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5386" windowWidth="18975" windowHeight="4695" activeTab="0"/>
  </bookViews>
  <sheets>
    <sheet name="Ⅰ.主要統計長期指標" sheetId="1" r:id="rId1"/>
    <sheet name="Ⅱ. 周辺特別区比較" sheetId="2" r:id="rId2"/>
    <sheet name="目次"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25" r:id="rId25"/>
  </sheets>
  <definedNames/>
  <calcPr fullCalcOnLoad="1"/>
</workbook>
</file>

<file path=xl/sharedStrings.xml><?xml version="1.0" encoding="utf-8"?>
<sst xmlns="http://schemas.openxmlformats.org/spreadsheetml/2006/main" count="2662" uniqueCount="1552">
  <si>
    <t>保               育               園</t>
  </si>
  <si>
    <t>生            活            保            護</t>
  </si>
  <si>
    <t>医    療    従    事    者    数</t>
  </si>
  <si>
    <t>ご      み      収      集      量</t>
  </si>
  <si>
    <t>道               路</t>
  </si>
  <si>
    <t>世帯</t>
  </si>
  <si>
    <t>人</t>
  </si>
  <si>
    <t>件</t>
  </si>
  <si>
    <t xml:space="preserve">  </t>
  </si>
  <si>
    <t>百万円</t>
  </si>
  <si>
    <t>園</t>
  </si>
  <si>
    <t>千円</t>
  </si>
  <si>
    <t>円</t>
  </si>
  <si>
    <t>ｍ</t>
  </si>
  <si>
    <t>㎡</t>
  </si>
  <si>
    <t xml:space="preserve">台 </t>
  </si>
  <si>
    <t>Ⅰ．  主  要  統  計  長  期  指  標</t>
  </si>
  <si>
    <t>社       会       動       態       １）</t>
  </si>
  <si>
    <t>自         然         動         態</t>
  </si>
  <si>
    <t>医        療        施        設</t>
  </si>
  <si>
    <t>幼     稚     園</t>
  </si>
  <si>
    <t>小     学     校</t>
  </si>
  <si>
    <t>中     学     校</t>
  </si>
  <si>
    <t>高   等   学   校</t>
  </si>
  <si>
    <t xml:space="preserve">公      園    </t>
  </si>
  <si>
    <t>う   ち   一   般   会   計</t>
  </si>
  <si>
    <t xml:space="preserve">   ｋ㎡</t>
  </si>
  <si>
    <t>世帯</t>
  </si>
  <si>
    <t xml:space="preserve">人 </t>
  </si>
  <si>
    <t>人</t>
  </si>
  <si>
    <t>店</t>
  </si>
  <si>
    <t>百万円</t>
  </si>
  <si>
    <t>店舗</t>
  </si>
  <si>
    <t>億円</t>
  </si>
  <si>
    <t>棟</t>
  </si>
  <si>
    <t xml:space="preserve">t  </t>
  </si>
  <si>
    <t>園</t>
  </si>
  <si>
    <t>校</t>
  </si>
  <si>
    <t>百㎡</t>
  </si>
  <si>
    <t>件</t>
  </si>
  <si>
    <t>千円</t>
  </si>
  <si>
    <t>特別区土木関係現況調書</t>
  </si>
  <si>
    <t>警視庁の統計</t>
  </si>
  <si>
    <t>中野・野方消防署</t>
  </si>
  <si>
    <t>国土交通省関東運輸局・税務分野</t>
  </si>
  <si>
    <t>６</t>
  </si>
  <si>
    <t>７</t>
  </si>
  <si>
    <t>８</t>
  </si>
  <si>
    <t>９</t>
  </si>
  <si>
    <t>10</t>
  </si>
  <si>
    <t>11</t>
  </si>
  <si>
    <t>12</t>
  </si>
  <si>
    <t>13</t>
  </si>
  <si>
    <t>１4</t>
  </si>
  <si>
    <t>15</t>
  </si>
  <si>
    <t>16</t>
  </si>
  <si>
    <t>年次</t>
  </si>
  <si>
    <t>資料</t>
  </si>
  <si>
    <t>世帯数
(１０月１日)</t>
  </si>
  <si>
    <t>転入
(年次)</t>
  </si>
  <si>
    <t>転出
(年次)</t>
  </si>
  <si>
    <t>社会増減
(年次)</t>
  </si>
  <si>
    <t>出生
(年次)</t>
  </si>
  <si>
    <t>死亡
(年次)</t>
  </si>
  <si>
    <t>自然増減
(年次)</t>
  </si>
  <si>
    <t>昼間人口
（１０月1日）</t>
  </si>
  <si>
    <t>夜間人口
（１０月1日）</t>
  </si>
  <si>
    <t>流入人口
（１０月1日）</t>
  </si>
  <si>
    <t>流出人口
（１０月1日）</t>
  </si>
  <si>
    <t>着工住宅数
(１２月３１日)</t>
  </si>
  <si>
    <t>住宅数
(１０月１日）</t>
  </si>
  <si>
    <t>事業所数
（調査期日）</t>
  </si>
  <si>
    <t>従業者数
（調査期日）</t>
  </si>
  <si>
    <t>事業所数
(１２月３１日)</t>
  </si>
  <si>
    <t>従業者数
(１２月３１日)</t>
  </si>
  <si>
    <t>製造品
出荷額等
(１２月３１日)</t>
  </si>
  <si>
    <t>商店数
（調査期日）</t>
  </si>
  <si>
    <t>年間販売額
（調査期日）</t>
  </si>
  <si>
    <t>保育園数
（３月１日）</t>
  </si>
  <si>
    <t>園児数
（３月１日）</t>
  </si>
  <si>
    <t>被保護世帯数
（年度月平均）</t>
  </si>
  <si>
    <t>実人員
（年度月平均）</t>
  </si>
  <si>
    <t>保護費
（年度）</t>
  </si>
  <si>
    <t>総数
（年度末）</t>
  </si>
  <si>
    <t>病院数（年度末）</t>
  </si>
  <si>
    <t>医師数
(12月31日)</t>
  </si>
  <si>
    <t>収集
（年度）</t>
  </si>
  <si>
    <t>持込
（年度）</t>
  </si>
  <si>
    <t>学園数
(５月１日)</t>
  </si>
  <si>
    <t>園児数
(５月１日)</t>
  </si>
  <si>
    <t>学校数
(５月１日)</t>
  </si>
  <si>
    <t>児童数
(５月１日)</t>
  </si>
  <si>
    <t>生徒数
(５月１日)</t>
  </si>
  <si>
    <t>公園数
(４月１日)</t>
  </si>
  <si>
    <t>面積
(４月１日)</t>
  </si>
  <si>
    <t>刑法犯
発生件数
(年末)</t>
  </si>
  <si>
    <t>火災発生件数
(年末)</t>
  </si>
  <si>
    <t>歳入
(年度)</t>
  </si>
  <si>
    <t>歳出
(年度)</t>
  </si>
  <si>
    <t>実収入
(１ヵ月平均)</t>
  </si>
  <si>
    <t>実支出
(１ヵ月平均)</t>
  </si>
  <si>
    <t>延長
(４月１日)</t>
  </si>
  <si>
    <t>人口
（１０月１日）</t>
  </si>
  <si>
    <t>交通事故
発生件数
(年末)</t>
  </si>
  <si>
    <t>戸籍住民分野</t>
  </si>
  <si>
    <t>国勢調査</t>
  </si>
  <si>
    <t>工業統計調査</t>
  </si>
  <si>
    <t>商業統計調査</t>
  </si>
  <si>
    <t>全国銀行協会</t>
  </si>
  <si>
    <t>東京都統計年鑑</t>
  </si>
  <si>
    <t>学校基本調査</t>
  </si>
  <si>
    <t>都民のくらしむき</t>
  </si>
  <si>
    <t>東京の物価</t>
  </si>
  <si>
    <t>東京都道路現況調書</t>
  </si>
  <si>
    <t>ＪＲ東日本</t>
  </si>
  <si>
    <t>全国都道府県
市区町村別
面積調</t>
  </si>
  <si>
    <t>住宅・土地
統計調査</t>
  </si>
  <si>
    <t>人口</t>
  </si>
  <si>
    <t>土地
面積
(１０月１日)</t>
  </si>
  <si>
    <t>住宅</t>
  </si>
  <si>
    <t>金融</t>
  </si>
  <si>
    <t>社会福祉</t>
  </si>
  <si>
    <t>衛生</t>
  </si>
  <si>
    <t>教育文化</t>
  </si>
  <si>
    <t>警察・消防</t>
  </si>
  <si>
    <t>家計・物価</t>
  </si>
  <si>
    <t>交通・運輸</t>
  </si>
  <si>
    <t>…</t>
  </si>
  <si>
    <t>17</t>
  </si>
  <si>
    <t>警視庁総務部
文書課</t>
  </si>
  <si>
    <t>保育園・幼稚園分野</t>
  </si>
  <si>
    <t>19</t>
  </si>
  <si>
    <t>18</t>
  </si>
  <si>
    <t xml:space="preserve">   注 １）    職権による記載と削除，国外転入，転出等は除く。</t>
  </si>
  <si>
    <t xml:space="preserve">   注 ８）    歳入，歳出ともに決算額。</t>
  </si>
  <si>
    <t>勤 労 者 世 帯 家 計   ９）</t>
  </si>
  <si>
    <t xml:space="preserve">   注 ９）    東京都平均。</t>
  </si>
  <si>
    <t xml:space="preserve">   注 10）    平成17年＝１００とする。</t>
  </si>
  <si>
    <t>消費者物価指数
東京都区部
10）
(年平均)</t>
  </si>
  <si>
    <t xml:space="preserve">   注 11）    軽自動車を含む(二輪車を除く)。</t>
  </si>
  <si>
    <t>自動車台数
11）
(年度末)</t>
  </si>
  <si>
    <t>20</t>
  </si>
  <si>
    <t>生活援護分野</t>
  </si>
  <si>
    <t>予算分野</t>
  </si>
  <si>
    <t>21</t>
  </si>
  <si>
    <t>建築統計年報</t>
  </si>
  <si>
    <t>※　280</t>
  </si>
  <si>
    <t>※　275</t>
  </si>
  <si>
    <t>※　238</t>
  </si>
  <si>
    <t>※　214</t>
  </si>
  <si>
    <t>※　188</t>
  </si>
  <si>
    <t>※　164</t>
  </si>
  <si>
    <t>※　149</t>
  </si>
  <si>
    <t>※　120</t>
  </si>
  <si>
    <t>…</t>
  </si>
  <si>
    <t>※　59 589</t>
  </si>
  <si>
    <t>※　3 503</t>
  </si>
  <si>
    <t>※　3 302</t>
  </si>
  <si>
    <t>※　3 005</t>
  </si>
  <si>
    <t>※　2 458</t>
  </si>
  <si>
    <t>※　2 320</t>
  </si>
  <si>
    <t>※　2 116</t>
  </si>
  <si>
    <t>※　1 840</t>
  </si>
  <si>
    <t>※　1 335</t>
  </si>
  <si>
    <t>　※　58 356</t>
  </si>
  <si>
    <t>※　54 886</t>
  </si>
  <si>
    <t>※　42 190</t>
  </si>
  <si>
    <t>※　40 437</t>
  </si>
  <si>
    <t>※　29 927</t>
  </si>
  <si>
    <t>※　25 609</t>
  </si>
  <si>
    <t>※　20 259</t>
  </si>
  <si>
    <t>平成５　年</t>
  </si>
  <si>
    <t>22</t>
  </si>
  <si>
    <t>※ 111</t>
  </si>
  <si>
    <t>※ 1 265</t>
  </si>
  <si>
    <t>※ 16 290</t>
  </si>
  <si>
    <r>
      <rPr>
        <sz val="9"/>
        <rFont val="ＭＳ Ｐゴシック"/>
        <family val="3"/>
      </rPr>
      <t>※</t>
    </r>
    <r>
      <rPr>
        <sz val="9"/>
        <rFont val="ＭＳ Ｐ明朝"/>
        <family val="1"/>
      </rPr>
      <t xml:space="preserve">  14 367</t>
    </r>
  </si>
  <si>
    <t>※125 683</t>
  </si>
  <si>
    <t>　　　　　　　平成１８年以前の数値は事業所・企業統計調査結果による。</t>
  </si>
  <si>
    <t>財    務　８）</t>
  </si>
  <si>
    <t>中野区健康福祉部事業概要</t>
  </si>
  <si>
    <t>事    業    所　２）</t>
  </si>
  <si>
    <t xml:space="preserve">   注 ２）   事業所･企業統計調査の調査期日は､平成11年が7月1日､平成8年,13年,18年が10月1日､平成16年が6月1日である｡</t>
  </si>
  <si>
    <t>工    業　３）</t>
  </si>
  <si>
    <t xml:space="preserve">   注 ３）   平成6,8,9,11,13,14,16,18,21,22年工業統計調査結果は従業者４人以上の工場についての数値である。</t>
  </si>
  <si>
    <t>商    業　４）</t>
  </si>
  <si>
    <t xml:space="preserve">   注 ４）    調査期日は、平成6，11年が7月1日、平成9,14,16,19年が6月1日である。</t>
  </si>
  <si>
    <t xml:space="preserve">   注 ５）    平成16年度より非公開。</t>
  </si>
  <si>
    <t>銀行店舗数
５）
（年度末）</t>
  </si>
  <si>
    <t>銀行預金額
５）
（年度末）</t>
  </si>
  <si>
    <t>銀行貸出額
５）
（年度末）</t>
  </si>
  <si>
    <t>手形交換高
６）
（年次）</t>
  </si>
  <si>
    <t xml:space="preserve">   注 ６）    東京手形交換所による数値で参加店舗は東京都一円及び近県の一部を含む。</t>
  </si>
  <si>
    <t>総数
７）
(12月31日)</t>
  </si>
  <si>
    <t xml:space="preserve">   注 ７）    医師法，歯科医師法，保健師助産師看護師法による届出により集計したものであり，就業地による。</t>
  </si>
  <si>
    <t>中野駅
乗車人員
(年度１日平均）</t>
  </si>
  <si>
    <t>ごみゼロ推進分野</t>
  </si>
  <si>
    <t>｢特別区歳入・歳出予算状況」，「特別区職員の構成」，「放送受信契約統計要覧」</t>
  </si>
  <si>
    <t>｢特別区の統計」，｢住宅・土地統計調査報告」，「特別区決算状況」，</t>
  </si>
  <si>
    <t>東京都下水道局総務部総務課，｢東京都統計年鑑｣，「学校基本調査報告」，</t>
  </si>
  <si>
    <t>「東京都道路現況調書」，｢特別区土木関係現況調書，」，｢東京都統計年鑑」，「人口の動き」</t>
  </si>
  <si>
    <t>「事業所・企業統計調査報告」，「東京の工業」，「商業統計調査報告」，</t>
  </si>
  <si>
    <t>「全国都道府県市区町村別面積調｣，「住民基本台帳による世帯と人口」，｢国勢調査報告」，</t>
  </si>
  <si>
    <t>６ ） 一般職に属する職員である。</t>
  </si>
  <si>
    <t>５ ） 国保，老保，後期高齢者医療，介護保険，公共駐車場会計を指す。</t>
  </si>
  <si>
    <t>４ ） 移動図書館は含まない。</t>
  </si>
  <si>
    <t>３ ） 保護停止中の人員を含む。</t>
  </si>
  <si>
    <t>２ ） 専修学校進学者を除く進学率。また，就職しながら進学しているものを含み，進学率を算出。</t>
  </si>
  <si>
    <t>１ ） 学校は，小学校，中学校，高等学校の数値の合計。</t>
  </si>
  <si>
    <t>道路実延長，道路面積，道路については，公道のみの数値。</t>
  </si>
  <si>
    <t>注</t>
  </si>
  <si>
    <t>平成２３年４月１日現在</t>
  </si>
  <si>
    <t>人</t>
  </si>
  <si>
    <t>区職員数６）</t>
  </si>
  <si>
    <t>平成２２年度</t>
  </si>
  <si>
    <t>〃</t>
  </si>
  <si>
    <t>平成２３年度</t>
  </si>
  <si>
    <t>公営事業会計当初予算額５）</t>
  </si>
  <si>
    <t>普通会計当初予算</t>
  </si>
  <si>
    <t>〃</t>
  </si>
  <si>
    <t>歳出</t>
  </si>
  <si>
    <t>歳入</t>
  </si>
  <si>
    <t>公営事業会計</t>
  </si>
  <si>
    <t>平成２２年度決算</t>
  </si>
  <si>
    <t>千円</t>
  </si>
  <si>
    <t>普通会計</t>
  </si>
  <si>
    <t>平成２０年１０月１日現在</t>
  </si>
  <si>
    <t>戸</t>
  </si>
  <si>
    <t>住宅数</t>
  </si>
  <si>
    <t>金額</t>
  </si>
  <si>
    <t>平２２．４．１～平２３．３．３１</t>
  </si>
  <si>
    <t>件</t>
  </si>
  <si>
    <t>件数</t>
  </si>
  <si>
    <t>中小企業融資貸付</t>
  </si>
  <si>
    <t>冊</t>
  </si>
  <si>
    <t>蔵書数</t>
  </si>
  <si>
    <t>平成２３年４月１日現在</t>
  </si>
  <si>
    <t>所</t>
  </si>
  <si>
    <t>館              数   ４）</t>
  </si>
  <si>
    <t>区立図書館</t>
  </si>
  <si>
    <t>〃</t>
  </si>
  <si>
    <t>衛星契約数(再掲)</t>
  </si>
  <si>
    <t>平成２２年３月３１日現在</t>
  </si>
  <si>
    <t>台</t>
  </si>
  <si>
    <t>放送受信契約数</t>
  </si>
  <si>
    <t>テレビ</t>
  </si>
  <si>
    <t>保護費</t>
  </si>
  <si>
    <t>平成２２年度平均</t>
  </si>
  <si>
    <t>被保護者数  ３）</t>
  </si>
  <si>
    <t>生活保護</t>
  </si>
  <si>
    <t>児童数</t>
  </si>
  <si>
    <t>保育所数</t>
  </si>
  <si>
    <t>児童福祉施設</t>
  </si>
  <si>
    <t>母子生活支援施設</t>
  </si>
  <si>
    <t>歯科診療所数</t>
  </si>
  <si>
    <t>床</t>
  </si>
  <si>
    <t>病床数</t>
  </si>
  <si>
    <t>施設数</t>
  </si>
  <si>
    <t>一般診療所</t>
  </si>
  <si>
    <t>平成２1年１０月１日現在</t>
  </si>
  <si>
    <t>病院</t>
  </si>
  <si>
    <t>平成２1年３月３１日現在</t>
  </si>
  <si>
    <t>国民健康保険被保険者数</t>
  </si>
  <si>
    <t>％</t>
  </si>
  <si>
    <t>大学進学率(平成23年３月卒業者）　２）</t>
  </si>
  <si>
    <t>高等学校進学率(平成23年３月卒業者）　２）</t>
  </si>
  <si>
    <t>在学者数</t>
  </si>
  <si>
    <t>教員数</t>
  </si>
  <si>
    <t>平成２３年５月１日現在</t>
  </si>
  <si>
    <t>校</t>
  </si>
  <si>
    <t>学校数</t>
  </si>
  <si>
    <t>学校　１）</t>
  </si>
  <si>
    <t>ｔ</t>
  </si>
  <si>
    <t>ごみ収集状況</t>
  </si>
  <si>
    <t>普及人口</t>
  </si>
  <si>
    <t xml:space="preserve">普    及    率    </t>
  </si>
  <si>
    <t>下水道</t>
  </si>
  <si>
    <t>給水件数</t>
  </si>
  <si>
    <t>平２１．４．１～平２２．３．３１</t>
  </si>
  <si>
    <t>千㎥</t>
  </si>
  <si>
    <t>使用水量</t>
  </si>
  <si>
    <t>上水道</t>
  </si>
  <si>
    <t>平２１．１．１～平２１．１２．３１</t>
  </si>
  <si>
    <t>1000mj</t>
  </si>
  <si>
    <t>ガス販売量</t>
  </si>
  <si>
    <t>㎡</t>
  </si>
  <si>
    <t>一人あたり面積</t>
  </si>
  <si>
    <t>100㎡</t>
  </si>
  <si>
    <t>面積</t>
  </si>
  <si>
    <t>平成２２年４月１日現在</t>
  </si>
  <si>
    <t>所</t>
  </si>
  <si>
    <t>園数</t>
  </si>
  <si>
    <t>公園</t>
  </si>
  <si>
    <t>道路率</t>
  </si>
  <si>
    <t>舗装率</t>
  </si>
  <si>
    <t>道路面積</t>
  </si>
  <si>
    <t>舗装道</t>
  </si>
  <si>
    <t>総数</t>
  </si>
  <si>
    <t>ｍ</t>
  </si>
  <si>
    <t>道路実延長</t>
  </si>
  <si>
    <t>平１８．４．１～平１９．３．３１</t>
  </si>
  <si>
    <t>百万円</t>
  </si>
  <si>
    <t>年間商品販売額</t>
  </si>
  <si>
    <t>（卸売・小売業)</t>
  </si>
  <si>
    <t>従業者数</t>
  </si>
  <si>
    <t>平成１９年６月１日現在</t>
  </si>
  <si>
    <t>店</t>
  </si>
  <si>
    <t>商店数</t>
  </si>
  <si>
    <t>商業</t>
  </si>
  <si>
    <t>平２２．１．１～平２２．１２．３１</t>
  </si>
  <si>
    <t>万円</t>
  </si>
  <si>
    <t>製造品出荷額等</t>
  </si>
  <si>
    <t>平成２２年１２月３１日現在</t>
  </si>
  <si>
    <t>事業所数</t>
  </si>
  <si>
    <t>工業</t>
  </si>
  <si>
    <t>平成２１年７月１日現在</t>
  </si>
  <si>
    <t>経済センサス</t>
  </si>
  <si>
    <t>分類不能の産業人口</t>
  </si>
  <si>
    <t>第３次産業人口</t>
  </si>
  <si>
    <t>第２次産業人口</t>
  </si>
  <si>
    <t>第１次産業人口</t>
  </si>
  <si>
    <t>平成１７年１０月１日現在</t>
  </si>
  <si>
    <t>就業人口総数</t>
  </si>
  <si>
    <t>その他の増減</t>
  </si>
  <si>
    <t>都内間の増減</t>
  </si>
  <si>
    <t>他府県への転出</t>
  </si>
  <si>
    <t>社会動態</t>
  </si>
  <si>
    <t>他府県から転入</t>
  </si>
  <si>
    <t>死亡</t>
  </si>
  <si>
    <t>出生</t>
  </si>
  <si>
    <t>自然動態</t>
  </si>
  <si>
    <t>年間人口増加数</t>
  </si>
  <si>
    <t>女</t>
  </si>
  <si>
    <t>男</t>
  </si>
  <si>
    <t>平成２３年１月１日現在</t>
  </si>
  <si>
    <t>世帯</t>
  </si>
  <si>
    <t>世帯数</t>
  </si>
  <si>
    <t>平成２２年１０月１日現在</t>
  </si>
  <si>
    <t>ｋ㎡</t>
  </si>
  <si>
    <t>面積</t>
  </si>
  <si>
    <t>渋     谷     区</t>
  </si>
  <si>
    <t>新     宿     区</t>
  </si>
  <si>
    <t>板     橋     区</t>
  </si>
  <si>
    <t>豊     島     区</t>
  </si>
  <si>
    <t>練     馬     区</t>
  </si>
  <si>
    <t>杉     並     区</t>
  </si>
  <si>
    <t>中     野     区</t>
  </si>
  <si>
    <t>期　　　　　　　　日</t>
  </si>
  <si>
    <t>単  位</t>
  </si>
  <si>
    <t>種                   類</t>
  </si>
  <si>
    <t>Ⅱ.   周   辺   特   別   区   比   較</t>
  </si>
  <si>
    <t>周辺区地目別土地面積（平成23年1月1日）</t>
  </si>
  <si>
    <t>区有地種別土地面積（平成18～22年度）</t>
  </si>
  <si>
    <t>地目別土地面積の推移（平成13年～平成22年）</t>
  </si>
  <si>
    <t>農地転用状況（平成18～平成22年）</t>
  </si>
  <si>
    <t>東京都地域別土地面積（平成22年10月1日）</t>
  </si>
  <si>
    <t>町丁別土地面積（平成22年10月1日）</t>
  </si>
  <si>
    <t>統計名</t>
  </si>
  <si>
    <t>表番号</t>
  </si>
  <si>
    <t>土地</t>
  </si>
  <si>
    <t xml:space="preserve">          町丁別の面積：経営分野「中野区面積値の改定に伴う町丁別等各区域別面積値の取り扱いについて」</t>
  </si>
  <si>
    <t>資  料  中野区全体の面積：国土交通省国土地理院 「全国都道府県市区町村別面積調（平成22年１０月１日現在）」</t>
  </si>
  <si>
    <t>上鷺宮五丁目</t>
  </si>
  <si>
    <t>上鷺宮四丁目</t>
  </si>
  <si>
    <t>上鷺宮三丁目</t>
  </si>
  <si>
    <t>上鷺宮二丁目</t>
  </si>
  <si>
    <t>上鷺宮一丁目</t>
  </si>
  <si>
    <t>上鷺宮全域</t>
  </si>
  <si>
    <t>鷺宮六丁目</t>
  </si>
  <si>
    <t>鷺宮五丁目</t>
  </si>
  <si>
    <t>鷺宮四丁目</t>
  </si>
  <si>
    <t>鷺宮三丁目</t>
  </si>
  <si>
    <t>鷺宮二丁目</t>
  </si>
  <si>
    <t>鷺宮一丁目</t>
  </si>
  <si>
    <t>鷺宮全域</t>
  </si>
  <si>
    <t>白鷺三丁目</t>
  </si>
  <si>
    <t>白鷺二丁目</t>
  </si>
  <si>
    <t>白鷺一丁目</t>
  </si>
  <si>
    <t>白鷺全域</t>
  </si>
  <si>
    <t>若宮三丁目</t>
  </si>
  <si>
    <t>若宮二丁目</t>
  </si>
  <si>
    <t>若宮一丁目</t>
  </si>
  <si>
    <t>若宮全域</t>
  </si>
  <si>
    <t>大和町四丁目</t>
  </si>
  <si>
    <t>大和町三丁目</t>
  </si>
  <si>
    <t>大和町二丁目</t>
  </si>
  <si>
    <t>大和町一丁目</t>
  </si>
  <si>
    <t>大和町全域</t>
  </si>
  <si>
    <t>野方六丁目</t>
  </si>
  <si>
    <t>野方五丁目</t>
  </si>
  <si>
    <t>野方四丁目</t>
  </si>
  <si>
    <t>野方三丁目</t>
  </si>
  <si>
    <t>野方二丁目</t>
  </si>
  <si>
    <t>野方一丁目</t>
  </si>
  <si>
    <t>野方全域</t>
  </si>
  <si>
    <t>丸山二丁目</t>
  </si>
  <si>
    <t>丸山一丁目</t>
  </si>
  <si>
    <t>丸山全域</t>
  </si>
  <si>
    <t>江古田四丁目</t>
  </si>
  <si>
    <t>江古田三丁目</t>
  </si>
  <si>
    <t>江古田二丁目</t>
  </si>
  <si>
    <t>江古田一丁目</t>
  </si>
  <si>
    <t>江古田全域</t>
  </si>
  <si>
    <t>江原町三丁目</t>
  </si>
  <si>
    <t>江原町二丁目</t>
  </si>
  <si>
    <t>江原町一丁目</t>
  </si>
  <si>
    <t>江原町全域</t>
  </si>
  <si>
    <t>松が丘二丁目</t>
  </si>
  <si>
    <t>松が丘一丁目</t>
  </si>
  <si>
    <t>松が丘全域</t>
  </si>
  <si>
    <t>沼袋四丁目</t>
  </si>
  <si>
    <t>沼袋三丁目</t>
  </si>
  <si>
    <t>沼袋二丁目</t>
  </si>
  <si>
    <t>沼袋一丁目</t>
  </si>
  <si>
    <t>沼袋全域</t>
  </si>
  <si>
    <t>新井五丁目</t>
  </si>
  <si>
    <t>新井四丁目</t>
  </si>
  <si>
    <t>新井三丁目</t>
  </si>
  <si>
    <t>新井二丁目</t>
  </si>
  <si>
    <t>新井一丁目</t>
  </si>
  <si>
    <t>新井全域</t>
  </si>
  <si>
    <t>上高田五丁目</t>
  </si>
  <si>
    <t>上高田四丁目</t>
  </si>
  <si>
    <t>上高田三丁目</t>
  </si>
  <si>
    <t>上高田二丁目</t>
  </si>
  <si>
    <t>上高田一丁目</t>
  </si>
  <si>
    <t>上高田全域</t>
  </si>
  <si>
    <t>中野六丁目</t>
  </si>
  <si>
    <t>中野五丁目</t>
  </si>
  <si>
    <t>中野四丁目</t>
  </si>
  <si>
    <t>中野三丁目</t>
  </si>
  <si>
    <t>中野二丁目</t>
  </si>
  <si>
    <t>中野一丁目</t>
  </si>
  <si>
    <t>中野全域</t>
  </si>
  <si>
    <t>東中野五丁目</t>
  </si>
  <si>
    <t>東中野四丁目</t>
  </si>
  <si>
    <t>東中野三丁目</t>
  </si>
  <si>
    <t>東中野二丁目</t>
  </si>
  <si>
    <t>東中野一丁目</t>
  </si>
  <si>
    <t>東中野全域</t>
  </si>
  <si>
    <t>中央五丁目</t>
  </si>
  <si>
    <t>中央四丁目</t>
  </si>
  <si>
    <t>中央三丁目</t>
  </si>
  <si>
    <t>中央二丁目</t>
  </si>
  <si>
    <t>中央一丁目</t>
  </si>
  <si>
    <t>中央全域</t>
  </si>
  <si>
    <t>本町六丁目</t>
  </si>
  <si>
    <t>本町五丁目</t>
  </si>
  <si>
    <t>本町四丁目</t>
  </si>
  <si>
    <t>本町三丁目</t>
  </si>
  <si>
    <t>本町二丁目</t>
  </si>
  <si>
    <t>本町一丁目</t>
  </si>
  <si>
    <t>本町全域</t>
  </si>
  <si>
    <t>弥生町六丁目</t>
  </si>
  <si>
    <t>弥生町五丁目</t>
  </si>
  <si>
    <t>弥生町四丁目</t>
  </si>
  <si>
    <t>弥生町三丁目</t>
  </si>
  <si>
    <t>弥生町二丁目</t>
  </si>
  <si>
    <t>弥生町一丁目</t>
  </si>
  <si>
    <t>弥生町全域</t>
  </si>
  <si>
    <t>南台五丁目</t>
  </si>
  <si>
    <t>南台四丁目</t>
  </si>
  <si>
    <t>南台三丁目</t>
  </si>
  <si>
    <t>南台二丁目</t>
  </si>
  <si>
    <t>南台一丁目</t>
  </si>
  <si>
    <t>南台全域</t>
  </si>
  <si>
    <t>中野区</t>
  </si>
  <si>
    <t>構成比</t>
  </si>
  <si>
    <t>面積</t>
  </si>
  <si>
    <t>町丁別</t>
  </si>
  <si>
    <t>（単位    面積    ｋ㎡，  構成比    0／00）</t>
  </si>
  <si>
    <t>１．町丁別土地面積 （平成２２年１０月１日）</t>
  </si>
  <si>
    <t>資料　国土交通省国土地理院 「全国都道府県市区町村別面積調（平成２２年１０月１日現在）」</t>
  </si>
  <si>
    <t>注　　区計には荒川河口部 （１．１５ｋ㎡），中央防波堤埋立地 （３．６５ｋ㎡）を含む。</t>
  </si>
  <si>
    <t>島部</t>
  </si>
  <si>
    <t>郡部</t>
  </si>
  <si>
    <t>市部</t>
  </si>
  <si>
    <t>江戸川区</t>
  </si>
  <si>
    <t>葛飾区</t>
  </si>
  <si>
    <t>足立区</t>
  </si>
  <si>
    <t>練馬区</t>
  </si>
  <si>
    <t>板橋区</t>
  </si>
  <si>
    <t>荒川区</t>
  </si>
  <si>
    <t>北区</t>
  </si>
  <si>
    <t>豊島区</t>
  </si>
  <si>
    <t>杉並区</t>
  </si>
  <si>
    <t>中野区</t>
  </si>
  <si>
    <t>渋谷区</t>
  </si>
  <si>
    <t>世田谷区</t>
  </si>
  <si>
    <t>大田区</t>
  </si>
  <si>
    <t>目黒区</t>
  </si>
  <si>
    <t>品川区</t>
  </si>
  <si>
    <t>江東区</t>
  </si>
  <si>
    <t>墨田区</t>
  </si>
  <si>
    <t>台東区</t>
  </si>
  <si>
    <t>文京区</t>
  </si>
  <si>
    <t>新宿区</t>
  </si>
  <si>
    <t>港区</t>
  </si>
  <si>
    <t>中央区</t>
  </si>
  <si>
    <t>千代田区</t>
  </si>
  <si>
    <t>区計</t>
  </si>
  <si>
    <t>総計</t>
  </si>
  <si>
    <t>構  成  比</t>
  </si>
  <si>
    <t>面      積</t>
  </si>
  <si>
    <t>地      域</t>
  </si>
  <si>
    <t>２．東京都地域別土地面積（平成２２年１０月１日）</t>
  </si>
  <si>
    <t>資料　産業・都市振興分野</t>
  </si>
  <si>
    <t xml:space="preserve">     農地法５条：農地以外の土地にするため受理したもので，所有権等権利の移転を伴うもの。</t>
  </si>
  <si>
    <t>注　農地法４条：農地以外の土地にするため受理したもの。</t>
  </si>
  <si>
    <t>-</t>
  </si>
  <si>
    <t>-</t>
  </si>
  <si>
    <t>１２</t>
  </si>
  <si>
    <t>-</t>
  </si>
  <si>
    <t>１１</t>
  </si>
  <si>
    <t>１０</t>
  </si>
  <si>
    <t>５</t>
  </si>
  <si>
    <t>４</t>
  </si>
  <si>
    <t>３</t>
  </si>
  <si>
    <t>２</t>
  </si>
  <si>
    <t>１月</t>
  </si>
  <si>
    <t>平成18年</t>
  </si>
  <si>
    <t>面積</t>
  </si>
  <si>
    <t>件数</t>
  </si>
  <si>
    <t>農地法５条による農地転用</t>
  </si>
  <si>
    <t>農地法４条による農地転用</t>
  </si>
  <si>
    <t>総数</t>
  </si>
  <si>
    <t>年次</t>
  </si>
  <si>
    <t xml:space="preserve">  （単位   面積  ㎡）</t>
  </si>
  <si>
    <t>３．農地転用状況（平成１８～平成２２年）</t>
  </si>
  <si>
    <t>資料　東京都総務局統計部統計調整課「東京都統計年鑑」</t>
  </si>
  <si>
    <t>注　　この表では，国・公有地，公共用地，墓地，道路，用水路，宗教法人の境内など，固定資産税が非課税とされている土地は除かれている。</t>
  </si>
  <si>
    <t xml:space="preserve">  -  </t>
  </si>
  <si>
    <t>22</t>
  </si>
  <si>
    <t>22</t>
  </si>
  <si>
    <t>20</t>
  </si>
  <si>
    <t>18</t>
  </si>
  <si>
    <t>17</t>
  </si>
  <si>
    <t>16</t>
  </si>
  <si>
    <t>15</t>
  </si>
  <si>
    <t>14</t>
  </si>
  <si>
    <t>平成13年</t>
  </si>
  <si>
    <t>住宅地区</t>
  </si>
  <si>
    <t>工業地区</t>
  </si>
  <si>
    <t>商業地区</t>
  </si>
  <si>
    <t>免税点未満</t>
  </si>
  <si>
    <t>雑種地</t>
  </si>
  <si>
    <t>池沼</t>
  </si>
  <si>
    <t>原野</t>
  </si>
  <si>
    <t>山林</t>
  </si>
  <si>
    <t>畑</t>
  </si>
  <si>
    <t>田</t>
  </si>
  <si>
    <t>宅地</t>
  </si>
  <si>
    <t>（各年１月１日現在）</t>
  </si>
  <si>
    <t xml:space="preserve">  （単位   ｈａ）</t>
  </si>
  <si>
    <t>４．地目別土地面積の推移（平成１３年～平成２２年）</t>
  </si>
  <si>
    <t>資料　経理分野</t>
  </si>
  <si>
    <t>その他</t>
  </si>
  <si>
    <t>教育財産</t>
  </si>
  <si>
    <t>公園・児童遊園</t>
  </si>
  <si>
    <t>保育園</t>
  </si>
  <si>
    <t>普通財産</t>
  </si>
  <si>
    <t>公共用財産</t>
  </si>
  <si>
    <t>公用財産</t>
  </si>
  <si>
    <t>総面積</t>
  </si>
  <si>
    <t>年度</t>
  </si>
  <si>
    <t>(各年度末現在）</t>
  </si>
  <si>
    <t xml:space="preserve">  （単位   ㎡）</t>
  </si>
  <si>
    <t>５．区有地種別土地面積（平成１８～２２年度）</t>
  </si>
  <si>
    <t>資料　東京都主税局資産税部固定資産税課</t>
  </si>
  <si>
    <t>注　　 この表では，国・公有地，公共用地，墓地，道路，用水路，宗教法人の境内など，固定資産税が非課税とされている土地は除かれている。</t>
  </si>
  <si>
    <t xml:space="preserve">  -  </t>
  </si>
  <si>
    <t>６．周辺区地目別土地面積（平成２３年１月１日）</t>
  </si>
  <si>
    <t>季節現象（平成13～平成22年）</t>
  </si>
  <si>
    <t>天気日数(平成１8～平成22年）</t>
  </si>
  <si>
    <t>気象概況(平成１8～平成22年）</t>
  </si>
  <si>
    <t>気象</t>
  </si>
  <si>
    <t>資料　東京管区気象台技術部技術課</t>
  </si>
  <si>
    <r>
      <t>　　　 ３）</t>
    </r>
    <r>
      <rPr>
        <sz val="9"/>
        <rFont val="ＭＳ Ｐゴシック"/>
        <family val="3"/>
      </rPr>
      <t>※</t>
    </r>
    <r>
      <rPr>
        <sz val="9"/>
        <rFont val="ＭＳ Ｐ明朝"/>
        <family val="1"/>
      </rPr>
      <t>の付いた値は準正常値（資料の一部が許容する範囲内で欠けている場合）を示す。</t>
    </r>
  </si>
  <si>
    <t>　　　 ２）＊を付した日は、極値が２つ以上あるため新しい方の日を示す。</t>
  </si>
  <si>
    <t>注　　１）観測地点は千代田区大手町。（　）は月日または日を表す。</t>
  </si>
  <si>
    <t>(3)</t>
  </si>
  <si>
    <t>2.7</t>
  </si>
  <si>
    <t>(1)</t>
  </si>
  <si>
    <t>2.4</t>
  </si>
  <si>
    <t>(30)</t>
  </si>
  <si>
    <t>2.5</t>
  </si>
  <si>
    <t>(8)</t>
  </si>
  <si>
    <t>2.9</t>
  </si>
  <si>
    <t>(9)</t>
  </si>
  <si>
    <t>3.4</t>
  </si>
  <si>
    <t>3.3</t>
  </si>
  <si>
    <t>(23*)</t>
  </si>
  <si>
    <t>(24*)</t>
  </si>
  <si>
    <t>3.2</t>
  </si>
  <si>
    <t>(28)</t>
  </si>
  <si>
    <t>3.1</t>
  </si>
  <si>
    <t>(16)</t>
  </si>
  <si>
    <t>2.8</t>
  </si>
  <si>
    <t>(12)</t>
  </si>
  <si>
    <t>１月</t>
  </si>
  <si>
    <t>(9/8)</t>
  </si>
  <si>
    <t>(2/4)</t>
  </si>
  <si>
    <t>(8/17)</t>
  </si>
  <si>
    <t>(10/8)</t>
  </si>
  <si>
    <t>(1/13)</t>
  </si>
  <si>
    <t>(7/16)</t>
  </si>
  <si>
    <t>(8/5)</t>
  </si>
  <si>
    <t>(8/8)</t>
  </si>
  <si>
    <t>(10/27)</t>
  </si>
  <si>
    <t xml:space="preserve">     3.4</t>
  </si>
  <si>
    <t>(2/25)</t>
  </si>
  <si>
    <t>0.2</t>
  </si>
  <si>
    <t>(8/17)</t>
  </si>
  <si>
    <t>37.5</t>
  </si>
  <si>
    <t>(12/26)</t>
  </si>
  <si>
    <t xml:space="preserve">      3.4</t>
  </si>
  <si>
    <t>(2/5)</t>
  </si>
  <si>
    <t>-1.5</t>
  </si>
  <si>
    <t>(7/15)</t>
  </si>
  <si>
    <t>36.1</t>
  </si>
  <si>
    <t>震度1以上を
観測した回数</t>
  </si>
  <si>
    <t>日降水量３０㎜以上の日数</t>
  </si>
  <si>
    <t>日最大降水量
（㎜）
２）</t>
  </si>
  <si>
    <t>降水量
（㎜）</t>
  </si>
  <si>
    <t>日最大風速
１０ｍ/ｓ以上の日数</t>
  </si>
  <si>
    <t>日平均風速
（ｍ/ｓ）</t>
  </si>
  <si>
    <t>平均湿度（％）</t>
  </si>
  <si>
    <t>日最低気温
０℃以上の
日数</t>
  </si>
  <si>
    <t>日最高気温
３０℃以上の日数</t>
  </si>
  <si>
    <t>最低気温（℃）
２）</t>
  </si>
  <si>
    <t>最高気温（℃）
２）</t>
  </si>
  <si>
    <t>平均気温
（℃）</t>
  </si>
  <si>
    <t>地震回数</t>
  </si>
  <si>
    <t>降水量（㎜）</t>
  </si>
  <si>
    <t>日照時間(h)
３）</t>
  </si>
  <si>
    <t>風速</t>
  </si>
  <si>
    <t>相対湿度</t>
  </si>
  <si>
    <t>気温</t>
  </si>
  <si>
    <t>７．気象概況(平成１８～平成２２年）</t>
  </si>
  <si>
    <t>注　　 観測地点は千代田区大手町。「降水量」については降水量≧０．５㎜の日数。</t>
  </si>
  <si>
    <t>１月</t>
  </si>
  <si>
    <t>曇天
≧８．５</t>
  </si>
  <si>
    <t>快晴
＜１．５</t>
  </si>
  <si>
    <t>不照</t>
  </si>
  <si>
    <t>雷</t>
  </si>
  <si>
    <t>霧</t>
  </si>
  <si>
    <t>雪</t>
  </si>
  <si>
    <t>雨</t>
  </si>
  <si>
    <t>日平均雲量階級別</t>
  </si>
  <si>
    <t>８． 天気日数 （平成１８～平成２２年）</t>
  </si>
  <si>
    <t>資料　東京管区気象台技術部技術課</t>
  </si>
  <si>
    <t>注　　観測地点は千代田区大手町。季節現象は寒候期（前年１１月から本年４月）によるものである。</t>
  </si>
  <si>
    <t>3／30</t>
  </si>
  <si>
    <t>12／18</t>
  </si>
  <si>
    <t>4／17</t>
  </si>
  <si>
    <t>1／ 12</t>
  </si>
  <si>
    <t>12／19</t>
  </si>
  <si>
    <t xml:space="preserve">    22</t>
  </si>
  <si>
    <t>3／12</t>
  </si>
  <si>
    <t>12／11</t>
  </si>
  <si>
    <t>3／11</t>
  </si>
  <si>
    <t>1／  2</t>
  </si>
  <si>
    <t>2／26</t>
  </si>
  <si>
    <t>12／14</t>
  </si>
  <si>
    <t>　　　２１</t>
  </si>
  <si>
    <t>２／２５</t>
  </si>
  <si>
    <t xml:space="preserve"> １／  ２</t>
  </si>
  <si>
    <t>２／１０</t>
  </si>
  <si>
    <t xml:space="preserve"> １／１６</t>
  </si>
  <si>
    <t>２／ ５</t>
  </si>
  <si>
    <t>１／２</t>
  </si>
  <si>
    <t>　　　２０</t>
  </si>
  <si>
    <t xml:space="preserve"> １／  １</t>
  </si>
  <si>
    <t>４／ ４</t>
  </si>
  <si>
    <t>３／１６</t>
  </si>
  <si>
    <t>１／ ８</t>
  </si>
  <si>
    <t>１／１</t>
  </si>
  <si>
    <t>　　　１９</t>
  </si>
  <si>
    <t xml:space="preserve"> ３／１４</t>
  </si>
  <si>
    <t>１２／１４</t>
  </si>
  <si>
    <t xml:space="preserve"> １２／１１</t>
  </si>
  <si>
    <t>３／  ４</t>
  </si>
  <si>
    <t>　　　１８</t>
  </si>
  <si>
    <t>１２／３０</t>
  </si>
  <si>
    <t xml:space="preserve"> １２／２９</t>
  </si>
  <si>
    <t xml:space="preserve"> ３／　５</t>
  </si>
  <si>
    <t>　　　１７</t>
  </si>
  <si>
    <t xml:space="preserve">  ３／　８</t>
  </si>
  <si>
    <t xml:space="preserve">  １／１２</t>
  </si>
  <si>
    <t xml:space="preserve">  ３／　７</t>
  </si>
  <si>
    <t>　１２／２７</t>
  </si>
  <si>
    <t>　 ２／　８　</t>
  </si>
  <si>
    <t>１２／２２</t>
  </si>
  <si>
    <t>　　　１６</t>
  </si>
  <si>
    <t xml:space="preserve">  ３／１２</t>
  </si>
  <si>
    <t>１２／１１</t>
  </si>
  <si>
    <t xml:space="preserve">  ２／２４</t>
  </si>
  <si>
    <t xml:space="preserve"> １２／ ９</t>
  </si>
  <si>
    <t>　 ２／　２　</t>
  </si>
  <si>
    <t>　　　１５</t>
  </si>
  <si>
    <t xml:space="preserve">  ２／１６</t>
  </si>
  <si>
    <t xml:space="preserve">  ２／１０</t>
  </si>
  <si>
    <t xml:space="preserve"> １２／２１</t>
  </si>
  <si>
    <t>　 ２／１２　</t>
  </si>
  <si>
    <t>１２／２０</t>
  </si>
  <si>
    <t>　　　１４</t>
  </si>
  <si>
    <t xml:space="preserve">  ４／　１</t>
  </si>
  <si>
    <t>１２／　７</t>
  </si>
  <si>
    <t xml:space="preserve">  ３／３１</t>
  </si>
  <si>
    <t xml:space="preserve">  １／　７</t>
  </si>
  <si>
    <t>　４／　１</t>
  </si>
  <si>
    <t>１２／　９</t>
  </si>
  <si>
    <t>　　平成　１３　年</t>
  </si>
  <si>
    <t>終 結 氷 （ 月 日 ）</t>
  </si>
  <si>
    <t>初 結 氷 （ 月 日 ）</t>
  </si>
  <si>
    <t>終 雪 （ 月 日 ）</t>
  </si>
  <si>
    <t>初 雪 （ 月 日 ）</t>
  </si>
  <si>
    <t>終 霜 （ 月 日 ）</t>
  </si>
  <si>
    <t>初 霜 （ 月 日 ）</t>
  </si>
  <si>
    <t>結              氷</t>
  </si>
  <si>
    <t>雪</t>
  </si>
  <si>
    <t>霜</t>
  </si>
  <si>
    <t>年          次</t>
  </si>
  <si>
    <t>９． 季節現象 （平成１３～平成２２年）</t>
  </si>
  <si>
    <t>国籍別外国人登録者数(平成20～平成24年）</t>
  </si>
  <si>
    <t>人口動態率の推移 （平成4年～平成23年）</t>
  </si>
  <si>
    <t>住民基本台帳人口（昭和44～平成23年）</t>
  </si>
  <si>
    <t>社会動態（平成19～平成23年）</t>
  </si>
  <si>
    <t>自然動態（平成19～平成23年）</t>
  </si>
  <si>
    <t>年齢（5歳階級）別人口の構成・推移  （平成15～平成24年）</t>
  </si>
  <si>
    <t>年齢別人口（平成23年，平成24年）</t>
  </si>
  <si>
    <t>町丁別人口の推移 (平成14～平成24年)</t>
  </si>
  <si>
    <t>町丁，男女，年齢５歳階級別人口（平成24年1月1日）</t>
  </si>
  <si>
    <t>都道府県別人口移動状況（平成23年）</t>
  </si>
  <si>
    <t>町丁，居住期間別人口（平成23年，24年）</t>
  </si>
  <si>
    <t>町丁別世帯数及び人口数（平成24年1月1日）</t>
  </si>
  <si>
    <t>年次別人口の推移(将来人口）(大正9～平成27年)</t>
  </si>
  <si>
    <t>を加えて推計），平成２７年は「東京都世帯数予測」及び「東京都区市町村別人口の予測」</t>
  </si>
  <si>
    <t>平成３～６，８～１１，１３～１６，１８～２１年，２３年は「東京都の人口（推計）」（国勢調査人口に住民基本台帳人口等の増減数</t>
  </si>
  <si>
    <t>（推計）」（最近の国勢調査人口に食糧配給台帳人口の増減を加減して推計），昭和４９，５１～５４，５６～５９，６１～平成元年，</t>
  </si>
  <si>
    <t>３１～３４年は「東京都世帯と人口」（食糧配給台帳人口），昭和３６～３９，４１～４４，４６～４８年は「東京都の人口と世帯</t>
  </si>
  <si>
    <t>昭和７，８，９，１１，１２，１３，１４年は「東京市統計年表」，昭和１６，１７，１８年は「警視庁統計書」，昭和２４，２６～２９，</t>
  </si>
  <si>
    <t>資料</t>
  </si>
  <si>
    <t>計と総数が一致しない）。</t>
  </si>
  <si>
    <t>総数のみについて行われているため，人口総数のみ補正人口を掲載した（男女別人口は当初推計値を掲載のため男女</t>
  </si>
  <si>
    <t>は，直後の国勢調査人口をもとに補正されているため，この補正人口を掲載した。ただし，昭和５４年以前の補正は，人口</t>
  </si>
  <si>
    <t>昭和26年～平成1１年（国勢調査昭和３０，３５，４０，４５，５０，５５，６０，平成２，７年を除く）の推計人口（世帯数を除く）</t>
  </si>
  <si>
    <t>注</t>
  </si>
  <si>
    <t>予測人口（１０．1）</t>
  </si>
  <si>
    <t>推計人口（１０．１）</t>
  </si>
  <si>
    <t>第１９回国勢調査</t>
  </si>
  <si>
    <t>推計人口（１０.１）</t>
  </si>
  <si>
    <t>第１８回国勢調査</t>
  </si>
  <si>
    <t>第１７回国勢調査</t>
  </si>
  <si>
    <t>第１６回国勢調査</t>
  </si>
  <si>
    <t>第１５回国勢調査</t>
  </si>
  <si>
    <t>平成元年</t>
  </si>
  <si>
    <t>第１４回国勢調査</t>
  </si>
  <si>
    <t>第１３回国勢調査</t>
  </si>
  <si>
    <t>第１２回国勢調査</t>
  </si>
  <si>
    <t>第11回国勢調査</t>
  </si>
  <si>
    <t>第10回国勢調査</t>
  </si>
  <si>
    <t>第９回国勢調査</t>
  </si>
  <si>
    <t>第８回国勢調査</t>
  </si>
  <si>
    <t>第７回国勢調査</t>
  </si>
  <si>
    <t>常住人口調査（８.１）</t>
  </si>
  <si>
    <t>第６回国勢調査</t>
  </si>
  <si>
    <t>人口調査（４．２６）</t>
  </si>
  <si>
    <t>人口調査（１１．１）</t>
  </si>
  <si>
    <t>人口調査（２．２２）</t>
  </si>
  <si>
    <t>戸口調査（１２．３１）</t>
  </si>
  <si>
    <t>第５回国勢調査</t>
  </si>
  <si>
    <t>第４回国勢調査</t>
  </si>
  <si>
    <t>戸口調査（６．３０）</t>
  </si>
  <si>
    <t>昭和１５年刊行中野区勢総覧</t>
  </si>
  <si>
    <t>第３回国勢調査</t>
  </si>
  <si>
    <t>昭和5年</t>
  </si>
  <si>
    <t>第２回国勢調査</t>
  </si>
  <si>
    <t>第１回国勢調査</t>
  </si>
  <si>
    <t>大正9年</t>
  </si>
  <si>
    <t>女</t>
  </si>
  <si>
    <t>男</t>
  </si>
  <si>
    <t>摘要</t>
  </si>
  <si>
    <t>人口</t>
  </si>
  <si>
    <t>世帯数</t>
  </si>
  <si>
    <t>１０．年次別人口の推移(将来人口）(大正９～平成２７年)</t>
  </si>
  <si>
    <t>資料   戸籍住民分野</t>
  </si>
  <si>
    <t>上鷺宮五丁目</t>
  </si>
  <si>
    <t>上鷺宮四丁目</t>
  </si>
  <si>
    <t>上鷺宮三丁目</t>
  </si>
  <si>
    <t>上鷺宮二丁目</t>
  </si>
  <si>
    <t>上鷺宮一丁目</t>
  </si>
  <si>
    <t>上鷺宮総数</t>
  </si>
  <si>
    <t>鷺宮六丁目</t>
  </si>
  <si>
    <t>鷺宮五丁目</t>
  </si>
  <si>
    <t>鷺宮四丁目</t>
  </si>
  <si>
    <t>鷺宮三丁目</t>
  </si>
  <si>
    <t>鷺宮二丁目</t>
  </si>
  <si>
    <t>鷺宮一丁目</t>
  </si>
  <si>
    <t>鷺宮総数</t>
  </si>
  <si>
    <t>白鷺三丁目</t>
  </si>
  <si>
    <t>白鷺二丁目</t>
  </si>
  <si>
    <t>白鷺一丁目</t>
  </si>
  <si>
    <t>白鷺総数</t>
  </si>
  <si>
    <t>若宮三丁目</t>
  </si>
  <si>
    <t>若宮二丁目</t>
  </si>
  <si>
    <t>若宮一丁目</t>
  </si>
  <si>
    <t>若宮総数</t>
  </si>
  <si>
    <t>大和町四丁目</t>
  </si>
  <si>
    <t>大和町三丁目</t>
  </si>
  <si>
    <t>大和町二丁目</t>
  </si>
  <si>
    <t>大和町一丁目</t>
  </si>
  <si>
    <t>大和町総数</t>
  </si>
  <si>
    <t>野方六丁目</t>
  </si>
  <si>
    <t>野方五丁目</t>
  </si>
  <si>
    <t>野方四丁目</t>
  </si>
  <si>
    <t>野方三丁目</t>
  </si>
  <si>
    <t>野方二丁目</t>
  </si>
  <si>
    <t>野方一丁目</t>
  </si>
  <si>
    <t>野方総数</t>
  </si>
  <si>
    <t>丸山二丁目</t>
  </si>
  <si>
    <t>丸山一丁目</t>
  </si>
  <si>
    <t>丸山総数</t>
  </si>
  <si>
    <t>江古田四丁目</t>
  </si>
  <si>
    <t>江古田三丁目</t>
  </si>
  <si>
    <t>江古田二丁目</t>
  </si>
  <si>
    <t>江古田一丁目</t>
  </si>
  <si>
    <t>江古田総数</t>
  </si>
  <si>
    <t>江原町三丁目</t>
  </si>
  <si>
    <t>江原町二丁目</t>
  </si>
  <si>
    <t>江原町一丁目</t>
  </si>
  <si>
    <t>江原町総数</t>
  </si>
  <si>
    <t>松が丘二丁目</t>
  </si>
  <si>
    <t>松が丘一丁目</t>
  </si>
  <si>
    <t>松が丘総数</t>
  </si>
  <si>
    <t>沼袋四丁目</t>
  </si>
  <si>
    <t>沼袋三丁目</t>
  </si>
  <si>
    <t>沼袋二丁目</t>
  </si>
  <si>
    <t>沼袋一丁目</t>
  </si>
  <si>
    <t>沼袋総数</t>
  </si>
  <si>
    <t>新井五丁目</t>
  </si>
  <si>
    <t>新井四丁目</t>
  </si>
  <si>
    <t>新井三丁目</t>
  </si>
  <si>
    <t>新井二丁目</t>
  </si>
  <si>
    <t>新井一丁目</t>
  </si>
  <si>
    <t>新井総数</t>
  </si>
  <si>
    <t>上高田五丁目</t>
  </si>
  <si>
    <t>上高田四丁目</t>
  </si>
  <si>
    <t>上高田三丁目</t>
  </si>
  <si>
    <t>上高田二丁目</t>
  </si>
  <si>
    <t>上高田一丁目</t>
  </si>
  <si>
    <t>上高田総数</t>
  </si>
  <si>
    <t>中野六丁目</t>
  </si>
  <si>
    <t>中野五丁目</t>
  </si>
  <si>
    <t>中野四丁目</t>
  </si>
  <si>
    <t>中野三丁目</t>
  </si>
  <si>
    <t>中野二丁目</t>
  </si>
  <si>
    <t>中野一丁目</t>
  </si>
  <si>
    <t>中野総数</t>
  </si>
  <si>
    <t>東中野五丁目</t>
  </si>
  <si>
    <t>東中野四丁目</t>
  </si>
  <si>
    <t>東中野三丁目</t>
  </si>
  <si>
    <t>東中野二丁目</t>
  </si>
  <si>
    <t>東中野一丁目</t>
  </si>
  <si>
    <t>東中野総数</t>
  </si>
  <si>
    <t>中央五丁目</t>
  </si>
  <si>
    <t>中央四丁目</t>
  </si>
  <si>
    <t>中央三丁目</t>
  </si>
  <si>
    <t>中央二丁目</t>
  </si>
  <si>
    <t>中央一丁目</t>
  </si>
  <si>
    <t>中央総数</t>
  </si>
  <si>
    <t>本町六丁目</t>
  </si>
  <si>
    <t>本町五丁目</t>
  </si>
  <si>
    <t>本町四丁目</t>
  </si>
  <si>
    <t>本町三丁目</t>
  </si>
  <si>
    <t>本町二丁目</t>
  </si>
  <si>
    <t>本町一丁目</t>
  </si>
  <si>
    <t>本町総数</t>
  </si>
  <si>
    <t>弥生町六丁目</t>
  </si>
  <si>
    <t>弥生町五丁目</t>
  </si>
  <si>
    <t>弥生町四丁目</t>
  </si>
  <si>
    <t>弥生町三丁目</t>
  </si>
  <si>
    <t>弥生町二丁目</t>
  </si>
  <si>
    <t>弥生町一丁目</t>
  </si>
  <si>
    <t>弥生町総数</t>
  </si>
  <si>
    <t>南台五丁目</t>
  </si>
  <si>
    <t>南台四丁目</t>
  </si>
  <si>
    <t>南台三丁目</t>
  </si>
  <si>
    <t>南台二丁目</t>
  </si>
  <si>
    <t>南台一丁目</t>
  </si>
  <si>
    <t>南台総数</t>
  </si>
  <si>
    <t>中    野    区</t>
  </si>
  <si>
    <t>(１ｋ㎡当たり）</t>
  </si>
  <si>
    <t>につき男</t>
  </si>
  <si>
    <t>女</t>
  </si>
  <si>
    <t>男</t>
  </si>
  <si>
    <t>人        口    増  加  率     （％）</t>
  </si>
  <si>
    <t>平成23年      １ 月 １ 日    の  人  口</t>
  </si>
  <si>
    <t>人 口 密 度</t>
  </si>
  <si>
    <t>女１００人</t>
  </si>
  <si>
    <t>１  世  帯           当  た  り        人      口</t>
  </si>
  <si>
    <t>人                  口</t>
  </si>
  <si>
    <t>世  帯  数</t>
  </si>
  <si>
    <t xml:space="preserve">   町    丁    別    </t>
  </si>
  <si>
    <t>１１．町丁別世帯数及び人口数（平成24年1月1日）</t>
  </si>
  <si>
    <t>.</t>
  </si>
  <si>
    <t>平成２４年</t>
  </si>
  <si>
    <t>平成２３年</t>
  </si>
  <si>
    <t>３１年以上</t>
  </si>
  <si>
    <t>～３０年</t>
  </si>
  <si>
    <t>～２０年</t>
  </si>
  <si>
    <t>～１０年</t>
  </si>
  <si>
    <t>～５年</t>
  </si>
  <si>
    <t>～３年</t>
  </si>
  <si>
    <t>～１年</t>
  </si>
  <si>
    <t>総    数</t>
  </si>
  <si>
    <t xml:space="preserve">     町    丁    別    </t>
  </si>
  <si>
    <t>（各年１月１日現在）</t>
  </si>
  <si>
    <t>１２．町丁，居住期間別人口（平成23年，24年）</t>
  </si>
  <si>
    <t>不                明</t>
  </si>
  <si>
    <t>国                外</t>
  </si>
  <si>
    <t>沖      縄      県</t>
  </si>
  <si>
    <t>鹿   児   島   県</t>
  </si>
  <si>
    <t>宮      崎      県</t>
  </si>
  <si>
    <t>大      分      県</t>
  </si>
  <si>
    <t>熊      本      県</t>
  </si>
  <si>
    <t>長      崎      県</t>
  </si>
  <si>
    <t>佐      賀      県</t>
  </si>
  <si>
    <t xml:space="preserve"> （ 福  岡  市 ） </t>
  </si>
  <si>
    <t xml:space="preserve"> （ 北 九 州 市 ） </t>
  </si>
  <si>
    <t>福      岡      県</t>
  </si>
  <si>
    <t>高      知      県</t>
  </si>
  <si>
    <t>愛      媛      県</t>
  </si>
  <si>
    <t>香      川      県</t>
  </si>
  <si>
    <t>徳      島      県</t>
  </si>
  <si>
    <t>山      口      県</t>
  </si>
  <si>
    <t xml:space="preserve"> （ 広  島  市 ） </t>
  </si>
  <si>
    <t>広      島      県</t>
  </si>
  <si>
    <t xml:space="preserve"> （　岡　山  市 ） </t>
  </si>
  <si>
    <t>岡      山      県</t>
  </si>
  <si>
    <t>島      根      県</t>
  </si>
  <si>
    <t>鳥      取      県</t>
  </si>
  <si>
    <t>和   歌   山   県</t>
  </si>
  <si>
    <t>奈      良      県</t>
  </si>
  <si>
    <t xml:space="preserve"> （ 神  戸  市 ） </t>
  </si>
  <si>
    <t>兵      庫      県</t>
  </si>
  <si>
    <t xml:space="preserve"> （ 堺　　  市 ） </t>
  </si>
  <si>
    <t xml:space="preserve"> （ 大  阪  市 ） </t>
  </si>
  <si>
    <t>大      阪      府</t>
  </si>
  <si>
    <t xml:space="preserve"> （ 京  都  市 ） </t>
  </si>
  <si>
    <t>京      都      府</t>
  </si>
  <si>
    <t>滋      賀      県</t>
  </si>
  <si>
    <t>三      重      県</t>
  </si>
  <si>
    <t xml:space="preserve"> （ 名 古 屋 市 ） </t>
  </si>
  <si>
    <t>愛      知      県</t>
  </si>
  <si>
    <t xml:space="preserve"> （ 浜　松  市 ） </t>
  </si>
  <si>
    <t xml:space="preserve"> （ 静　岡　市 ） </t>
  </si>
  <si>
    <t>静      岡      県</t>
  </si>
  <si>
    <t>岐      阜      県</t>
  </si>
  <si>
    <t>長      野      県</t>
  </si>
  <si>
    <t>山      梨      県</t>
  </si>
  <si>
    <t>福      井      県</t>
  </si>
  <si>
    <t>石      川      県</t>
  </si>
  <si>
    <t>富      山      県</t>
  </si>
  <si>
    <t xml:space="preserve"> （ 新　潟　 市 ） </t>
  </si>
  <si>
    <t>新      潟      県</t>
  </si>
  <si>
    <t xml:space="preserve"> （ 相模原市 ） </t>
  </si>
  <si>
    <t xml:space="preserve"> （ 川  崎  市 ） </t>
  </si>
  <si>
    <t xml:space="preserve"> （ 横  浜  市 ） </t>
  </si>
  <si>
    <t>神   奈   川   県</t>
  </si>
  <si>
    <t xml:space="preserve"> （ 特  別  区 ） </t>
  </si>
  <si>
    <t>東      京      都</t>
  </si>
  <si>
    <t xml:space="preserve"> （ 千  葉  市 ） </t>
  </si>
  <si>
    <t>千      葉      県</t>
  </si>
  <si>
    <t>（さいたま市）</t>
  </si>
  <si>
    <t>埼      玉      県</t>
  </si>
  <si>
    <t>群      馬      県</t>
  </si>
  <si>
    <t>栃      木      県</t>
  </si>
  <si>
    <t>茨      城      県</t>
  </si>
  <si>
    <t>福      島      県</t>
  </si>
  <si>
    <t>山      形      県</t>
  </si>
  <si>
    <t>秋      田      県</t>
  </si>
  <si>
    <t xml:space="preserve"> （ 仙  台  市 ） </t>
  </si>
  <si>
    <t>宮      城      県</t>
  </si>
  <si>
    <t>岩      手      県</t>
  </si>
  <si>
    <t>青      森      県</t>
  </si>
  <si>
    <t xml:space="preserve"> （ 札  幌  市 ） </t>
  </si>
  <si>
    <t>北      海      道</t>
  </si>
  <si>
    <t>平  成  ２　３ 年</t>
  </si>
  <si>
    <t>増減</t>
  </si>
  <si>
    <t>転出</t>
  </si>
  <si>
    <t>転入</t>
  </si>
  <si>
    <t>都道府県</t>
  </si>
  <si>
    <t>１３．都道府県別人口移動状況（平成23年）</t>
  </si>
  <si>
    <t>資料  戸籍住民分野</t>
  </si>
  <si>
    <t xml:space="preserve">     </t>
  </si>
  <si>
    <t>１００～</t>
  </si>
  <si>
    <t>９５～９９</t>
  </si>
  <si>
    <t>９０～９４</t>
  </si>
  <si>
    <t>８５～８９</t>
  </si>
  <si>
    <t>８０～８４</t>
  </si>
  <si>
    <t>７５～７９</t>
  </si>
  <si>
    <t>７０～７４</t>
  </si>
  <si>
    <t>６５～６９</t>
  </si>
  <si>
    <t>６０～６４</t>
  </si>
  <si>
    <t>５５～５９</t>
  </si>
  <si>
    <t>５０～５４</t>
  </si>
  <si>
    <t>４５～４９</t>
  </si>
  <si>
    <t>４０～４４</t>
  </si>
  <si>
    <t>３５～３９</t>
  </si>
  <si>
    <t>３０～３４</t>
  </si>
  <si>
    <t>２５～２９</t>
  </si>
  <si>
    <t>２０～２４</t>
  </si>
  <si>
    <t>１５～１９</t>
  </si>
  <si>
    <t>１０～１４</t>
  </si>
  <si>
    <t>５～９</t>
  </si>
  <si>
    <t>０～４</t>
  </si>
  <si>
    <t>６５歳以上</t>
  </si>
  <si>
    <t>０～１４歳</t>
  </si>
  <si>
    <t xml:space="preserve">    女    </t>
  </si>
  <si>
    <t xml:space="preserve">    総    数    </t>
  </si>
  <si>
    <t xml:space="preserve">     町   丁   別    </t>
  </si>
  <si>
    <t xml:space="preserve">１４．町丁，男女，年齢５歳階級別人口（平成24年1月1日）  </t>
  </si>
  <si>
    <t>資料　戸籍住民分野</t>
  </si>
  <si>
    <t>上鷺宮五丁目</t>
  </si>
  <si>
    <t>上鷺宮四丁目</t>
  </si>
  <si>
    <t>上鷺宮三丁目</t>
  </si>
  <si>
    <t>上鷺宮二丁目</t>
  </si>
  <si>
    <t>上鷺宮一丁目</t>
  </si>
  <si>
    <t>上鷺宮総数</t>
  </si>
  <si>
    <t>鷺宮六丁目</t>
  </si>
  <si>
    <t>鷺宮五丁目</t>
  </si>
  <si>
    <t>鷺宮四丁目</t>
  </si>
  <si>
    <t>鷺宮三丁目</t>
  </si>
  <si>
    <t>鷺宮二丁目</t>
  </si>
  <si>
    <t>鷺宮一丁目</t>
  </si>
  <si>
    <t>鷺宮総数</t>
  </si>
  <si>
    <t>白鷺三丁目</t>
  </si>
  <si>
    <t>白鷺二丁目</t>
  </si>
  <si>
    <t>白鷺一丁目</t>
  </si>
  <si>
    <t>白鷺総数</t>
  </si>
  <si>
    <t>若宮三丁目</t>
  </si>
  <si>
    <t>若宮二丁目</t>
  </si>
  <si>
    <t>若宮一丁目</t>
  </si>
  <si>
    <t>若宮総数</t>
  </si>
  <si>
    <t>大和町四丁目</t>
  </si>
  <si>
    <t>大和町三丁目</t>
  </si>
  <si>
    <t>大和町二丁目</t>
  </si>
  <si>
    <t>大和町一丁目</t>
  </si>
  <si>
    <t>大和町総数</t>
  </si>
  <si>
    <t>野方六丁目</t>
  </si>
  <si>
    <t>野方五丁目</t>
  </si>
  <si>
    <t>野方四丁目</t>
  </si>
  <si>
    <t>野方三丁目</t>
  </si>
  <si>
    <t>野方二丁目</t>
  </si>
  <si>
    <t>野方一丁目</t>
  </si>
  <si>
    <t>野方総数</t>
  </si>
  <si>
    <t>丸山二丁目</t>
  </si>
  <si>
    <t>丸山一丁目</t>
  </si>
  <si>
    <t>丸山総数</t>
  </si>
  <si>
    <t>江古田四丁目</t>
  </si>
  <si>
    <t>江古田三丁目</t>
  </si>
  <si>
    <t>江古田二丁目</t>
  </si>
  <si>
    <t>江古田一丁目</t>
  </si>
  <si>
    <t>江古田総数</t>
  </si>
  <si>
    <t>江原町三丁目</t>
  </si>
  <si>
    <t>江原町二丁目</t>
  </si>
  <si>
    <t>江原町一丁目</t>
  </si>
  <si>
    <t>江原町総数</t>
  </si>
  <si>
    <t>松が丘二丁目</t>
  </si>
  <si>
    <t>松が丘一丁目</t>
  </si>
  <si>
    <t>松が丘総数</t>
  </si>
  <si>
    <t>沼袋四丁目</t>
  </si>
  <si>
    <t>沼袋三丁目</t>
  </si>
  <si>
    <t>沼袋二丁目</t>
  </si>
  <si>
    <t>沼袋一丁目</t>
  </si>
  <si>
    <t>沼袋総数</t>
  </si>
  <si>
    <t>新井五丁目</t>
  </si>
  <si>
    <t>新井四丁目</t>
  </si>
  <si>
    <t>新井三丁目</t>
  </si>
  <si>
    <t>新井二丁目</t>
  </si>
  <si>
    <t>新井一丁目</t>
  </si>
  <si>
    <t>新井総数</t>
  </si>
  <si>
    <t>上高田五丁目</t>
  </si>
  <si>
    <t>上高田四丁目</t>
  </si>
  <si>
    <t>上高田三丁目</t>
  </si>
  <si>
    <t>上高田二丁目</t>
  </si>
  <si>
    <t>上高田一丁目</t>
  </si>
  <si>
    <t>上高田総数</t>
  </si>
  <si>
    <t>中野六丁目</t>
  </si>
  <si>
    <t>中野五丁目</t>
  </si>
  <si>
    <t>中野四丁目</t>
  </si>
  <si>
    <t>中野三丁目</t>
  </si>
  <si>
    <t>中野二丁目</t>
  </si>
  <si>
    <t>中野一丁目</t>
  </si>
  <si>
    <t>中野総数</t>
  </si>
  <si>
    <t>東中野五丁目</t>
  </si>
  <si>
    <t>東中野四丁目</t>
  </si>
  <si>
    <t>東中野三丁目</t>
  </si>
  <si>
    <t>東中野二丁目</t>
  </si>
  <si>
    <t>東中野一丁目</t>
  </si>
  <si>
    <t>東中野総数</t>
  </si>
  <si>
    <t>中央五丁目</t>
  </si>
  <si>
    <t>中央四丁目</t>
  </si>
  <si>
    <t>中央三丁目</t>
  </si>
  <si>
    <t>中央二丁目</t>
  </si>
  <si>
    <t>中央一丁目</t>
  </si>
  <si>
    <t>中央総数</t>
  </si>
  <si>
    <t>本町六丁目</t>
  </si>
  <si>
    <t>本町五丁目</t>
  </si>
  <si>
    <t>本町四丁目</t>
  </si>
  <si>
    <t>本町三丁目</t>
  </si>
  <si>
    <t>本町二丁目</t>
  </si>
  <si>
    <t>本町一丁目</t>
  </si>
  <si>
    <t>本町総数</t>
  </si>
  <si>
    <t>弥生町六丁目</t>
  </si>
  <si>
    <t>弥生町五丁目</t>
  </si>
  <si>
    <t>弥生町四丁目</t>
  </si>
  <si>
    <t>弥生町三丁目</t>
  </si>
  <si>
    <t>弥生町二丁目</t>
  </si>
  <si>
    <t>弥生町一丁目</t>
  </si>
  <si>
    <t>弥生町総数</t>
  </si>
  <si>
    <t>南台五丁目</t>
  </si>
  <si>
    <t>南台四丁目</t>
  </si>
  <si>
    <t>南台三丁目</t>
  </si>
  <si>
    <t>南台二丁目</t>
  </si>
  <si>
    <t>南台一丁目</t>
  </si>
  <si>
    <t>南台総数</t>
  </si>
  <si>
    <t>中野区</t>
  </si>
  <si>
    <t>平成24年</t>
  </si>
  <si>
    <t>平成23年</t>
  </si>
  <si>
    <t>平成22年</t>
  </si>
  <si>
    <t>平成21年</t>
  </si>
  <si>
    <t>平成20年</t>
  </si>
  <si>
    <t>平成19年</t>
  </si>
  <si>
    <t>平成18年</t>
  </si>
  <si>
    <t>平成17年</t>
  </si>
  <si>
    <t>平成16年</t>
  </si>
  <si>
    <t>平成15年</t>
  </si>
  <si>
    <t>平成14年</t>
  </si>
  <si>
    <t>町    丁    別</t>
  </si>
  <si>
    <t>（各年1月1日現在）</t>
  </si>
  <si>
    <t>１５．町丁別人口の推移 (平成14～平成24年)</t>
  </si>
  <si>
    <t>１１４</t>
  </si>
  <si>
    <t>１１３</t>
  </si>
  <si>
    <t>１１２</t>
  </si>
  <si>
    <t>１１１</t>
  </si>
  <si>
    <t>１１０</t>
  </si>
  <si>
    <t>１０９</t>
  </si>
  <si>
    <t>１０８</t>
  </si>
  <si>
    <t>１０７</t>
  </si>
  <si>
    <t>１０６</t>
  </si>
  <si>
    <t>１０５</t>
  </si>
  <si>
    <t>１０４</t>
  </si>
  <si>
    <t>１０３</t>
  </si>
  <si>
    <t>１０２</t>
  </si>
  <si>
    <t>１０１</t>
  </si>
  <si>
    <t>１００</t>
  </si>
  <si>
    <t>９９</t>
  </si>
  <si>
    <t>９８</t>
  </si>
  <si>
    <t>９７</t>
  </si>
  <si>
    <t>９６</t>
  </si>
  <si>
    <t>９５</t>
  </si>
  <si>
    <t>９４</t>
  </si>
  <si>
    <t>９３</t>
  </si>
  <si>
    <t>９２</t>
  </si>
  <si>
    <t>９１</t>
  </si>
  <si>
    <t>９０</t>
  </si>
  <si>
    <t>８９</t>
  </si>
  <si>
    <t>８８</t>
  </si>
  <si>
    <t>８７</t>
  </si>
  <si>
    <t>８６</t>
  </si>
  <si>
    <t>８５</t>
  </si>
  <si>
    <t>８４</t>
  </si>
  <si>
    <t>８３</t>
  </si>
  <si>
    <t>８２</t>
  </si>
  <si>
    <t>８１</t>
  </si>
  <si>
    <t>８０</t>
  </si>
  <si>
    <t>７９</t>
  </si>
  <si>
    <t>７８</t>
  </si>
  <si>
    <t>７７</t>
  </si>
  <si>
    <t>７６</t>
  </si>
  <si>
    <t>７５</t>
  </si>
  <si>
    <t>７４</t>
  </si>
  <si>
    <t>７３</t>
  </si>
  <si>
    <t>７２</t>
  </si>
  <si>
    <t>７１</t>
  </si>
  <si>
    <t>７０</t>
  </si>
  <si>
    <t>６９</t>
  </si>
  <si>
    <t>６８</t>
  </si>
  <si>
    <t>６７</t>
  </si>
  <si>
    <t>６６</t>
  </si>
  <si>
    <t>６５</t>
  </si>
  <si>
    <t>６４</t>
  </si>
  <si>
    <t>６３</t>
  </si>
  <si>
    <t>６２</t>
  </si>
  <si>
    <t>６１</t>
  </si>
  <si>
    <t>６０</t>
  </si>
  <si>
    <t>５９</t>
  </si>
  <si>
    <t>５８</t>
  </si>
  <si>
    <t>５７</t>
  </si>
  <si>
    <t>５６</t>
  </si>
  <si>
    <t>５５</t>
  </si>
  <si>
    <t>５４</t>
  </si>
  <si>
    <t>５３</t>
  </si>
  <si>
    <t>５２</t>
  </si>
  <si>
    <t>５１</t>
  </si>
  <si>
    <t>５０</t>
  </si>
  <si>
    <t>４９</t>
  </si>
  <si>
    <t>４８</t>
  </si>
  <si>
    <t>４７</t>
  </si>
  <si>
    <t>４６</t>
  </si>
  <si>
    <t>４５</t>
  </si>
  <si>
    <t>４４</t>
  </si>
  <si>
    <t>４３</t>
  </si>
  <si>
    <t>４２</t>
  </si>
  <si>
    <t>４１</t>
  </si>
  <si>
    <t>４０</t>
  </si>
  <si>
    <t>３９</t>
  </si>
  <si>
    <t>３８</t>
  </si>
  <si>
    <t>３７</t>
  </si>
  <si>
    <t>３６</t>
  </si>
  <si>
    <t>３５</t>
  </si>
  <si>
    <t>３４</t>
  </si>
  <si>
    <t>３３</t>
  </si>
  <si>
    <t>３２</t>
  </si>
  <si>
    <t>３１</t>
  </si>
  <si>
    <t>３０</t>
  </si>
  <si>
    <t>２９</t>
  </si>
  <si>
    <t>２８</t>
  </si>
  <si>
    <t>２７</t>
  </si>
  <si>
    <t>２６</t>
  </si>
  <si>
    <t>２５</t>
  </si>
  <si>
    <t>２４</t>
  </si>
  <si>
    <t>２３</t>
  </si>
  <si>
    <t>２２</t>
  </si>
  <si>
    <t>２１</t>
  </si>
  <si>
    <t>２０</t>
  </si>
  <si>
    <t>１９</t>
  </si>
  <si>
    <t>１８</t>
  </si>
  <si>
    <t>１７</t>
  </si>
  <si>
    <t>１６</t>
  </si>
  <si>
    <t>１５</t>
  </si>
  <si>
    <t>１４</t>
  </si>
  <si>
    <t>１３</t>
  </si>
  <si>
    <t>２</t>
  </si>
  <si>
    <t>１</t>
  </si>
  <si>
    <t>０　歳</t>
  </si>
  <si>
    <t>７５　歳　以上</t>
  </si>
  <si>
    <t>６５　～　７４　歳</t>
  </si>
  <si>
    <t>１５　～　６４　歳</t>
  </si>
  <si>
    <t>　０　～　１４　歳</t>
  </si>
  <si>
    <t>総　数</t>
  </si>
  <si>
    <t>年齢</t>
  </si>
  <si>
    <t>平成２ ４年</t>
  </si>
  <si>
    <t>平成２ ３年</t>
  </si>
  <si>
    <t>（各年１月１日現在）</t>
  </si>
  <si>
    <t>１６．年齢別人口（平成２３年，平成２４年）</t>
  </si>
  <si>
    <t>１００歳以上</t>
  </si>
  <si>
    <t xml:space="preserve">    ９５  ～ ９９</t>
  </si>
  <si>
    <t xml:space="preserve">    ９０  ～ ９４</t>
  </si>
  <si>
    <t xml:space="preserve">    ８５  ～ ８９</t>
  </si>
  <si>
    <t xml:space="preserve">    ８０  ～ ８４</t>
  </si>
  <si>
    <t xml:space="preserve">    ７５  ～ ７９</t>
  </si>
  <si>
    <t xml:space="preserve">    ７０  ～ ７４</t>
  </si>
  <si>
    <t xml:space="preserve">    ６５  ～ ６９</t>
  </si>
  <si>
    <t xml:space="preserve">    ６０  ～ ６４</t>
  </si>
  <si>
    <t xml:space="preserve">    ５５  ～ ５９</t>
  </si>
  <si>
    <t xml:space="preserve">    ５０  ～ ５４</t>
  </si>
  <si>
    <t xml:space="preserve">    ４５  ～ ４９</t>
  </si>
  <si>
    <t xml:space="preserve">    ４０  ～ ４４</t>
  </si>
  <si>
    <t xml:space="preserve">    ３５  ～ ３９</t>
  </si>
  <si>
    <t xml:space="preserve">    ３０  ～ ３４</t>
  </si>
  <si>
    <t xml:space="preserve">    ２５  ～ ２９</t>
  </si>
  <si>
    <t xml:space="preserve">    ２０  ～ ２４</t>
  </si>
  <si>
    <t xml:space="preserve">    １５  ～ １９</t>
  </si>
  <si>
    <t xml:space="preserve">    １０  ～ １４</t>
  </si>
  <si>
    <t xml:space="preserve">     ５  ～   ９</t>
  </si>
  <si>
    <t xml:space="preserve">     ０  ～   ４  歳</t>
  </si>
  <si>
    <t>総           数</t>
  </si>
  <si>
    <t>計</t>
  </si>
  <si>
    <t>平成２４年</t>
  </si>
  <si>
    <t>平成２３年</t>
  </si>
  <si>
    <t>平成２２年</t>
  </si>
  <si>
    <t>平成２１年</t>
  </si>
  <si>
    <t>平成２０年</t>
  </si>
  <si>
    <t>平成１９年</t>
  </si>
  <si>
    <t>平成１８年</t>
  </si>
  <si>
    <t>平成１７年</t>
  </si>
  <si>
    <t>平成１６年</t>
  </si>
  <si>
    <t>平成１5年</t>
  </si>
  <si>
    <t>年齢別</t>
  </si>
  <si>
    <t>（各年１月１日現在）</t>
  </si>
  <si>
    <t>１７．年齢（5歳階級）別人口の構成・推移  （平成15～平成24年）</t>
  </si>
  <si>
    <t>資料   戸籍住民分野</t>
  </si>
  <si>
    <t>注　　　婚姻・離婚は非本籍分も含む。</t>
  </si>
  <si>
    <t xml:space="preserve">        12</t>
  </si>
  <si>
    <t xml:space="preserve">        11</t>
  </si>
  <si>
    <t xml:space="preserve">        10</t>
  </si>
  <si>
    <t xml:space="preserve">         ９</t>
  </si>
  <si>
    <t xml:space="preserve">         ８</t>
  </si>
  <si>
    <t xml:space="preserve">         ７</t>
  </si>
  <si>
    <t xml:space="preserve">         ６</t>
  </si>
  <si>
    <t xml:space="preserve">         ５</t>
  </si>
  <si>
    <t xml:space="preserve">         ４</t>
  </si>
  <si>
    <t xml:space="preserve">         ３</t>
  </si>
  <si>
    <t xml:space="preserve">         ２</t>
  </si>
  <si>
    <t xml:space="preserve">         １ 月</t>
  </si>
  <si>
    <t>23</t>
  </si>
  <si>
    <t>　平成　 １９　年</t>
  </si>
  <si>
    <t>総数</t>
  </si>
  <si>
    <t>離婚</t>
  </si>
  <si>
    <t>婚姻</t>
  </si>
  <si>
    <t>自然増加数</t>
  </si>
  <si>
    <t>死亡</t>
  </si>
  <si>
    <t>出生</t>
  </si>
  <si>
    <t>年次</t>
  </si>
  <si>
    <t>（単位　人）</t>
  </si>
  <si>
    <t>１８．自然動態（平成19～平成23年）</t>
  </si>
  <si>
    <t>資料    戸籍住民分野</t>
  </si>
  <si>
    <t>注       その他の増減：職権による記載と削除，国外転入，転出等の差引である。</t>
  </si>
  <si>
    <t>平成１９年</t>
  </si>
  <si>
    <t>都外</t>
  </si>
  <si>
    <t>都内</t>
  </si>
  <si>
    <t>その他の
増減</t>
  </si>
  <si>
    <t>社会増加数</t>
  </si>
  <si>
    <t>転出</t>
  </si>
  <si>
    <t>転入</t>
  </si>
  <si>
    <t>（単位   人）</t>
  </si>
  <si>
    <t>１９．社会動態（平成19～平成23年）</t>
  </si>
  <si>
    <t>資料  戸籍住民分野</t>
  </si>
  <si>
    <t xml:space="preserve">   １２</t>
  </si>
  <si>
    <t xml:space="preserve">   １１</t>
  </si>
  <si>
    <t xml:space="preserve">   １０</t>
  </si>
  <si>
    <t xml:space="preserve">    ９</t>
  </si>
  <si>
    <t xml:space="preserve">    ８</t>
  </si>
  <si>
    <t xml:space="preserve">    ７</t>
  </si>
  <si>
    <t xml:space="preserve">    ６</t>
  </si>
  <si>
    <t xml:space="preserve">    ５</t>
  </si>
  <si>
    <t xml:space="preserve">    ４</t>
  </si>
  <si>
    <t xml:space="preserve">    ３</t>
  </si>
  <si>
    <t xml:space="preserve">    ２</t>
  </si>
  <si>
    <t xml:space="preserve">    １ 月</t>
  </si>
  <si>
    <t>２３</t>
  </si>
  <si>
    <t xml:space="preserve"> ２２</t>
  </si>
  <si>
    <t xml:space="preserve"> ２１</t>
  </si>
  <si>
    <t xml:space="preserve"> ２０</t>
  </si>
  <si>
    <t xml:space="preserve"> １９</t>
  </si>
  <si>
    <t xml:space="preserve"> １８</t>
  </si>
  <si>
    <t xml:space="preserve"> １７</t>
  </si>
  <si>
    <t xml:space="preserve"> １６</t>
  </si>
  <si>
    <t xml:space="preserve"> １５</t>
  </si>
  <si>
    <t xml:space="preserve"> １４</t>
  </si>
  <si>
    <t xml:space="preserve"> １３</t>
  </si>
  <si>
    <t xml:space="preserve"> １２</t>
  </si>
  <si>
    <t xml:space="preserve"> １１</t>
  </si>
  <si>
    <t xml:space="preserve"> １０</t>
  </si>
  <si>
    <t xml:space="preserve"> ９</t>
  </si>
  <si>
    <t xml:space="preserve"> ８</t>
  </si>
  <si>
    <t xml:space="preserve"> ７</t>
  </si>
  <si>
    <t xml:space="preserve"> ６</t>
  </si>
  <si>
    <t xml:space="preserve"> ５</t>
  </si>
  <si>
    <t xml:space="preserve"> ４</t>
  </si>
  <si>
    <t xml:space="preserve"> ３</t>
  </si>
  <si>
    <t>平成２年</t>
  </si>
  <si>
    <t>昭和４４　年</t>
  </si>
  <si>
    <t>（％）</t>
  </si>
  <si>
    <t>（１k㎡当たり）</t>
  </si>
  <si>
    <t>人員</t>
  </si>
  <si>
    <t>人口増加率</t>
  </si>
  <si>
    <t>人口密度</t>
  </si>
  <si>
    <t>１世帯当たり</t>
  </si>
  <si>
    <t>人口</t>
  </si>
  <si>
    <t>世帯数</t>
  </si>
  <si>
    <t>（各年１月１日現在）</t>
  </si>
  <si>
    <t>２０．住民基本台帳人口（昭和44～平成23年）</t>
  </si>
  <si>
    <t>資料　戸籍住民分野</t>
  </si>
  <si>
    <t>　　   各年次別数値の算出に当たっては，各年１０月１日現在の区総人口を使用した。</t>
  </si>
  <si>
    <t>　　   婚姻率・離婚率＝人口1000人当たりの件数比</t>
  </si>
  <si>
    <t>注　  自然動態・社会動態＝人口1000人当たりの人数比</t>
  </si>
  <si>
    <t>６</t>
  </si>
  <si>
    <t>５</t>
  </si>
  <si>
    <t>４</t>
  </si>
  <si>
    <t>３</t>
  </si>
  <si>
    <t>　１月</t>
  </si>
  <si>
    <t>２２</t>
  </si>
  <si>
    <t>平成４年</t>
  </si>
  <si>
    <t>転   出   率</t>
  </si>
  <si>
    <t>転   入   率</t>
  </si>
  <si>
    <t>死   亡   率</t>
  </si>
  <si>
    <t>出   生   率</t>
  </si>
  <si>
    <t>離    婚    率</t>
  </si>
  <si>
    <t>婚    姻    率</t>
  </si>
  <si>
    <t>社     会     動     態</t>
  </si>
  <si>
    <t>自     然     動     態</t>
  </si>
  <si>
    <t>年         次</t>
  </si>
  <si>
    <t>（単位  ‰）</t>
  </si>
  <si>
    <t>２１．人口動態率の推移 （平成４年～平成２３年）</t>
  </si>
  <si>
    <t>資料　　戸籍住民分野</t>
  </si>
  <si>
    <t>無国籍</t>
  </si>
  <si>
    <t>ザンビア</t>
  </si>
  <si>
    <t>パレスチナ</t>
  </si>
  <si>
    <t>セルビア</t>
  </si>
  <si>
    <t>セルビア・モンテネグロ</t>
  </si>
  <si>
    <t>ボスニア・ヘルツェゴビナ</t>
  </si>
  <si>
    <t>スロバキア</t>
  </si>
  <si>
    <t>スロベニア</t>
  </si>
  <si>
    <t>グルジア</t>
  </si>
  <si>
    <t>イエメン</t>
  </si>
  <si>
    <t>ベトナム</t>
  </si>
  <si>
    <t>ベネズエラ</t>
  </si>
  <si>
    <t>ウズベキスタン</t>
  </si>
  <si>
    <t>ウクライナ</t>
  </si>
  <si>
    <t>ウルグアイ</t>
  </si>
  <si>
    <t>米国</t>
  </si>
  <si>
    <t>英国</t>
  </si>
  <si>
    <t>エジプト</t>
  </si>
  <si>
    <t>南アフリカ共和国</t>
  </si>
  <si>
    <t>ウガンダ</t>
  </si>
  <si>
    <t>トルクメニスタン</t>
  </si>
  <si>
    <t>トルコ</t>
  </si>
  <si>
    <t>チュニジア</t>
  </si>
  <si>
    <t>トリニダード・トバゴ</t>
  </si>
  <si>
    <t>タンザニア</t>
  </si>
  <si>
    <t>タイ</t>
  </si>
  <si>
    <t>セントヴィンセント</t>
  </si>
  <si>
    <t>ソロモン</t>
  </si>
  <si>
    <t>シンガポール</t>
  </si>
  <si>
    <t>スイス</t>
  </si>
  <si>
    <t>スウェーデン</t>
  </si>
  <si>
    <t>スーダン</t>
  </si>
  <si>
    <t>スペイン</t>
  </si>
  <si>
    <t>シエラレオネ</t>
  </si>
  <si>
    <t>セネガル</t>
  </si>
  <si>
    <t>サウジアラビア</t>
  </si>
  <si>
    <t>ロシア</t>
  </si>
  <si>
    <t>ルーマニア</t>
  </si>
  <si>
    <t>パラオ</t>
  </si>
  <si>
    <t>パプア・ニューギニア</t>
  </si>
  <si>
    <t>ポルトガル</t>
  </si>
  <si>
    <t>ポーランド</t>
  </si>
  <si>
    <t>フィリピン</t>
  </si>
  <si>
    <t>ペルー</t>
  </si>
  <si>
    <t>パラグアイ</t>
  </si>
  <si>
    <t>パキスタン</t>
  </si>
  <si>
    <t>ノールウェー</t>
  </si>
  <si>
    <t>ナイジェリア</t>
  </si>
  <si>
    <t>ニュー・ジーランド</t>
  </si>
  <si>
    <t>オランダ</t>
  </si>
  <si>
    <t>ネパール</t>
  </si>
  <si>
    <t>モルドバ</t>
  </si>
  <si>
    <t>モザンビーク</t>
  </si>
  <si>
    <t>マルタ</t>
  </si>
  <si>
    <t>モルディブ</t>
  </si>
  <si>
    <t>モロッコ</t>
  </si>
  <si>
    <t>モンゴル</t>
  </si>
  <si>
    <t>メキシコ</t>
  </si>
  <si>
    <t>マリ</t>
  </si>
  <si>
    <t>マレーシア</t>
  </si>
  <si>
    <t>リトアニア</t>
  </si>
  <si>
    <t>ラトビア</t>
  </si>
  <si>
    <t>レソト</t>
  </si>
  <si>
    <t>ルクセンブルグ</t>
  </si>
  <si>
    <t>リヒテンシュタイン</t>
  </si>
  <si>
    <t>リベリア</t>
  </si>
  <si>
    <t>ラオス</t>
  </si>
  <si>
    <t>カザフスタン</t>
  </si>
  <si>
    <t>キルギス</t>
  </si>
  <si>
    <t>ケニア</t>
  </si>
  <si>
    <t>クウェート</t>
  </si>
  <si>
    <t>韓国又は朝鮮</t>
  </si>
  <si>
    <t>クロアチア</t>
  </si>
  <si>
    <t>コートジボワール</t>
  </si>
  <si>
    <t>イタリア</t>
  </si>
  <si>
    <t>イスラエル</t>
  </si>
  <si>
    <t>アイルランド</t>
  </si>
  <si>
    <t>イラク</t>
  </si>
  <si>
    <t>イラン</t>
  </si>
  <si>
    <t>インドネシア</t>
  </si>
  <si>
    <t>インド</t>
  </si>
  <si>
    <t>アイスランド</t>
  </si>
  <si>
    <t>ハンガリー</t>
  </si>
  <si>
    <t>ホンジュラス</t>
  </si>
  <si>
    <t>ギニアビサウ</t>
  </si>
  <si>
    <t>ガンビア</t>
  </si>
  <si>
    <t>ギニア</t>
  </si>
  <si>
    <t>ギリシャ</t>
  </si>
  <si>
    <t>ガーナ</t>
  </si>
  <si>
    <t>ドイツ</t>
  </si>
  <si>
    <t>フィジー</t>
  </si>
  <si>
    <t>フランス</t>
  </si>
  <si>
    <t>フィンランド</t>
  </si>
  <si>
    <t>エストニア</t>
  </si>
  <si>
    <t>エチオピア</t>
  </si>
  <si>
    <t>エルサルバドル</t>
  </si>
  <si>
    <t>ドミニカ</t>
  </si>
  <si>
    <t>ドミニカ共和国</t>
  </si>
  <si>
    <t>デンマーク</t>
  </si>
  <si>
    <t>ベナン</t>
  </si>
  <si>
    <t>チェコ</t>
  </si>
  <si>
    <t>キプロス</t>
  </si>
  <si>
    <t>キューバ</t>
  </si>
  <si>
    <t>コスタリカ</t>
  </si>
  <si>
    <t>コンゴ民主共和国</t>
  </si>
  <si>
    <t>コロンビア</t>
  </si>
  <si>
    <t>中国</t>
  </si>
  <si>
    <t>チリ</t>
  </si>
  <si>
    <t>スリランカ</t>
  </si>
  <si>
    <t>カナダ</t>
  </si>
  <si>
    <t>カメルーン</t>
  </si>
  <si>
    <t>カンボジア</t>
  </si>
  <si>
    <t>ベラルーシ</t>
  </si>
  <si>
    <t>バハマ</t>
  </si>
  <si>
    <t>バングラデシュ</t>
  </si>
  <si>
    <t>バルバドス</t>
  </si>
  <si>
    <t>ブルンジ</t>
  </si>
  <si>
    <t>ブータン</t>
  </si>
  <si>
    <t>バーレーン</t>
  </si>
  <si>
    <t>ミャンマー</t>
  </si>
  <si>
    <t>ブルガリア</t>
  </si>
  <si>
    <t>ブラジル</t>
  </si>
  <si>
    <t>ボリビア</t>
  </si>
  <si>
    <t>ベルギー</t>
  </si>
  <si>
    <t>アラブ首長国連邦</t>
  </si>
  <si>
    <t>オーストリア</t>
  </si>
  <si>
    <t>オーストラリア</t>
  </si>
  <si>
    <t>アルゼンチン</t>
  </si>
  <si>
    <t>アルバニア</t>
  </si>
  <si>
    <t>アフガニスタン</t>
  </si>
  <si>
    <t>女</t>
  </si>
  <si>
    <t>男</t>
  </si>
  <si>
    <t>総数</t>
  </si>
  <si>
    <t>平成20年</t>
  </si>
  <si>
    <t>国籍</t>
  </si>
  <si>
    <t>２２．国籍別外国人登録者数(平成20～平成24年）</t>
  </si>
  <si>
    <t>経済センサス－基礎調査</t>
  </si>
  <si>
    <t>※ 105</t>
  </si>
  <si>
    <t>※ 1 271</t>
  </si>
  <si>
    <t>※ 17 050</t>
  </si>
  <si>
    <t>地域事務所
区民活動センター</t>
  </si>
  <si>
    <t>※118.3</t>
  </si>
  <si>
    <t>(21)</t>
  </si>
  <si>
    <t>(14)</t>
  </si>
  <si>
    <t>(17)</t>
  </si>
  <si>
    <t>(4*)</t>
  </si>
  <si>
    <t>(11)</t>
  </si>
  <si>
    <t>(15)</t>
  </si>
  <si>
    <t>(4)</t>
  </si>
  <si>
    <t>(1)</t>
  </si>
  <si>
    <t>(13)</t>
  </si>
  <si>
    <t>(25)</t>
  </si>
  <si>
    <t>(25*)</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</si>
</sst>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 \ \ "/>
    <numFmt numFmtId="178" formatCode="&quot;※&quot;\ ###\ ###\ ###\ \ \ \ \ "/>
    <numFmt numFmtId="179" formatCode="0.0_);[Red]\(0.0\)"/>
    <numFmt numFmtId="180" formatCode="\ \ \ ###\ \ \ \ "/>
    <numFmt numFmtId="181" formatCode="###\ ###\ ###\ ###\ \ \ ;&quot;△&quot;###\ ###\ ###\ ###\ \ \ "/>
    <numFmt numFmtId="182" formatCode="###\ ###\ ###\ ###.00\ \ \ ;&quot;△&quot;###\ ###\ ###\ ###\ \ \ "/>
    <numFmt numFmtId="183" formatCode="###\ ###\ ###\ ###;&quot;△&quot;??\ ???"/>
    <numFmt numFmtId="184" formatCode="###\ ###\ ###\ ###.00;&quot;△&quot;??\ ???"/>
    <numFmt numFmtId="185" formatCode="###\ ###\ ###\ \ \ ;;&quot;…&quot;\ \ \ "/>
    <numFmt numFmtId="186" formatCode="#\ ##0\ ##0"/>
    <numFmt numFmtId="187" formatCode="###\ ###\ ###\ \ \ \ \ \ \ "/>
    <numFmt numFmtId="188" formatCode="#\ ###\ ###\ ###\ ##0\ \ \ \ \ \ \ ;&quot;△&quot;??\ ??0\ \ \ \ \ \ \ "/>
    <numFmt numFmtId="189" formatCode="0.0\ \ \ \ \ \ \ "/>
    <numFmt numFmtId="190" formatCode="0.00\ \ \ \ \ \ \ "/>
    <numFmt numFmtId="191" formatCode="#\ ###\ ###\ ###\ ##0\ \ \ \ \ \ \ ;&quot;△&quot;\ ???\ ???\ ???\ ??0\ \ \ \ \ \ \ \ \ "/>
    <numFmt numFmtId="192" formatCode="00.00\ \ \ \ \ \ \ "/>
    <numFmt numFmtId="193" formatCode="&quot;表に移動&quot;"/>
    <numFmt numFmtId="194" formatCode="0.0_ "/>
    <numFmt numFmtId="195" formatCode="0.00_ "/>
    <numFmt numFmtId="196" formatCode="#\ ###.0"/>
    <numFmt numFmtId="197" formatCode="0.00_);[Red]\(0.00\)"/>
    <numFmt numFmtId="198" formatCode="\ \ \ \ \ \ ##\ \ \ \ \ \ ;###0;&quot;-&quot;;@"/>
    <numFmt numFmtId="199" formatCode="\ \ \ \ \ \ ##\ \ \ \ \ \ ;###0;&quot;-      &quot;;@"/>
    <numFmt numFmtId="200" formatCode="#\ ##0.00"/>
    <numFmt numFmtId="201" formatCode="###\ ###\ ###\ ###"/>
    <numFmt numFmtId="202" formatCode="###\ ###\ ###\ ###.00"/>
    <numFmt numFmtId="203" formatCode="###\ ##0.#0\ \ "/>
    <numFmt numFmtId="204" formatCode="###\ ###.#0\ \ "/>
    <numFmt numFmtId="205" formatCode="0.00_);\(0.00\)"/>
    <numFmt numFmtId="206" formatCode="0.##\ \ "/>
    <numFmt numFmtId="207" formatCode="###\ ###.##\ \ \ \ \ \ \ \ \ "/>
    <numFmt numFmtId="208" formatCode="###\ ###.##\ \ "/>
    <numFmt numFmtId="209" formatCode="###\ ###.#0\ \ \ \ \ \ \ \ \ "/>
    <numFmt numFmtId="210" formatCode="###\ ##0.00\ \ ;;&quot;-&quot;\ \ "/>
    <numFmt numFmtId="211" formatCode="###\ ##0.#0"/>
    <numFmt numFmtId="212" formatCode="#,##0\ \ \ "/>
    <numFmt numFmtId="213" formatCode="0_);[Red]\(0\)"/>
    <numFmt numFmtId="214" formatCode="#\ ##0"/>
    <numFmt numFmtId="215" formatCode="?\ ??0.0;&quot;-&quot;?0.0"/>
    <numFmt numFmtId="216" formatCode="###\ ###\ ##0"/>
    <numFmt numFmtId="217" formatCode="###\ \ \ \ \ \ "/>
    <numFmt numFmtId="218" formatCode="0.00;&quot;△&quot;?0.00"/>
    <numFmt numFmtId="219" formatCode="0.00;&quot;△&quot;?0.?0"/>
    <numFmt numFmtId="220" formatCode="0.0"/>
    <numFmt numFmtId="221" formatCode="0.00;&quot;△ &quot;0.00"/>
    <numFmt numFmtId="222" formatCode="#\ ##0\ \ "/>
    <numFmt numFmtId="223" formatCode="0.0\ \ "/>
    <numFmt numFmtId="224" formatCode="#,##0.00\ \ "/>
    <numFmt numFmtId="225" formatCode="###\ ###\ \ "/>
    <numFmt numFmtId="226" formatCode="###\ ###\ ##0\ \ "/>
    <numFmt numFmtId="227" formatCode="###\ ###\ ##0;&quot;△&quot;###\ ###\ ##0"/>
    <numFmt numFmtId="228" formatCode="\ ###\ ###\ ##0\ ;\ &quot;△&quot;??\ ??0\ "/>
    <numFmt numFmtId="229" formatCode="\(###\ ###\ ##0\);\(&quot;△&quot;??\ ??0\)"/>
    <numFmt numFmtId="230" formatCode="#\ ##0\ "/>
    <numFmt numFmtId="231" formatCode="#\ ##0;\-#\ ##0;&quot;-&quot;;_ @_ "/>
    <numFmt numFmtId="232" formatCode="#\ ##0\ \ \ "/>
    <numFmt numFmtId="233" formatCode="###\ ###\ ##0\ ;;&quot;-&quot;\ "/>
    <numFmt numFmtId="234" formatCode="0.00;[Red]0.00"/>
    <numFmt numFmtId="235" formatCode="\ #\ ##0;&quot;△ &quot;#\ ##0"/>
    <numFmt numFmtId="236" formatCode="\ #\ ##0;&quot;△&quot;?\ ??0"/>
    <numFmt numFmtId="237" formatCode="###\ ###\ ###\ ;;&quot;-&quot;\ "/>
    <numFmt numFmtId="238" formatCode="###\ ###;;&quot;-&quot;"/>
  </numFmts>
  <fonts count="60">
    <font>
      <sz val="11"/>
      <name val="ＭＳ Ｐゴシック"/>
      <family val="3"/>
    </font>
    <font>
      <sz val="6"/>
      <name val="ＭＳ Ｐゴシック"/>
      <family val="3"/>
    </font>
    <font>
      <b/>
      <sz val="14"/>
      <name val="ＭＳ Ｐ明朝"/>
      <family val="1"/>
    </font>
    <font>
      <sz val="10"/>
      <name val="ＭＳ Ｐ明朝"/>
      <family val="1"/>
    </font>
    <font>
      <sz val="9"/>
      <name val="ＭＳ Ｐ明朝"/>
      <family val="1"/>
    </font>
    <font>
      <b/>
      <sz val="9"/>
      <name val="ＭＳ Ｐ明朝"/>
      <family val="1"/>
    </font>
    <font>
      <sz val="9"/>
      <name val="ＭＳ Ｐゴシック"/>
      <family val="3"/>
    </font>
    <font>
      <b/>
      <sz val="9"/>
      <name val="ＭＳ Ｐゴシック"/>
      <family val="3"/>
    </font>
    <font>
      <sz val="11"/>
      <color indexed="10"/>
      <name val="ＭＳ Ｐゴシック"/>
      <family val="3"/>
    </font>
    <font>
      <b/>
      <sz val="8"/>
      <name val="ＭＳ Ｐ明朝"/>
      <family val="1"/>
    </font>
    <font>
      <sz val="8"/>
      <name val="ＭＳ Ｐ明朝"/>
      <family val="1"/>
    </font>
    <font>
      <b/>
      <sz val="11"/>
      <name val="ＭＳ Ｐゴシック"/>
      <family val="3"/>
    </font>
    <font>
      <u val="single"/>
      <sz val="11"/>
      <color indexed="12"/>
      <name val="ＭＳ Ｐゴシック"/>
      <family val="3"/>
    </font>
    <font>
      <sz val="11"/>
      <color indexed="12"/>
      <name val="ＭＳ Ｐゴシック"/>
      <family val="3"/>
    </font>
    <font>
      <sz val="12"/>
      <name val="ＭＳ Ｐゴシック"/>
      <family val="3"/>
    </font>
    <font>
      <sz val="14"/>
      <name val="ＭＳ Ｐゴシック"/>
      <family val="3"/>
    </font>
    <font>
      <b/>
      <sz val="14"/>
      <name val="ＭＳ Ｐゴシック"/>
      <family val="3"/>
    </font>
    <font>
      <sz val="12"/>
      <name val="ＭＳ Ｐ明朝"/>
      <family val="1"/>
    </font>
    <font>
      <sz val="11"/>
      <name val="ＭＳ Ｐ明朝"/>
      <family val="1"/>
    </font>
    <font>
      <b/>
      <sz val="11"/>
      <color indexed="12"/>
      <name val="ＭＳ Ｐゴシック"/>
      <family val="3"/>
    </font>
    <font>
      <b/>
      <sz val="16"/>
      <name val="ＭＳ Ｐゴシック"/>
      <family val="3"/>
    </font>
    <font>
      <sz val="8"/>
      <name val="ＭＳ Ｐゴシック"/>
      <family val="3"/>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9"/>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top/>
      <bottom style="medium"/>
    </border>
    <border>
      <left/>
      <right style="thin"/>
      <top/>
      <bottom style="medium"/>
    </border>
    <border>
      <left style="thin"/>
      <right style="thin"/>
      <top/>
      <bottom style="medium"/>
    </border>
    <border>
      <left style="thin"/>
      <right/>
      <top/>
      <bottom/>
    </border>
    <border>
      <left style="thin"/>
      <right style="thin"/>
      <top/>
      <bottom/>
    </border>
    <border>
      <left style="thin"/>
      <right style="thin"/>
      <top style="medium"/>
      <bottom style="thin"/>
    </border>
    <border>
      <left>
        <color indexed="63"/>
      </left>
      <right style="medium"/>
      <top style="thin"/>
      <bottom style="medium"/>
    </border>
    <border>
      <left style="medium"/>
      <right style="thin"/>
      <top style="thin"/>
      <bottom style="medium"/>
    </border>
    <border>
      <left>
        <color indexed="63"/>
      </left>
      <right style="medium"/>
      <top style="thin"/>
      <bottom style="thin"/>
    </border>
    <border>
      <left style="thin"/>
      <right>
        <color indexed="63"/>
      </right>
      <top style="thin"/>
      <bottom style="thin"/>
    </border>
    <border>
      <left style="medium"/>
      <right style="thin"/>
      <top style="thin"/>
      <bottom style="thin"/>
    </border>
    <border>
      <left>
        <color indexed="63"/>
      </left>
      <right style="medium"/>
      <top style="medium"/>
      <bottom style="thin"/>
    </border>
    <border>
      <left style="medium"/>
      <right style="thin"/>
      <top style="medium"/>
      <bottom style="thin"/>
    </border>
    <border>
      <left style="medium"/>
      <right style="thin"/>
      <top style="medium"/>
      <bottom style="medium"/>
    </border>
    <border>
      <left/>
      <right style="thin"/>
      <top/>
      <bottom/>
    </border>
    <border>
      <left/>
      <right/>
      <top style="thin"/>
      <bottom/>
    </border>
    <border>
      <left>
        <color indexed="63"/>
      </left>
      <right style="medium"/>
      <top>
        <color indexed="63"/>
      </top>
      <bottom style="thin"/>
    </border>
    <border>
      <left style="thin"/>
      <right>
        <color indexed="63"/>
      </right>
      <top>
        <color indexed="63"/>
      </top>
      <bottom style="thin"/>
    </border>
    <border>
      <left style="medium"/>
      <right style="thin"/>
      <top>
        <color indexed="63"/>
      </top>
      <bottom style="thin"/>
    </border>
    <border>
      <left/>
      <right style="thin"/>
      <top style="thin"/>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medium"/>
      <bottom>
        <color indexed="63"/>
      </bottom>
    </border>
    <border>
      <left style="thin"/>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color indexed="63"/>
      </right>
      <top style="medium"/>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5" fillId="31" borderId="4" applyNumberFormat="0" applyAlignment="0" applyProtection="0"/>
    <xf numFmtId="0" fontId="0" fillId="0" borderId="0">
      <alignment/>
      <protection/>
    </xf>
    <xf numFmtId="0" fontId="0"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792">
    <xf numFmtId="0" fontId="0" fillId="0" borderId="0" xfId="0" applyAlignment="1">
      <alignment/>
    </xf>
    <xf numFmtId="0" fontId="4" fillId="0" borderId="0" xfId="0" applyFont="1" applyFill="1" applyBorder="1" applyAlignment="1">
      <alignment horizontal="center" vertical="center"/>
    </xf>
    <xf numFmtId="0" fontId="4" fillId="0" borderId="0" xfId="0" applyFont="1" applyFill="1" applyAlignment="1">
      <alignment/>
    </xf>
    <xf numFmtId="176" fontId="4" fillId="0" borderId="0" xfId="0" applyNumberFormat="1" applyFont="1" applyFill="1" applyAlignment="1">
      <alignment/>
    </xf>
    <xf numFmtId="176"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49" fontId="4" fillId="0" borderId="0" xfId="0" applyNumberFormat="1" applyFont="1" applyFill="1" applyAlignment="1">
      <alignment/>
    </xf>
    <xf numFmtId="0" fontId="4" fillId="0" borderId="0" xfId="0" applyFont="1" applyFill="1" applyBorder="1" applyAlignment="1">
      <alignment/>
    </xf>
    <xf numFmtId="176" fontId="4" fillId="0" borderId="0" xfId="0" applyNumberFormat="1" applyFont="1" applyFill="1" applyBorder="1" applyAlignment="1">
      <alignment/>
    </xf>
    <xf numFmtId="0" fontId="3" fillId="0" borderId="0" xfId="0" applyFont="1" applyFill="1" applyAlignment="1">
      <alignment/>
    </xf>
    <xf numFmtId="176" fontId="3" fillId="0" borderId="0" xfId="0" applyNumberFormat="1" applyFont="1" applyFill="1" applyAlignment="1">
      <alignment/>
    </xf>
    <xf numFmtId="0" fontId="4" fillId="0" borderId="0" xfId="0" applyFont="1" applyFill="1" applyBorder="1" applyAlignment="1">
      <alignment horizontal="right"/>
    </xf>
    <xf numFmtId="0" fontId="2" fillId="0" borderId="10" xfId="0" applyFont="1" applyFill="1" applyBorder="1" applyAlignment="1">
      <alignment/>
    </xf>
    <xf numFmtId="181" fontId="4" fillId="0" borderId="0" xfId="0" applyNumberFormat="1" applyFont="1" applyFill="1" applyAlignment="1">
      <alignment/>
    </xf>
    <xf numFmtId="181" fontId="5" fillId="0" borderId="0" xfId="0" applyNumberFormat="1" applyFont="1" applyFill="1" applyAlignment="1">
      <alignment/>
    </xf>
    <xf numFmtId="181" fontId="4" fillId="0" borderId="0" xfId="0" applyNumberFormat="1" applyFont="1" applyFill="1" applyAlignment="1">
      <alignment horizontal="center"/>
    </xf>
    <xf numFmtId="0" fontId="4" fillId="0" borderId="11" xfId="0" applyFont="1" applyFill="1" applyBorder="1" applyAlignment="1">
      <alignment horizontal="distributed" vertical="center" shrinkToFit="1"/>
    </xf>
    <xf numFmtId="0" fontId="4" fillId="0" borderId="12"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1" xfId="0" applyFont="1" applyFill="1" applyBorder="1" applyAlignment="1">
      <alignment horizontal="distributed" vertical="center" wrapText="1"/>
    </xf>
    <xf numFmtId="0" fontId="4" fillId="0" borderId="0" xfId="0" applyFont="1" applyFill="1" applyAlignment="1">
      <alignment horizontal="distributed"/>
    </xf>
    <xf numFmtId="0" fontId="2" fillId="0" borderId="0" xfId="0" applyFont="1" applyFill="1" applyBorder="1" applyAlignment="1">
      <alignment/>
    </xf>
    <xf numFmtId="0" fontId="4" fillId="0" borderId="13" xfId="0" applyFont="1" applyFill="1" applyBorder="1" applyAlignment="1">
      <alignment horizontal="distributed" vertical="center"/>
    </xf>
    <xf numFmtId="180" fontId="4" fillId="0" borderId="11" xfId="0" applyNumberFormat="1" applyFont="1" applyFill="1" applyBorder="1" applyAlignment="1">
      <alignment horizontal="distributed" vertical="center" wrapText="1" shrinkToFit="1"/>
    </xf>
    <xf numFmtId="0" fontId="4" fillId="0" borderId="11" xfId="0" applyFont="1" applyFill="1" applyBorder="1" applyAlignment="1">
      <alignment horizontal="distributed" vertical="center" wrapText="1" shrinkToFit="1"/>
    </xf>
    <xf numFmtId="176"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181" fontId="6" fillId="0" borderId="0" xfId="0" applyNumberFormat="1" applyFont="1" applyFill="1" applyAlignment="1">
      <alignment horizontal="center"/>
    </xf>
    <xf numFmtId="183" fontId="4" fillId="0" borderId="0" xfId="0" applyNumberFormat="1" applyFont="1" applyFill="1" applyAlignment="1">
      <alignment horizontal="right"/>
    </xf>
    <xf numFmtId="184" fontId="4" fillId="0" borderId="0" xfId="0" applyNumberFormat="1" applyFont="1" applyFill="1" applyAlignment="1">
      <alignment horizontal="right"/>
    </xf>
    <xf numFmtId="179" fontId="4" fillId="0" borderId="0" xfId="0" applyNumberFormat="1" applyFont="1" applyBorder="1" applyAlignment="1">
      <alignment/>
    </xf>
    <xf numFmtId="179" fontId="4" fillId="0" borderId="0" xfId="0" applyNumberFormat="1" applyFont="1" applyFill="1" applyBorder="1" applyAlignment="1">
      <alignment/>
    </xf>
    <xf numFmtId="185" fontId="4" fillId="0" borderId="0" xfId="0" applyNumberFormat="1" applyFont="1" applyAlignment="1">
      <alignment/>
    </xf>
    <xf numFmtId="0" fontId="4" fillId="0" borderId="0" xfId="0" applyFont="1" applyAlignment="1">
      <alignment/>
    </xf>
    <xf numFmtId="0" fontId="4" fillId="0" borderId="0" xfId="0" applyFont="1" applyFill="1" applyAlignment="1">
      <alignment horizontal="center"/>
    </xf>
    <xf numFmtId="0" fontId="4" fillId="0" borderId="0" xfId="0" applyFont="1" applyFill="1" applyAlignment="1">
      <alignment horizontal="center" vertical="center"/>
    </xf>
    <xf numFmtId="49" fontId="4" fillId="0" borderId="0" xfId="0" applyNumberFormat="1" applyFont="1" applyAlignment="1">
      <alignment/>
    </xf>
    <xf numFmtId="182" fontId="4" fillId="0" borderId="0" xfId="0" applyNumberFormat="1" applyFont="1" applyFill="1" applyAlignment="1">
      <alignment horizontal="center"/>
    </xf>
    <xf numFmtId="179" fontId="6" fillId="0" borderId="0" xfId="0" applyNumberFormat="1" applyFont="1" applyFill="1" applyBorder="1" applyAlignment="1">
      <alignment/>
    </xf>
    <xf numFmtId="0" fontId="0" fillId="0" borderId="0" xfId="0" applyFill="1" applyAlignment="1">
      <alignment/>
    </xf>
    <xf numFmtId="181" fontId="7" fillId="0" borderId="0" xfId="0" applyNumberFormat="1" applyFont="1" applyFill="1" applyAlignment="1">
      <alignment/>
    </xf>
    <xf numFmtId="177" fontId="4" fillId="0" borderId="0" xfId="0" applyNumberFormat="1" applyFont="1" applyFill="1" applyAlignment="1">
      <alignment horizontal="right"/>
    </xf>
    <xf numFmtId="177" fontId="4" fillId="0" borderId="0" xfId="0" applyNumberFormat="1" applyFont="1" applyFill="1" applyAlignment="1">
      <alignment/>
    </xf>
    <xf numFmtId="182" fontId="6" fillId="0" borderId="0" xfId="0" applyNumberFormat="1" applyFont="1" applyFill="1" applyAlignment="1">
      <alignment horizontal="center"/>
    </xf>
    <xf numFmtId="184" fontId="6" fillId="0" borderId="0" xfId="0" applyNumberFormat="1" applyFont="1" applyFill="1" applyAlignment="1">
      <alignment horizontal="right"/>
    </xf>
    <xf numFmtId="183" fontId="6" fillId="0" borderId="0" xfId="0" applyNumberFormat="1" applyFont="1" applyFill="1" applyAlignment="1">
      <alignment horizontal="right"/>
    </xf>
    <xf numFmtId="0" fontId="4" fillId="0" borderId="11" xfId="0" applyNumberFormat="1" applyFont="1" applyFill="1" applyBorder="1" applyAlignment="1">
      <alignment horizontal="distributed" vertical="center" shrinkToFit="1"/>
    </xf>
    <xf numFmtId="182" fontId="58" fillId="0" borderId="0" xfId="0" applyNumberFormat="1" applyFont="1" applyFill="1" applyAlignment="1">
      <alignment horizontal="center"/>
    </xf>
    <xf numFmtId="184" fontId="58" fillId="0" borderId="0" xfId="0" applyNumberFormat="1" applyFont="1" applyFill="1" applyAlignment="1">
      <alignment horizontal="right"/>
    </xf>
    <xf numFmtId="183" fontId="58" fillId="0" borderId="0" xfId="0" applyNumberFormat="1" applyFont="1" applyFill="1" applyAlignment="1">
      <alignment horizontal="right"/>
    </xf>
    <xf numFmtId="177" fontId="58" fillId="0" borderId="0" xfId="0" applyNumberFormat="1" applyFont="1" applyFill="1" applyAlignment="1">
      <alignment horizontal="right"/>
    </xf>
    <xf numFmtId="179" fontId="58" fillId="0" borderId="0" xfId="0" applyNumberFormat="1" applyFont="1" applyFill="1" applyBorder="1" applyAlignment="1">
      <alignment/>
    </xf>
    <xf numFmtId="181" fontId="58" fillId="0" borderId="0" xfId="0" applyNumberFormat="1" applyFont="1" applyFill="1" applyAlignment="1">
      <alignment/>
    </xf>
    <xf numFmtId="178" fontId="4" fillId="0" borderId="0" xfId="0" applyNumberFormat="1" applyFont="1" applyFill="1" applyAlignment="1">
      <alignment horizontal="right"/>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distributed" vertical="center"/>
    </xf>
    <xf numFmtId="0" fontId="3" fillId="0" borderId="0" xfId="0" applyFont="1" applyFill="1" applyAlignment="1">
      <alignment horizontal="center" vertical="center"/>
    </xf>
    <xf numFmtId="0" fontId="4" fillId="0" borderId="0" xfId="0" applyFont="1" applyFill="1" applyAlignment="1">
      <alignment horizontal="distributed" vertical="center"/>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applyAlignment="1">
      <alignment horizontal="left" vertical="center"/>
    </xf>
    <xf numFmtId="186" fontId="9" fillId="0" borderId="0" xfId="52" applyNumberFormat="1" applyFont="1" applyFill="1" applyBorder="1" applyAlignment="1">
      <alignment vertical="center"/>
    </xf>
    <xf numFmtId="0" fontId="10" fillId="0" borderId="0" xfId="0" applyFont="1" applyFill="1" applyAlignment="1">
      <alignment horizontal="distributed" vertical="center"/>
    </xf>
    <xf numFmtId="0" fontId="3" fillId="0" borderId="0" xfId="0" applyFont="1" applyAlignment="1">
      <alignment vertical="center"/>
    </xf>
    <xf numFmtId="187" fontId="3" fillId="0" borderId="0" xfId="0" applyNumberFormat="1" applyFont="1" applyAlignment="1">
      <alignment horizontal="right" vertical="center"/>
    </xf>
    <xf numFmtId="0" fontId="0" fillId="0" borderId="0" xfId="0" applyFont="1" applyAlignment="1">
      <alignment vertical="center"/>
    </xf>
    <xf numFmtId="3" fontId="11" fillId="0" borderId="0" xfId="0" applyNumberFormat="1" applyFont="1" applyAlignment="1">
      <alignment vertical="center"/>
    </xf>
    <xf numFmtId="0" fontId="11" fillId="0" borderId="0" xfId="0" applyFont="1" applyAlignment="1">
      <alignment vertical="center"/>
    </xf>
    <xf numFmtId="0" fontId="4" fillId="0" borderId="0" xfId="0" applyFont="1" applyFill="1" applyBorder="1" applyAlignment="1">
      <alignment horizontal="distributed" vertical="center"/>
    </xf>
    <xf numFmtId="188" fontId="4" fillId="0" borderId="10" xfId="0" applyNumberFormat="1" applyFont="1" applyFill="1" applyBorder="1" applyAlignment="1">
      <alignment horizontal="right" vertical="center"/>
    </xf>
    <xf numFmtId="188" fontId="4" fillId="0" borderId="18" xfId="0" applyNumberFormat="1" applyFont="1" applyFill="1" applyBorder="1" applyAlignment="1">
      <alignment horizontal="right" vertical="center"/>
    </xf>
    <xf numFmtId="0" fontId="4" fillId="0" borderId="19" xfId="0" applyFont="1" applyFill="1" applyBorder="1" applyAlignment="1">
      <alignment horizontal="distributed" vertical="center"/>
    </xf>
    <xf numFmtId="0" fontId="4" fillId="0" borderId="20" xfId="0" applyFont="1" applyFill="1" applyBorder="1" applyAlignment="1">
      <alignment horizontal="center" vertical="center"/>
    </xf>
    <xf numFmtId="188" fontId="4" fillId="0" borderId="0" xfId="0" applyNumberFormat="1" applyFont="1" applyFill="1" applyBorder="1" applyAlignment="1">
      <alignment horizontal="right" vertical="center"/>
    </xf>
    <xf numFmtId="188" fontId="4" fillId="0" borderId="21" xfId="0" applyNumberFormat="1" applyFont="1" applyFill="1" applyBorder="1" applyAlignment="1">
      <alignment horizontal="right" vertical="center"/>
    </xf>
    <xf numFmtId="0" fontId="4" fillId="0" borderId="22" xfId="0" applyFont="1" applyFill="1" applyBorder="1" applyAlignment="1">
      <alignment horizontal="center" vertical="center"/>
    </xf>
    <xf numFmtId="188" fontId="4" fillId="0" borderId="0" xfId="0" applyNumberFormat="1" applyFont="1" applyFill="1" applyBorder="1" applyAlignment="1">
      <alignment vertical="center"/>
    </xf>
    <xf numFmtId="188" fontId="4" fillId="0" borderId="21" xfId="0" applyNumberFormat="1" applyFont="1" applyFill="1" applyBorder="1" applyAlignment="1">
      <alignment vertical="center"/>
    </xf>
    <xf numFmtId="0" fontId="4" fillId="0" borderId="0" xfId="0" applyFont="1" applyFill="1" applyAlignment="1">
      <alignment horizontal="distributed" vertical="center" shrinkToFit="1"/>
    </xf>
    <xf numFmtId="188" fontId="4" fillId="0" borderId="0" xfId="0" applyNumberFormat="1" applyFont="1" applyFill="1" applyAlignment="1">
      <alignment vertical="center"/>
    </xf>
    <xf numFmtId="188" fontId="4" fillId="0" borderId="0" xfId="0" applyNumberFormat="1" applyFont="1" applyFill="1" applyAlignment="1">
      <alignment horizontal="right" vertical="center"/>
    </xf>
    <xf numFmtId="189" fontId="4" fillId="0" borderId="0" xfId="0" applyNumberFormat="1" applyFont="1" applyFill="1" applyBorder="1" applyAlignment="1">
      <alignment horizontal="right" vertical="center"/>
    </xf>
    <xf numFmtId="189" fontId="4" fillId="0" borderId="21" xfId="0" applyNumberFormat="1" applyFont="1" applyFill="1" applyBorder="1" applyAlignment="1">
      <alignment horizontal="right" vertical="center"/>
    </xf>
    <xf numFmtId="0" fontId="4" fillId="0" borderId="22" xfId="0" applyFont="1" applyFill="1" applyBorder="1" applyAlignment="1">
      <alignment horizontal="distributed" vertical="center"/>
    </xf>
    <xf numFmtId="189" fontId="4" fillId="0" borderId="0" xfId="0" applyNumberFormat="1" applyFont="1" applyFill="1" applyAlignment="1">
      <alignment vertical="center"/>
    </xf>
    <xf numFmtId="189" fontId="4" fillId="0" borderId="0" xfId="0" applyNumberFormat="1" applyFont="1" applyFill="1" applyBorder="1" applyAlignment="1">
      <alignment vertical="center"/>
    </xf>
    <xf numFmtId="189" fontId="4" fillId="0" borderId="21" xfId="0" applyNumberFormat="1" applyFont="1" applyFill="1" applyBorder="1" applyAlignment="1">
      <alignment vertical="center"/>
    </xf>
    <xf numFmtId="190" fontId="4" fillId="0" borderId="0" xfId="0" applyNumberFormat="1" applyFont="1" applyFill="1" applyBorder="1" applyAlignment="1">
      <alignment vertical="center"/>
    </xf>
    <xf numFmtId="190" fontId="4" fillId="0" borderId="21" xfId="0" applyNumberFormat="1" applyFont="1" applyFill="1" applyBorder="1" applyAlignment="1">
      <alignment vertical="center"/>
    </xf>
    <xf numFmtId="191" fontId="4" fillId="0" borderId="0" xfId="0" applyNumberFormat="1" applyFont="1" applyFill="1" applyBorder="1" applyAlignment="1">
      <alignment vertical="center"/>
    </xf>
    <xf numFmtId="191" fontId="4" fillId="0" borderId="21" xfId="0" applyNumberFormat="1" applyFont="1" applyFill="1" applyBorder="1" applyAlignment="1">
      <alignment vertical="center"/>
    </xf>
    <xf numFmtId="191" fontId="4" fillId="0" borderId="0" xfId="0" applyNumberFormat="1" applyFont="1" applyFill="1" applyAlignment="1">
      <alignment vertical="center"/>
    </xf>
    <xf numFmtId="191" fontId="4" fillId="0" borderId="0" xfId="64" applyNumberFormat="1" applyFont="1" applyFill="1" applyAlignment="1">
      <alignment vertical="center"/>
    </xf>
    <xf numFmtId="0" fontId="4" fillId="0" borderId="0" xfId="0" applyFont="1" applyFill="1" applyBorder="1" applyAlignment="1">
      <alignment horizontal="distributed"/>
    </xf>
    <xf numFmtId="192" fontId="4" fillId="0" borderId="0" xfId="0" applyNumberFormat="1" applyFont="1" applyFill="1" applyBorder="1" applyAlignment="1">
      <alignment vertical="center"/>
    </xf>
    <xf numFmtId="192" fontId="4" fillId="0" borderId="21" xfId="0" applyNumberFormat="1" applyFont="1" applyFill="1" applyBorder="1" applyAlignment="1">
      <alignment vertical="center"/>
    </xf>
    <xf numFmtId="0" fontId="4" fillId="0" borderId="23"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horizontal="distributed"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8" fillId="0" borderId="0" xfId="0" applyFont="1" applyAlignment="1">
      <alignment/>
    </xf>
    <xf numFmtId="0" fontId="0" fillId="0" borderId="0" xfId="0" applyFont="1" applyAlignment="1">
      <alignment/>
    </xf>
    <xf numFmtId="193" fontId="13" fillId="0" borderId="24" xfId="43" applyNumberFormat="1" applyFont="1" applyFill="1" applyBorder="1" applyAlignment="1" applyProtection="1">
      <alignment horizontal="center" vertical="center" wrapText="1"/>
      <protection/>
    </xf>
    <xf numFmtId="193" fontId="14" fillId="0" borderId="12" xfId="43" applyNumberFormat="1" applyFont="1" applyFill="1" applyBorder="1" applyAlignment="1" applyProtection="1">
      <alignment vertical="center"/>
      <protection/>
    </xf>
    <xf numFmtId="0" fontId="15" fillId="0" borderId="25" xfId="0" applyNumberFormat="1" applyFont="1" applyFill="1" applyBorder="1" applyAlignment="1">
      <alignment horizontal="center" vertical="center"/>
    </xf>
    <xf numFmtId="193" fontId="13" fillId="0" borderId="26" xfId="43" applyNumberFormat="1" applyFont="1" applyFill="1" applyBorder="1" applyAlignment="1" applyProtection="1">
      <alignment horizontal="center" vertical="center" wrapText="1"/>
      <protection/>
    </xf>
    <xf numFmtId="193" fontId="14" fillId="0" borderId="27" xfId="43" applyNumberFormat="1" applyFont="1" applyFill="1" applyBorder="1" applyAlignment="1" applyProtection="1">
      <alignment vertical="center"/>
      <protection/>
    </xf>
    <xf numFmtId="0" fontId="15" fillId="0" borderId="28" xfId="0" applyNumberFormat="1" applyFont="1" applyFill="1" applyBorder="1" applyAlignment="1">
      <alignment horizontal="center" vertical="center"/>
    </xf>
    <xf numFmtId="0" fontId="13" fillId="0" borderId="0" xfId="0" applyFont="1" applyAlignment="1">
      <alignment/>
    </xf>
    <xf numFmtId="193" fontId="13" fillId="0" borderId="29" xfId="43" applyNumberFormat="1" applyFont="1" applyFill="1" applyBorder="1" applyAlignment="1" applyProtection="1">
      <alignment horizontal="center" vertical="center" wrapText="1"/>
      <protection/>
    </xf>
    <xf numFmtId="193" fontId="14" fillId="0" borderId="16" xfId="43" applyNumberFormat="1" applyFont="1" applyFill="1" applyBorder="1" applyAlignment="1" applyProtection="1">
      <alignment vertical="center"/>
      <protection/>
    </xf>
    <xf numFmtId="0" fontId="15" fillId="0" borderId="30" xfId="0" applyNumberFormat="1" applyFont="1" applyFill="1" applyBorder="1" applyAlignment="1">
      <alignment horizontal="center" vertical="center"/>
    </xf>
    <xf numFmtId="0" fontId="14" fillId="0" borderId="31" xfId="0" applyNumberFormat="1" applyFont="1" applyFill="1" applyBorder="1" applyAlignment="1">
      <alignment horizontal="center" vertical="center" wrapText="1"/>
    </xf>
    <xf numFmtId="0" fontId="0" fillId="0" borderId="0" xfId="0" applyFont="1" applyAlignment="1">
      <alignment horizontal="center" vertical="center" wrapText="1"/>
    </xf>
    <xf numFmtId="0" fontId="16" fillId="0" borderId="0" xfId="0" applyFont="1" applyAlignment="1">
      <alignment vertical="center" wrapText="1"/>
    </xf>
    <xf numFmtId="0" fontId="4" fillId="0" borderId="0" xfId="0" applyFont="1" applyAlignment="1">
      <alignment vertical="center"/>
    </xf>
    <xf numFmtId="194" fontId="4" fillId="0" borderId="0" xfId="0" applyNumberFormat="1" applyFont="1" applyAlignment="1">
      <alignment vertical="center"/>
    </xf>
    <xf numFmtId="195" fontId="4" fillId="0" borderId="0" xfId="0" applyNumberFormat="1" applyFont="1" applyAlignment="1">
      <alignment vertical="center"/>
    </xf>
    <xf numFmtId="0" fontId="4" fillId="0" borderId="0" xfId="0" applyFont="1" applyAlignment="1">
      <alignment horizontal="distributed" vertical="center"/>
    </xf>
    <xf numFmtId="194" fontId="4" fillId="0" borderId="10" xfId="0" applyNumberFormat="1" applyFont="1" applyFill="1" applyBorder="1" applyAlignment="1">
      <alignment vertical="center"/>
    </xf>
    <xf numFmtId="195" fontId="4" fillId="0" borderId="18" xfId="0" applyNumberFormat="1" applyFont="1" applyBorder="1" applyAlignment="1">
      <alignment horizontal="right"/>
    </xf>
    <xf numFmtId="0" fontId="4" fillId="0" borderId="19" xfId="0" applyFont="1" applyBorder="1" applyAlignment="1">
      <alignment horizontal="distributed" vertical="center"/>
    </xf>
    <xf numFmtId="194" fontId="4" fillId="0" borderId="0" xfId="0" applyNumberFormat="1" applyFont="1" applyFill="1" applyAlignment="1">
      <alignment vertical="center"/>
    </xf>
    <xf numFmtId="195" fontId="4" fillId="0" borderId="0" xfId="0" applyNumberFormat="1" applyFont="1" applyBorder="1" applyAlignment="1">
      <alignment horizontal="right"/>
    </xf>
    <xf numFmtId="0" fontId="4" fillId="0" borderId="32" xfId="0" applyFont="1" applyBorder="1" applyAlignment="1">
      <alignment horizontal="distributed" vertical="center"/>
    </xf>
    <xf numFmtId="194" fontId="7" fillId="0" borderId="0" xfId="0" applyNumberFormat="1" applyFont="1" applyFill="1" applyAlignment="1">
      <alignment vertical="center"/>
    </xf>
    <xf numFmtId="195" fontId="7" fillId="0" borderId="0" xfId="0" applyNumberFormat="1" applyFont="1" applyBorder="1" applyAlignment="1">
      <alignment horizontal="right"/>
    </xf>
    <xf numFmtId="0" fontId="7" fillId="0" borderId="32" xfId="0" applyFont="1" applyBorder="1" applyAlignment="1">
      <alignment horizontal="distributed" vertical="center"/>
    </xf>
    <xf numFmtId="195" fontId="4" fillId="0" borderId="0" xfId="0" applyNumberFormat="1" applyFont="1" applyBorder="1" applyAlignment="1">
      <alignment vertical="center"/>
    </xf>
    <xf numFmtId="196" fontId="7" fillId="0" borderId="0" xfId="0" applyNumberFormat="1" applyFont="1" applyFill="1" applyAlignment="1">
      <alignment vertical="center"/>
    </xf>
    <xf numFmtId="195" fontId="7" fillId="0" borderId="0" xfId="0" applyNumberFormat="1" applyFont="1" applyFill="1" applyBorder="1" applyAlignment="1">
      <alignment vertical="center"/>
    </xf>
    <xf numFmtId="194" fontId="4" fillId="0" borderId="16" xfId="0" applyNumberFormat="1"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center" vertical="center"/>
    </xf>
    <xf numFmtId="0" fontId="8" fillId="0" borderId="0" xfId="43" applyFont="1" applyAlignment="1" applyProtection="1">
      <alignment vertical="center"/>
      <protection/>
    </xf>
    <xf numFmtId="0" fontId="17" fillId="0" borderId="0" xfId="0" applyFont="1" applyFill="1" applyAlignment="1">
      <alignment vertical="center"/>
    </xf>
    <xf numFmtId="0" fontId="4" fillId="0" borderId="0" xfId="0" applyFont="1" applyBorder="1" applyAlignment="1">
      <alignment vertical="center"/>
    </xf>
    <xf numFmtId="197" fontId="7" fillId="0" borderId="10" xfId="0" applyNumberFormat="1" applyFont="1" applyFill="1" applyBorder="1" applyAlignment="1">
      <alignment vertical="center"/>
    </xf>
    <xf numFmtId="0" fontId="7" fillId="0" borderId="19" xfId="0" applyFont="1" applyBorder="1" applyAlignment="1">
      <alignment horizontal="distributed" vertical="center"/>
    </xf>
    <xf numFmtId="197" fontId="7" fillId="0" borderId="0" xfId="0" applyNumberFormat="1" applyFont="1" applyFill="1" applyBorder="1" applyAlignment="1">
      <alignment vertical="center"/>
    </xf>
    <xf numFmtId="0" fontId="7" fillId="0" borderId="32" xfId="0" applyFont="1" applyBorder="1" applyAlignment="1">
      <alignment horizontal="distributed" vertical="center"/>
    </xf>
    <xf numFmtId="197" fontId="4" fillId="0" borderId="0" xfId="0" applyNumberFormat="1" applyFont="1" applyFill="1" applyBorder="1" applyAlignment="1">
      <alignment vertical="center"/>
    </xf>
    <xf numFmtId="0" fontId="4" fillId="0" borderId="32" xfId="0" applyFont="1" applyBorder="1" applyAlignment="1">
      <alignment horizontal="distributed"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17" fillId="0" borderId="0" xfId="0" applyFont="1" applyBorder="1" applyAlignment="1">
      <alignment vertical="center"/>
    </xf>
    <xf numFmtId="198" fontId="4" fillId="0" borderId="10" xfId="0" applyNumberFormat="1" applyFont="1" applyFill="1" applyBorder="1" applyAlignment="1">
      <alignment horizontal="right" vertical="center"/>
    </xf>
    <xf numFmtId="199" fontId="4" fillId="0" borderId="10" xfId="0" applyNumberFormat="1" applyFont="1" applyFill="1" applyBorder="1" applyAlignment="1">
      <alignment horizontal="right" vertical="center"/>
    </xf>
    <xf numFmtId="200" fontId="4" fillId="0" borderId="10" xfId="0" applyNumberFormat="1" applyFont="1" applyFill="1" applyBorder="1" applyAlignment="1">
      <alignment horizontal="right" vertical="center"/>
    </xf>
    <xf numFmtId="201" fontId="4" fillId="0" borderId="10" xfId="0" applyNumberFormat="1" applyFont="1" applyFill="1" applyBorder="1" applyAlignment="1">
      <alignment horizontal="right" vertical="center"/>
    </xf>
    <xf numFmtId="0" fontId="4" fillId="0" borderId="19" xfId="0" applyFont="1" applyBorder="1" applyAlignment="1">
      <alignment horizontal="center" vertical="center"/>
    </xf>
    <xf numFmtId="202" fontId="4" fillId="0" borderId="0" xfId="0" applyNumberFormat="1" applyFont="1" applyFill="1" applyBorder="1" applyAlignment="1">
      <alignment horizontal="right" vertical="center"/>
    </xf>
    <xf numFmtId="201" fontId="4" fillId="0" borderId="0" xfId="0" applyNumberFormat="1" applyFont="1" applyFill="1" applyBorder="1" applyAlignment="1">
      <alignment horizontal="right" vertical="center"/>
    </xf>
    <xf numFmtId="0" fontId="4" fillId="0" borderId="32" xfId="0" applyFont="1" applyBorder="1" applyAlignment="1">
      <alignment horizontal="center" vertical="center"/>
    </xf>
    <xf numFmtId="198" fontId="4" fillId="0" borderId="0" xfId="0" applyNumberFormat="1" applyFont="1" applyFill="1" applyBorder="1" applyAlignment="1">
      <alignment horizontal="right" vertical="center"/>
    </xf>
    <xf numFmtId="199" fontId="4" fillId="0" borderId="0" xfId="0" applyNumberFormat="1" applyFont="1" applyFill="1" applyBorder="1" applyAlignment="1">
      <alignment horizontal="right" vertical="center"/>
    </xf>
    <xf numFmtId="200" fontId="4" fillId="0" borderId="0" xfId="0" applyNumberFormat="1" applyFont="1" applyFill="1" applyBorder="1" applyAlignment="1">
      <alignment horizontal="right" vertical="center"/>
    </xf>
    <xf numFmtId="199" fontId="4" fillId="0" borderId="0" xfId="0" applyNumberFormat="1" applyFont="1" applyBorder="1" applyAlignment="1">
      <alignment vertical="center"/>
    </xf>
    <xf numFmtId="0" fontId="0" fillId="0" borderId="0" xfId="0" applyAlignment="1">
      <alignment vertical="center"/>
    </xf>
    <xf numFmtId="202" fontId="4" fillId="0" borderId="0" xfId="0" applyNumberFormat="1" applyFont="1" applyAlignment="1">
      <alignment horizontal="right" vertical="center"/>
    </xf>
    <xf numFmtId="201" fontId="4" fillId="0" borderId="0" xfId="0" applyNumberFormat="1" applyFont="1" applyAlignment="1">
      <alignment horizontal="right" vertical="center"/>
    </xf>
    <xf numFmtId="202" fontId="4" fillId="0" borderId="0" xfId="0" applyNumberFormat="1" applyFont="1" applyBorder="1" applyAlignment="1">
      <alignment horizontal="right" vertical="center"/>
    </xf>
    <xf numFmtId="201" fontId="4" fillId="0" borderId="21" xfId="0" applyNumberFormat="1" applyFont="1" applyBorder="1" applyAlignment="1">
      <alignment horizontal="right" vertical="center"/>
    </xf>
    <xf numFmtId="0" fontId="4" fillId="0" borderId="0" xfId="0" applyFont="1" applyAlignment="1">
      <alignment horizontal="center" vertical="center"/>
    </xf>
    <xf numFmtId="0" fontId="6" fillId="0" borderId="0" xfId="0" applyFont="1" applyAlignment="1">
      <alignment vertical="center"/>
    </xf>
    <xf numFmtId="200" fontId="7" fillId="0" borderId="0" xfId="0" applyNumberFormat="1" applyFont="1" applyAlignment="1">
      <alignment vertical="center"/>
    </xf>
    <xf numFmtId="201" fontId="7" fillId="0" borderId="0" xfId="0" applyNumberFormat="1" applyFont="1" applyBorder="1" applyAlignment="1">
      <alignment horizontal="right" vertical="center"/>
    </xf>
    <xf numFmtId="0" fontId="7" fillId="0" borderId="0" xfId="0" applyFont="1" applyAlignment="1">
      <alignment vertical="center"/>
    </xf>
    <xf numFmtId="200" fontId="7" fillId="0" borderId="0" xfId="0" applyNumberFormat="1" applyFont="1" applyFill="1" applyBorder="1" applyAlignment="1">
      <alignment vertical="center"/>
    </xf>
    <xf numFmtId="201" fontId="7" fillId="0" borderId="21" xfId="0" applyNumberFormat="1" applyFont="1" applyBorder="1" applyAlignment="1">
      <alignment horizontal="right" vertical="center"/>
    </xf>
    <xf numFmtId="0" fontId="7" fillId="0" borderId="32" xfId="0" applyFont="1" applyBorder="1" applyAlignment="1">
      <alignment horizontal="center" vertical="center"/>
    </xf>
    <xf numFmtId="200" fontId="4" fillId="0" borderId="0" xfId="0" applyNumberFormat="1" applyFont="1" applyAlignment="1">
      <alignment vertical="center"/>
    </xf>
    <xf numFmtId="201" fontId="4" fillId="0" borderId="0" xfId="0" applyNumberFormat="1" applyFont="1" applyBorder="1" applyAlignment="1">
      <alignment horizontal="right" vertical="center"/>
    </xf>
    <xf numFmtId="200" fontId="4" fillId="0" borderId="0" xfId="0" applyNumberFormat="1" applyFont="1" applyFill="1" applyBorder="1" applyAlignment="1">
      <alignment vertical="center"/>
    </xf>
    <xf numFmtId="0" fontId="4" fillId="0" borderId="27" xfId="0" applyFont="1" applyBorder="1" applyAlignment="1">
      <alignment horizontal="distributed" vertical="center"/>
    </xf>
    <xf numFmtId="0" fontId="4" fillId="0" borderId="10" xfId="0" applyFont="1" applyBorder="1" applyAlignment="1">
      <alignment vertical="center"/>
    </xf>
    <xf numFmtId="0" fontId="17" fillId="0" borderId="0" xfId="0" applyFont="1" applyAlignment="1">
      <alignment vertical="center"/>
    </xf>
    <xf numFmtId="197" fontId="7" fillId="0" borderId="10" xfId="0" applyNumberFormat="1" applyFont="1" applyBorder="1" applyAlignment="1">
      <alignment vertical="center"/>
    </xf>
    <xf numFmtId="197" fontId="7" fillId="0" borderId="10" xfId="0" applyNumberFormat="1" applyFont="1" applyFill="1" applyBorder="1" applyAlignment="1">
      <alignment horizontal="right" vertical="center"/>
    </xf>
    <xf numFmtId="49" fontId="7" fillId="0" borderId="19" xfId="0" applyNumberFormat="1" applyFont="1" applyFill="1" applyBorder="1" applyAlignment="1">
      <alignment horizontal="center" vertical="center"/>
    </xf>
    <xf numFmtId="197" fontId="4" fillId="0" borderId="0" xfId="0" applyNumberFormat="1" applyFont="1" applyBorder="1" applyAlignment="1">
      <alignment vertical="center"/>
    </xf>
    <xf numFmtId="197" fontId="4" fillId="0" borderId="0" xfId="0" applyNumberFormat="1" applyFont="1" applyFill="1" applyBorder="1" applyAlignment="1">
      <alignment horizontal="right" vertical="center"/>
    </xf>
    <xf numFmtId="49" fontId="4" fillId="0" borderId="32" xfId="0" applyNumberFormat="1" applyFont="1" applyFill="1" applyBorder="1" applyAlignment="1">
      <alignment horizontal="center" vertical="center"/>
    </xf>
    <xf numFmtId="203" fontId="4" fillId="0" borderId="0" xfId="0" applyNumberFormat="1" applyFont="1" applyFill="1" applyBorder="1" applyAlignment="1">
      <alignment horizontal="right" vertical="center"/>
    </xf>
    <xf numFmtId="204" fontId="4" fillId="0" borderId="0" xfId="0" applyNumberFormat="1" applyFont="1" applyFill="1" applyBorder="1" applyAlignment="1">
      <alignment horizontal="right" vertical="center"/>
    </xf>
    <xf numFmtId="205" fontId="4" fillId="0" borderId="0" xfId="0" applyNumberFormat="1" applyFont="1" applyFill="1" applyBorder="1" applyAlignment="1">
      <alignment vertical="center"/>
    </xf>
    <xf numFmtId="206" fontId="4" fillId="0" borderId="0" xfId="0" applyNumberFormat="1" applyFont="1" applyFill="1" applyBorder="1" applyAlignment="1">
      <alignment horizontal="right" vertical="center"/>
    </xf>
    <xf numFmtId="197" fontId="4" fillId="0" borderId="0" xfId="0" applyNumberFormat="1" applyFont="1" applyAlignment="1">
      <alignment horizontal="right" vertical="center"/>
    </xf>
    <xf numFmtId="197" fontId="4" fillId="0" borderId="21" xfId="0" applyNumberFormat="1" applyFont="1" applyFill="1" applyBorder="1" applyAlignment="1">
      <alignment vertical="center"/>
    </xf>
    <xf numFmtId="49" fontId="4" fillId="0" borderId="0" xfId="0" applyNumberFormat="1" applyFont="1" applyAlignment="1">
      <alignment horizontal="center" vertical="center"/>
    </xf>
    <xf numFmtId="197" fontId="4" fillId="0" borderId="0" xfId="0" applyNumberFormat="1" applyFont="1" applyFill="1" applyAlignment="1">
      <alignment horizontal="right" vertical="center"/>
    </xf>
    <xf numFmtId="206" fontId="4" fillId="0" borderId="0" xfId="0" applyNumberFormat="1" applyFont="1" applyBorder="1" applyAlignment="1">
      <alignment horizontal="right" vertical="center"/>
    </xf>
    <xf numFmtId="204" fontId="4" fillId="0" borderId="0" xfId="0" applyNumberFormat="1" applyFont="1" applyBorder="1" applyAlignment="1">
      <alignment horizontal="right" vertical="center"/>
    </xf>
    <xf numFmtId="203" fontId="4" fillId="0" borderId="0" xfId="0" applyNumberFormat="1" applyFont="1" applyBorder="1" applyAlignment="1">
      <alignment horizontal="right" vertical="center"/>
    </xf>
    <xf numFmtId="205" fontId="4" fillId="0" borderId="0" xfId="0" applyNumberFormat="1" applyFont="1" applyBorder="1" applyAlignment="1">
      <alignment vertical="center"/>
    </xf>
    <xf numFmtId="197" fontId="4" fillId="0" borderId="0" xfId="0" applyNumberFormat="1" applyFont="1" applyBorder="1" applyAlignment="1">
      <alignment horizontal="right" vertical="center"/>
    </xf>
    <xf numFmtId="197" fontId="4" fillId="0" borderId="21" xfId="0" applyNumberFormat="1" applyFont="1" applyBorder="1" applyAlignment="1">
      <alignment horizontal="right"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right" vertical="center"/>
    </xf>
    <xf numFmtId="202" fontId="4" fillId="0" borderId="0" xfId="0" applyNumberFormat="1" applyFont="1" applyAlignment="1">
      <alignment vertical="center"/>
    </xf>
    <xf numFmtId="202" fontId="4" fillId="0" borderId="0" xfId="0" applyNumberFormat="1" applyFont="1" applyBorder="1" applyAlignment="1">
      <alignment vertical="center"/>
    </xf>
    <xf numFmtId="202" fontId="7" fillId="0" borderId="0" xfId="0" applyNumberFormat="1" applyFont="1" applyBorder="1" applyAlignment="1">
      <alignment horizontal="right" vertical="center"/>
    </xf>
    <xf numFmtId="202" fontId="7" fillId="0" borderId="0" xfId="0" applyNumberFormat="1" applyFont="1" applyBorder="1" applyAlignment="1">
      <alignment vertical="center"/>
    </xf>
    <xf numFmtId="202" fontId="6" fillId="0" borderId="0" xfId="0" applyNumberFormat="1" applyFont="1" applyBorder="1" applyAlignment="1">
      <alignment horizontal="right" vertical="center"/>
    </xf>
    <xf numFmtId="202" fontId="0" fillId="0" borderId="0" xfId="0" applyNumberFormat="1" applyBorder="1" applyAlignment="1">
      <alignment horizontal="center" vertical="center"/>
    </xf>
    <xf numFmtId="202" fontId="4" fillId="0" borderId="0" xfId="0" applyNumberFormat="1" applyFont="1" applyBorder="1" applyAlignment="1">
      <alignment horizontal="center" vertical="center"/>
    </xf>
    <xf numFmtId="202" fontId="7" fillId="0" borderId="0" xfId="0" applyNumberFormat="1" applyFont="1" applyFill="1" applyBorder="1" applyAlignment="1">
      <alignment vertical="center"/>
    </xf>
    <xf numFmtId="0" fontId="6" fillId="0" borderId="0" xfId="0" applyFont="1" applyBorder="1" applyAlignment="1">
      <alignment vertical="center"/>
    </xf>
    <xf numFmtId="202" fontId="7" fillId="0" borderId="10" xfId="0" applyNumberFormat="1" applyFont="1" applyFill="1" applyBorder="1" applyAlignment="1">
      <alignment vertical="center"/>
    </xf>
    <xf numFmtId="202" fontId="7" fillId="0" borderId="18" xfId="0" applyNumberFormat="1" applyFont="1" applyFill="1" applyBorder="1" applyAlignment="1">
      <alignment vertical="center"/>
    </xf>
    <xf numFmtId="0" fontId="7" fillId="0" borderId="19" xfId="0" applyFont="1" applyBorder="1" applyAlignment="1">
      <alignment horizontal="center" vertical="center"/>
    </xf>
    <xf numFmtId="202" fontId="4" fillId="0" borderId="0" xfId="0" applyNumberFormat="1" applyFont="1" applyFill="1" applyBorder="1" applyAlignment="1">
      <alignment vertical="center"/>
    </xf>
    <xf numFmtId="202" fontId="4" fillId="0" borderId="21" xfId="0" applyNumberFormat="1" applyFont="1" applyFill="1" applyBorder="1" applyAlignment="1">
      <alignment vertical="center"/>
    </xf>
    <xf numFmtId="202" fontId="4" fillId="0" borderId="21" xfId="0" applyNumberFormat="1" applyFont="1" applyBorder="1" applyAlignment="1">
      <alignment vertical="center"/>
    </xf>
    <xf numFmtId="202" fontId="4" fillId="0" borderId="14" xfId="0" applyNumberFormat="1" applyFont="1" applyBorder="1" applyAlignment="1">
      <alignment horizontal="distributed" vertical="center"/>
    </xf>
    <xf numFmtId="0" fontId="11" fillId="0" borderId="0" xfId="0" applyFont="1" applyBorder="1" applyAlignment="1">
      <alignment vertical="center"/>
    </xf>
    <xf numFmtId="207" fontId="7" fillId="0" borderId="0" xfId="0" applyNumberFormat="1" applyFont="1" applyBorder="1" applyAlignment="1">
      <alignment vertical="center"/>
    </xf>
    <xf numFmtId="208" fontId="7" fillId="0" borderId="0" xfId="0" applyNumberFormat="1" applyFont="1" applyBorder="1" applyAlignment="1">
      <alignment horizontal="right" vertical="center"/>
    </xf>
    <xf numFmtId="0" fontId="18" fillId="0" borderId="0" xfId="0" applyFont="1" applyBorder="1" applyAlignment="1">
      <alignment vertical="center"/>
    </xf>
    <xf numFmtId="207" fontId="4" fillId="0" borderId="0" xfId="0" applyNumberFormat="1" applyFont="1" applyBorder="1" applyAlignment="1">
      <alignment vertical="center"/>
    </xf>
    <xf numFmtId="208" fontId="4" fillId="0" borderId="0" xfId="0" applyNumberFormat="1" applyFont="1" applyBorder="1" applyAlignment="1">
      <alignment horizontal="right" vertical="center"/>
    </xf>
    <xf numFmtId="207" fontId="4" fillId="0" borderId="0" xfId="0" applyNumberFormat="1" applyFont="1" applyBorder="1" applyAlignment="1">
      <alignment horizontal="right" vertical="center"/>
    </xf>
    <xf numFmtId="209" fontId="4" fillId="0" borderId="0" xfId="0" applyNumberFormat="1" applyFont="1" applyBorder="1" applyAlignment="1">
      <alignment vertical="center"/>
    </xf>
    <xf numFmtId="0" fontId="0" fillId="0" borderId="0" xfId="0" applyBorder="1" applyAlignment="1">
      <alignment vertical="center"/>
    </xf>
    <xf numFmtId="0" fontId="4" fillId="0" borderId="0" xfId="0" applyFont="1" applyBorder="1" applyAlignment="1">
      <alignment horizontal="left" vertical="center"/>
    </xf>
    <xf numFmtId="210" fontId="4" fillId="0" borderId="10" xfId="0" applyNumberFormat="1" applyFont="1" applyFill="1" applyBorder="1" applyAlignment="1">
      <alignment horizontal="right" vertical="center"/>
    </xf>
    <xf numFmtId="211" fontId="4" fillId="0" borderId="10" xfId="0" applyNumberFormat="1" applyFont="1" applyFill="1" applyBorder="1" applyAlignment="1">
      <alignment horizontal="right" vertical="center"/>
    </xf>
    <xf numFmtId="211" fontId="4" fillId="0" borderId="10" xfId="0" applyNumberFormat="1" applyFont="1" applyBorder="1" applyAlignment="1">
      <alignment horizontal="right" vertical="center"/>
    </xf>
    <xf numFmtId="204" fontId="4" fillId="0" borderId="10" xfId="0" applyNumberFormat="1" applyFont="1" applyFill="1" applyBorder="1" applyAlignment="1">
      <alignment horizontal="right" vertical="center"/>
    </xf>
    <xf numFmtId="197" fontId="4" fillId="0" borderId="10" xfId="0" applyNumberFormat="1" applyFont="1" applyFill="1" applyBorder="1" applyAlignment="1">
      <alignment horizontal="right" vertical="center"/>
    </xf>
    <xf numFmtId="197" fontId="4" fillId="0" borderId="18" xfId="0" applyNumberFormat="1" applyFont="1" applyFill="1" applyBorder="1" applyAlignment="1">
      <alignment horizontal="right" vertical="center"/>
    </xf>
    <xf numFmtId="0" fontId="4" fillId="0" borderId="10" xfId="0" applyFont="1" applyBorder="1" applyAlignment="1">
      <alignment horizontal="distributed" vertical="center"/>
    </xf>
    <xf numFmtId="210" fontId="4" fillId="0" borderId="0" xfId="0" applyNumberFormat="1" applyFont="1" applyFill="1" applyBorder="1" applyAlignment="1">
      <alignment horizontal="right" vertical="center"/>
    </xf>
    <xf numFmtId="211" fontId="4" fillId="0" borderId="0" xfId="0" applyNumberFormat="1" applyFont="1" applyFill="1" applyBorder="1" applyAlignment="1">
      <alignment horizontal="right" vertical="center"/>
    </xf>
    <xf numFmtId="211" fontId="4" fillId="0" borderId="0" xfId="0" applyNumberFormat="1" applyFont="1" applyFill="1" applyAlignment="1">
      <alignment horizontal="right" vertical="center"/>
    </xf>
    <xf numFmtId="211" fontId="4" fillId="0" borderId="0" xfId="0" applyNumberFormat="1" applyFont="1" applyAlignment="1">
      <alignment horizontal="right" vertical="center"/>
    </xf>
    <xf numFmtId="43" fontId="4" fillId="0" borderId="0" xfId="0" applyNumberFormat="1" applyFont="1" applyFill="1" applyBorder="1" applyAlignment="1">
      <alignment horizontal="right" vertical="center"/>
    </xf>
    <xf numFmtId="197" fontId="4" fillId="0" borderId="21" xfId="0" applyNumberFormat="1" applyFont="1" applyFill="1" applyBorder="1" applyAlignment="1">
      <alignment horizontal="right" vertical="center"/>
    </xf>
    <xf numFmtId="210" fontId="7" fillId="0" borderId="0" xfId="0" applyNumberFormat="1" applyFont="1" applyFill="1" applyBorder="1" applyAlignment="1">
      <alignment horizontal="right" vertical="center"/>
    </xf>
    <xf numFmtId="211" fontId="7" fillId="0" borderId="0" xfId="0" applyNumberFormat="1" applyFont="1" applyFill="1" applyBorder="1" applyAlignment="1">
      <alignment horizontal="right" vertical="center"/>
    </xf>
    <xf numFmtId="211" fontId="7" fillId="0" borderId="0" xfId="0" applyNumberFormat="1" applyFont="1" applyFill="1" applyAlignment="1">
      <alignment horizontal="right" vertical="center"/>
    </xf>
    <xf numFmtId="210" fontId="7" fillId="0" borderId="33" xfId="0" applyNumberFormat="1" applyFont="1" applyFill="1" applyBorder="1" applyAlignment="1">
      <alignment horizontal="right" vertical="center"/>
    </xf>
    <xf numFmtId="211" fontId="7" fillId="0" borderId="0" xfId="0" applyNumberFormat="1" applyFont="1" applyAlignment="1">
      <alignment horizontal="right" vertical="center"/>
    </xf>
    <xf numFmtId="204" fontId="7" fillId="0" borderId="0" xfId="0" applyNumberFormat="1" applyFont="1" applyFill="1" applyBorder="1" applyAlignment="1">
      <alignment horizontal="right" vertical="center"/>
    </xf>
    <xf numFmtId="211" fontId="7" fillId="0" borderId="33" xfId="0" applyNumberFormat="1" applyFont="1" applyFill="1" applyBorder="1" applyAlignment="1">
      <alignment horizontal="right" vertical="center"/>
    </xf>
    <xf numFmtId="197" fontId="7" fillId="0" borderId="33" xfId="0" applyNumberFormat="1" applyFont="1" applyFill="1" applyBorder="1" applyAlignment="1">
      <alignment horizontal="right" vertical="center"/>
    </xf>
    <xf numFmtId="197" fontId="7" fillId="0" borderId="21" xfId="0" applyNumberFormat="1" applyFont="1" applyFill="1" applyBorder="1" applyAlignment="1">
      <alignment horizontal="right" vertical="center"/>
    </xf>
    <xf numFmtId="0" fontId="7" fillId="0" borderId="33" xfId="0" applyFont="1" applyBorder="1" applyAlignment="1">
      <alignment horizontal="distributed" vertical="center"/>
    </xf>
    <xf numFmtId="193" fontId="13" fillId="0" borderId="34" xfId="43" applyNumberFormat="1" applyFont="1" applyFill="1" applyBorder="1" applyAlignment="1" applyProtection="1">
      <alignment horizontal="center" vertical="center" wrapText="1"/>
      <protection/>
    </xf>
    <xf numFmtId="193" fontId="14" fillId="0" borderId="35" xfId="43" applyNumberFormat="1" applyFont="1" applyFill="1" applyBorder="1" applyAlignment="1" applyProtection="1">
      <alignment vertical="center"/>
      <protection/>
    </xf>
    <xf numFmtId="0" fontId="15" fillId="0" borderId="36" xfId="0" applyNumberFormat="1" applyFont="1" applyFill="1" applyBorder="1" applyAlignment="1">
      <alignment horizontal="center" vertical="center"/>
    </xf>
    <xf numFmtId="212" fontId="4" fillId="0" borderId="10" xfId="0" applyNumberFormat="1" applyFont="1" applyBorder="1" applyAlignment="1">
      <alignment horizontal="right" vertical="center"/>
    </xf>
    <xf numFmtId="0" fontId="4" fillId="0" borderId="10" xfId="0" applyFont="1" applyBorder="1" applyAlignment="1">
      <alignment horizontal="right" vertical="center"/>
    </xf>
    <xf numFmtId="49" fontId="4" fillId="0" borderId="10" xfId="0" applyNumberFormat="1" applyFont="1" applyBorder="1" applyAlignment="1">
      <alignment horizontal="right" vertical="center"/>
    </xf>
    <xf numFmtId="179" fontId="4" fillId="0" borderId="10" xfId="0" applyNumberFormat="1" applyFont="1" applyBorder="1" applyAlignment="1">
      <alignment horizontal="right" vertical="center"/>
    </xf>
    <xf numFmtId="213" fontId="4" fillId="0" borderId="10" xfId="0" applyNumberFormat="1" applyFont="1" applyBorder="1" applyAlignment="1">
      <alignment horizontal="right" vertical="center"/>
    </xf>
    <xf numFmtId="214" fontId="4" fillId="0" borderId="10" xfId="0" applyNumberFormat="1" applyFont="1" applyBorder="1" applyAlignment="1">
      <alignment horizontal="right" vertical="center"/>
    </xf>
    <xf numFmtId="215" fontId="4" fillId="0" borderId="10" xfId="0" applyNumberFormat="1" applyFont="1" applyBorder="1" applyAlignment="1">
      <alignment horizontal="right" vertical="center"/>
    </xf>
    <xf numFmtId="215" fontId="4" fillId="0" borderId="18" xfId="0" applyNumberFormat="1" applyFont="1" applyBorder="1" applyAlignment="1">
      <alignment horizontal="right" vertical="center"/>
    </xf>
    <xf numFmtId="49" fontId="4" fillId="0" borderId="10" xfId="0" applyNumberFormat="1" applyFont="1" applyBorder="1" applyAlignment="1">
      <alignment horizontal="center" vertical="center"/>
    </xf>
    <xf numFmtId="212" fontId="4" fillId="0" borderId="0" xfId="0" applyNumberFormat="1" applyFont="1" applyBorder="1" applyAlignment="1">
      <alignment horizontal="right" vertical="center"/>
    </xf>
    <xf numFmtId="0" fontId="4" fillId="0" borderId="0" xfId="0" applyFont="1" applyAlignment="1">
      <alignment horizontal="right" vertical="center"/>
    </xf>
    <xf numFmtId="49" fontId="4" fillId="0" borderId="0" xfId="0" applyNumberFormat="1" applyFont="1" applyAlignment="1">
      <alignment horizontal="right" vertical="center"/>
    </xf>
    <xf numFmtId="179" fontId="4" fillId="0" borderId="0" xfId="0" applyNumberFormat="1" applyFont="1" applyBorder="1" applyAlignment="1">
      <alignment horizontal="right" vertical="center"/>
    </xf>
    <xf numFmtId="49" fontId="4" fillId="0" borderId="0" xfId="0" applyNumberFormat="1" applyFont="1" applyBorder="1" applyAlignment="1">
      <alignment horizontal="right" vertical="center"/>
    </xf>
    <xf numFmtId="213" fontId="4" fillId="0" borderId="0" xfId="0" applyNumberFormat="1" applyFont="1" applyAlignment="1">
      <alignment horizontal="right" vertical="center"/>
    </xf>
    <xf numFmtId="214" fontId="4" fillId="0" borderId="0" xfId="0" applyNumberFormat="1" applyFont="1" applyAlignment="1">
      <alignment horizontal="right" vertical="center"/>
    </xf>
    <xf numFmtId="215" fontId="4" fillId="0" borderId="0" xfId="0" applyNumberFormat="1" applyFont="1" applyBorder="1" applyAlignment="1">
      <alignment horizontal="right" vertical="center"/>
    </xf>
    <xf numFmtId="215" fontId="4" fillId="0" borderId="21" xfId="0" applyNumberFormat="1" applyFont="1" applyBorder="1" applyAlignment="1">
      <alignment horizontal="right" vertical="center"/>
    </xf>
    <xf numFmtId="49" fontId="4" fillId="0" borderId="0" xfId="0" applyNumberFormat="1" applyFont="1" applyFill="1" applyAlignment="1">
      <alignment horizontal="right" vertical="center"/>
    </xf>
    <xf numFmtId="214" fontId="4" fillId="0" borderId="0" xfId="0" applyNumberFormat="1" applyFont="1" applyBorder="1" applyAlignment="1">
      <alignment horizontal="right" vertical="center"/>
    </xf>
    <xf numFmtId="0" fontId="7" fillId="0" borderId="0" xfId="0" applyFont="1" applyAlignment="1">
      <alignment horizontal="right" vertical="center"/>
    </xf>
    <xf numFmtId="215" fontId="7" fillId="0" borderId="0" xfId="0" applyNumberFormat="1" applyFont="1" applyBorder="1" applyAlignment="1">
      <alignment horizontal="right" vertical="center"/>
    </xf>
    <xf numFmtId="214" fontId="7" fillId="0" borderId="0" xfId="0" applyNumberFormat="1" applyFont="1" applyAlignment="1">
      <alignment horizontal="right" vertical="center"/>
    </xf>
    <xf numFmtId="179" fontId="7" fillId="0" borderId="0" xfId="0" applyNumberFormat="1" applyFont="1" applyAlignment="1">
      <alignment vertical="center"/>
    </xf>
    <xf numFmtId="179" fontId="7" fillId="0" borderId="21" xfId="0" applyNumberFormat="1" applyFont="1" applyBorder="1" applyAlignment="1">
      <alignment vertical="center"/>
    </xf>
    <xf numFmtId="49" fontId="7" fillId="0" borderId="0" xfId="0" applyNumberFormat="1" applyFont="1" applyAlignment="1">
      <alignment horizontal="center" vertical="center"/>
    </xf>
    <xf numFmtId="179" fontId="4" fillId="0" borderId="0" xfId="0" applyNumberFormat="1" applyFont="1" applyAlignment="1">
      <alignment vertical="center"/>
    </xf>
    <xf numFmtId="179" fontId="4" fillId="0" borderId="21" xfId="0" applyNumberFormat="1" applyFont="1" applyBorder="1" applyAlignment="1">
      <alignment vertical="center"/>
    </xf>
    <xf numFmtId="0" fontId="4" fillId="0" borderId="27"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xf>
    <xf numFmtId="0" fontId="4" fillId="0" borderId="10" xfId="0" applyFont="1" applyBorder="1" applyAlignment="1">
      <alignment/>
    </xf>
    <xf numFmtId="0" fontId="4" fillId="0" borderId="10" xfId="0" applyFont="1" applyBorder="1" applyAlignment="1">
      <alignment horizontal="right"/>
    </xf>
    <xf numFmtId="0" fontId="4" fillId="0" borderId="18" xfId="0" applyFont="1" applyBorder="1" applyAlignment="1">
      <alignment horizontal="right"/>
    </xf>
    <xf numFmtId="49" fontId="4" fillId="0" borderId="10" xfId="0" applyNumberFormat="1" applyFont="1" applyBorder="1" applyAlignment="1">
      <alignment horizontal="center"/>
    </xf>
    <xf numFmtId="0" fontId="4" fillId="0" borderId="0" xfId="0" applyFont="1" applyAlignment="1">
      <alignment horizontal="right"/>
    </xf>
    <xf numFmtId="0" fontId="4" fillId="0" borderId="21" xfId="0" applyFont="1" applyBorder="1" applyAlignment="1">
      <alignment horizontal="right"/>
    </xf>
    <xf numFmtId="49" fontId="4" fillId="0" borderId="0" xfId="0" applyNumberFormat="1" applyFont="1" applyAlignment="1">
      <alignment horizontal="center"/>
    </xf>
    <xf numFmtId="0" fontId="4" fillId="0" borderId="0" xfId="0" applyFont="1" applyBorder="1" applyAlignment="1">
      <alignment horizontal="right"/>
    </xf>
    <xf numFmtId="216" fontId="4" fillId="0" borderId="0" xfId="0" applyNumberFormat="1" applyFont="1" applyAlignment="1">
      <alignment horizontal="right"/>
    </xf>
    <xf numFmtId="216" fontId="4" fillId="0" borderId="0" xfId="0" applyNumberFormat="1" applyFont="1" applyBorder="1" applyAlignment="1">
      <alignment horizontal="right"/>
    </xf>
    <xf numFmtId="216" fontId="4" fillId="0" borderId="21" xfId="0" applyNumberFormat="1" applyFont="1" applyBorder="1" applyAlignment="1">
      <alignment horizontal="right"/>
    </xf>
    <xf numFmtId="0" fontId="7" fillId="0" borderId="0" xfId="0" applyFont="1" applyAlignment="1">
      <alignment/>
    </xf>
    <xf numFmtId="0" fontId="7" fillId="0" borderId="0" xfId="0" applyFont="1" applyAlignment="1">
      <alignment horizontal="right"/>
    </xf>
    <xf numFmtId="49" fontId="7" fillId="0" borderId="32" xfId="0" applyNumberFormat="1" applyFont="1" applyBorder="1" applyAlignment="1">
      <alignment horizontal="center"/>
    </xf>
    <xf numFmtId="49" fontId="4" fillId="0" borderId="32" xfId="0" applyNumberFormat="1" applyFont="1" applyBorder="1" applyAlignment="1">
      <alignment horizontal="center"/>
    </xf>
    <xf numFmtId="0" fontId="17" fillId="0" borderId="0" xfId="0" applyFont="1" applyAlignment="1">
      <alignment/>
    </xf>
    <xf numFmtId="0" fontId="4" fillId="0" borderId="0" xfId="0" applyFont="1" applyBorder="1" applyAlignment="1">
      <alignment/>
    </xf>
    <xf numFmtId="217" fontId="4" fillId="0" borderId="0" xfId="0" applyNumberFormat="1" applyFont="1" applyAlignment="1">
      <alignment/>
    </xf>
    <xf numFmtId="49" fontId="7" fillId="0" borderId="10" xfId="0" applyNumberFormat="1" applyFont="1" applyBorder="1" applyAlignment="1">
      <alignment horizontal="center"/>
    </xf>
    <xf numFmtId="49" fontId="7" fillId="0" borderId="19" xfId="0" applyNumberFormat="1" applyFont="1" applyBorder="1" applyAlignment="1">
      <alignment horizontal="center"/>
    </xf>
    <xf numFmtId="49" fontId="4" fillId="0" borderId="0" xfId="0" applyNumberFormat="1" applyFont="1" applyBorder="1" applyAlignment="1">
      <alignment horizontal="center"/>
    </xf>
    <xf numFmtId="49" fontId="4" fillId="0" borderId="37" xfId="0" applyNumberFormat="1" applyFont="1" applyBorder="1" applyAlignment="1">
      <alignment horizontal="center"/>
    </xf>
    <xf numFmtId="0" fontId="4" fillId="0" borderId="0" xfId="0" applyFont="1" applyAlignment="1">
      <alignment horizontal="center"/>
    </xf>
    <xf numFmtId="0" fontId="17" fillId="0" borderId="0" xfId="0" applyFont="1" applyBorder="1" applyAlignment="1">
      <alignment/>
    </xf>
    <xf numFmtId="193" fontId="13" fillId="0" borderId="24" xfId="43" applyNumberFormat="1" applyFont="1" applyBorder="1" applyAlignment="1" applyProtection="1">
      <alignment horizontal="center" vertical="center"/>
      <protection/>
    </xf>
    <xf numFmtId="0" fontId="14" fillId="0" borderId="12" xfId="0" applyFont="1" applyFill="1" applyBorder="1" applyAlignment="1">
      <alignment vertical="center" wrapText="1"/>
    </xf>
    <xf numFmtId="0" fontId="15" fillId="0" borderId="25" xfId="0" applyNumberFormat="1" applyFont="1" applyFill="1" applyBorder="1" applyAlignment="1">
      <alignment horizontal="center" vertical="center" wrapText="1"/>
    </xf>
    <xf numFmtId="193" fontId="13" fillId="0" borderId="26" xfId="43" applyNumberFormat="1" applyFont="1" applyBorder="1" applyAlignment="1" applyProtection="1">
      <alignment horizontal="center" vertical="center"/>
      <protection/>
    </xf>
    <xf numFmtId="0" fontId="14" fillId="0" borderId="27" xfId="0" applyFont="1" applyFill="1" applyBorder="1" applyAlignment="1">
      <alignment vertical="center" wrapText="1"/>
    </xf>
    <xf numFmtId="0" fontId="15" fillId="0" borderId="28" xfId="0" applyNumberFormat="1" applyFont="1" applyFill="1" applyBorder="1" applyAlignment="1">
      <alignment horizontal="center" vertical="center" wrapText="1"/>
    </xf>
    <xf numFmtId="193" fontId="13" fillId="0" borderId="29" xfId="43" applyNumberFormat="1" applyFont="1" applyBorder="1" applyAlignment="1" applyProtection="1">
      <alignment horizontal="center" vertical="center"/>
      <protection/>
    </xf>
    <xf numFmtId="0" fontId="14" fillId="0" borderId="16" xfId="0" applyFont="1" applyFill="1" applyBorder="1" applyAlignment="1">
      <alignment vertical="center" wrapText="1"/>
    </xf>
    <xf numFmtId="0" fontId="15" fillId="0" borderId="30" xfId="0" applyNumberFormat="1" applyFont="1"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vertical="center"/>
    </xf>
    <xf numFmtId="0" fontId="4" fillId="0" borderId="0" xfId="0" applyFont="1" applyFill="1" applyAlignment="1">
      <alignment wrapText="1"/>
    </xf>
    <xf numFmtId="176" fontId="4" fillId="0" borderId="0" xfId="0" applyNumberFormat="1" applyFont="1" applyFill="1" applyAlignment="1">
      <alignment/>
    </xf>
    <xf numFmtId="0" fontId="4" fillId="0" borderId="0" xfId="0" applyFont="1" applyBorder="1" applyAlignment="1">
      <alignment/>
    </xf>
    <xf numFmtId="176" fontId="4" fillId="0" borderId="0" xfId="0" applyNumberFormat="1" applyFont="1" applyFill="1" applyBorder="1" applyAlignment="1">
      <alignment/>
    </xf>
    <xf numFmtId="0" fontId="4" fillId="0" borderId="10" xfId="0" applyFont="1" applyBorder="1" applyAlignment="1">
      <alignment/>
    </xf>
    <xf numFmtId="176" fontId="4" fillId="0" borderId="10" xfId="0" applyNumberFormat="1" applyFont="1" applyFill="1" applyBorder="1" applyAlignment="1">
      <alignment/>
    </xf>
    <xf numFmtId="0" fontId="4" fillId="0" borderId="19" xfId="0" applyFont="1" applyBorder="1" applyAlignment="1">
      <alignment horizontal="center"/>
    </xf>
    <xf numFmtId="0" fontId="6" fillId="0" borderId="0" xfId="0" applyFont="1" applyBorder="1" applyAlignment="1">
      <alignment/>
    </xf>
    <xf numFmtId="176" fontId="7" fillId="0" borderId="0" xfId="0" applyNumberFormat="1" applyFont="1" applyFill="1" applyBorder="1" applyAlignment="1">
      <alignment/>
    </xf>
    <xf numFmtId="0" fontId="7" fillId="0" borderId="32" xfId="0" applyFont="1" applyBorder="1" applyAlignment="1">
      <alignment horizontal="center"/>
    </xf>
    <xf numFmtId="0" fontId="4" fillId="0" borderId="32" xfId="0" applyFont="1" applyBorder="1" applyAlignment="1">
      <alignment horizontal="center"/>
    </xf>
    <xf numFmtId="0" fontId="5" fillId="0" borderId="0" xfId="0" applyFont="1" applyAlignment="1">
      <alignment/>
    </xf>
    <xf numFmtId="0" fontId="5" fillId="0" borderId="0" xfId="0" applyFont="1" applyFill="1" applyAlignment="1">
      <alignment/>
    </xf>
    <xf numFmtId="176" fontId="5" fillId="0" borderId="0" xfId="0" applyNumberFormat="1" applyFont="1" applyFill="1" applyAlignment="1">
      <alignment/>
    </xf>
    <xf numFmtId="0" fontId="4" fillId="0" borderId="32" xfId="0" applyFont="1" applyFill="1" applyBorder="1" applyAlignment="1">
      <alignment horizontal="center"/>
    </xf>
    <xf numFmtId="176" fontId="6" fillId="0" borderId="0" xfId="0" applyNumberFormat="1" applyFont="1" applyFill="1" applyAlignment="1">
      <alignment/>
    </xf>
    <xf numFmtId="0" fontId="6" fillId="0" borderId="32" xfId="0" applyFont="1" applyBorder="1" applyAlignment="1">
      <alignment horizontal="center"/>
    </xf>
    <xf numFmtId="0" fontId="7" fillId="0" borderId="0" xfId="0" applyFont="1" applyFill="1" applyAlignment="1">
      <alignment/>
    </xf>
    <xf numFmtId="176" fontId="7" fillId="0" borderId="0" xfId="0" applyNumberFormat="1" applyFont="1" applyFill="1" applyAlignment="1">
      <alignment/>
    </xf>
    <xf numFmtId="0" fontId="7" fillId="0" borderId="0" xfId="0" applyFont="1" applyAlignment="1">
      <alignment/>
    </xf>
    <xf numFmtId="0" fontId="4" fillId="0" borderId="0" xfId="0" applyFont="1" applyBorder="1" applyAlignment="1">
      <alignment horizontal="center"/>
    </xf>
    <xf numFmtId="0" fontId="4" fillId="0" borderId="32" xfId="0" applyFont="1" applyFill="1" applyBorder="1" applyAlignment="1">
      <alignment horizontal="distributed"/>
    </xf>
    <xf numFmtId="0" fontId="4" fillId="0" borderId="35" xfId="0" applyFont="1" applyFill="1" applyBorder="1" applyAlignment="1">
      <alignment horizontal="distributed" vertical="center"/>
    </xf>
    <xf numFmtId="0" fontId="17" fillId="0" borderId="0" xfId="0" applyFont="1" applyFill="1" applyAlignment="1">
      <alignment/>
    </xf>
    <xf numFmtId="218" fontId="0" fillId="0" borderId="0" xfId="0" applyNumberFormat="1" applyAlignment="1">
      <alignment vertical="center"/>
    </xf>
    <xf numFmtId="214" fontId="18" fillId="0" borderId="0" xfId="0" applyNumberFormat="1" applyFont="1" applyAlignment="1">
      <alignment vertical="center"/>
    </xf>
    <xf numFmtId="219" fontId="4" fillId="0" borderId="10" xfId="0" applyNumberFormat="1" applyFont="1" applyBorder="1" applyAlignment="1">
      <alignment/>
    </xf>
    <xf numFmtId="214" fontId="4" fillId="0" borderId="10" xfId="0" applyNumberFormat="1" applyFont="1" applyFill="1" applyBorder="1" applyAlignment="1">
      <alignment/>
    </xf>
    <xf numFmtId="214" fontId="4" fillId="0" borderId="10" xfId="0" applyNumberFormat="1" applyFont="1" applyBorder="1" applyAlignment="1">
      <alignment/>
    </xf>
    <xf numFmtId="220" fontId="4" fillId="0" borderId="10" xfId="0" applyNumberFormat="1" applyFont="1" applyBorder="1" applyAlignment="1">
      <alignment/>
    </xf>
    <xf numFmtId="221" fontId="4" fillId="0" borderId="10" xfId="0" applyNumberFormat="1" applyFont="1" applyBorder="1" applyAlignment="1">
      <alignment/>
    </xf>
    <xf numFmtId="214" fontId="4" fillId="0" borderId="10" xfId="0" applyNumberFormat="1" applyFont="1" applyFill="1" applyBorder="1" applyAlignment="1">
      <alignment horizontal="right" vertical="center" wrapText="1"/>
    </xf>
    <xf numFmtId="214" fontId="4" fillId="0" borderId="19" xfId="0" applyNumberFormat="1" applyFont="1" applyBorder="1" applyAlignment="1">
      <alignment horizontal="distributed" vertical="center"/>
    </xf>
    <xf numFmtId="219" fontId="4" fillId="0" borderId="0" xfId="0" applyNumberFormat="1" applyFont="1" applyAlignment="1">
      <alignment/>
    </xf>
    <xf numFmtId="214" fontId="4" fillId="0" borderId="0" xfId="0" applyNumberFormat="1" applyFont="1" applyFill="1" applyBorder="1" applyAlignment="1">
      <alignment/>
    </xf>
    <xf numFmtId="214" fontId="4" fillId="0" borderId="0" xfId="0" applyNumberFormat="1" applyFont="1" applyBorder="1" applyAlignment="1">
      <alignment/>
    </xf>
    <xf numFmtId="220" fontId="4" fillId="0" borderId="0" xfId="0" applyNumberFormat="1" applyFont="1" applyBorder="1" applyAlignment="1">
      <alignment/>
    </xf>
    <xf numFmtId="221" fontId="4" fillId="0" borderId="0" xfId="0" applyNumberFormat="1" applyFont="1" applyBorder="1" applyAlignment="1">
      <alignment/>
    </xf>
    <xf numFmtId="214" fontId="4" fillId="0" borderId="0" xfId="0" applyNumberFormat="1" applyFont="1" applyFill="1" applyBorder="1" applyAlignment="1">
      <alignment horizontal="right" vertical="center" wrapText="1"/>
    </xf>
    <xf numFmtId="214" fontId="4" fillId="0" borderId="32" xfId="0" applyNumberFormat="1" applyFont="1" applyBorder="1" applyAlignment="1">
      <alignment horizontal="distributed" vertical="center"/>
    </xf>
    <xf numFmtId="219" fontId="7" fillId="0" borderId="0" xfId="0" applyNumberFormat="1" applyFont="1" applyAlignment="1">
      <alignment/>
    </xf>
    <xf numFmtId="214" fontId="7" fillId="0" borderId="0" xfId="0" applyNumberFormat="1" applyFont="1" applyFill="1" applyBorder="1" applyAlignment="1">
      <alignment/>
    </xf>
    <xf numFmtId="214" fontId="7" fillId="0" borderId="0" xfId="0" applyNumberFormat="1" applyFont="1" applyBorder="1" applyAlignment="1">
      <alignment/>
    </xf>
    <xf numFmtId="220" fontId="7" fillId="0" borderId="0" xfId="0" applyNumberFormat="1" applyFont="1" applyBorder="1" applyAlignment="1">
      <alignment/>
    </xf>
    <xf numFmtId="221" fontId="7" fillId="0" borderId="0" xfId="0" applyNumberFormat="1" applyFont="1" applyBorder="1" applyAlignment="1">
      <alignment/>
    </xf>
    <xf numFmtId="214" fontId="7" fillId="0" borderId="0" xfId="0" applyNumberFormat="1" applyFont="1" applyFill="1" applyBorder="1" applyAlignment="1">
      <alignment horizontal="right" vertical="center" wrapText="1"/>
    </xf>
    <xf numFmtId="214" fontId="7" fillId="0" borderId="0" xfId="0" applyNumberFormat="1" applyFont="1" applyFill="1" applyBorder="1" applyAlignment="1">
      <alignment vertical="center"/>
    </xf>
    <xf numFmtId="214" fontId="7" fillId="0" borderId="32" xfId="0" applyNumberFormat="1" applyFont="1" applyBorder="1" applyAlignment="1">
      <alignment horizontal="distributed" vertical="center"/>
    </xf>
    <xf numFmtId="214" fontId="4" fillId="0" borderId="0" xfId="0" applyNumberFormat="1" applyFont="1" applyFill="1" applyBorder="1" applyAlignment="1">
      <alignment/>
    </xf>
    <xf numFmtId="214" fontId="4" fillId="0" borderId="0" xfId="0" applyNumberFormat="1" applyFont="1" applyAlignment="1">
      <alignment/>
    </xf>
    <xf numFmtId="214" fontId="7" fillId="0" borderId="0" xfId="0" applyNumberFormat="1" applyFont="1" applyAlignment="1">
      <alignment/>
    </xf>
    <xf numFmtId="219" fontId="4" fillId="0" borderId="0" xfId="0" applyNumberFormat="1" applyFont="1" applyAlignment="1">
      <alignment vertical="center"/>
    </xf>
    <xf numFmtId="219" fontId="5" fillId="0" borderId="0" xfId="0" applyNumberFormat="1" applyFont="1" applyAlignment="1">
      <alignment horizontal="right" vertical="center"/>
    </xf>
    <xf numFmtId="214" fontId="7" fillId="0" borderId="0" xfId="0" applyNumberFormat="1" applyFont="1" applyFill="1" applyBorder="1" applyAlignment="1">
      <alignment horizontal="right" vertical="center"/>
    </xf>
    <xf numFmtId="220" fontId="7" fillId="0" borderId="0" xfId="0" applyNumberFormat="1" applyFont="1" applyBorder="1" applyAlignment="1">
      <alignment horizontal="right" vertical="center"/>
    </xf>
    <xf numFmtId="221" fontId="7" fillId="0" borderId="0" xfId="0" applyNumberFormat="1" applyFont="1" applyBorder="1" applyAlignment="1">
      <alignment horizontal="right" vertical="center"/>
    </xf>
    <xf numFmtId="0" fontId="10" fillId="0" borderId="0" xfId="0" applyFont="1" applyAlignment="1">
      <alignment vertical="center"/>
    </xf>
    <xf numFmtId="221" fontId="4" fillId="0" borderId="0" xfId="0" applyNumberFormat="1" applyFont="1" applyAlignment="1">
      <alignment/>
    </xf>
    <xf numFmtId="0" fontId="9" fillId="0" borderId="0" xfId="0" applyFont="1" applyAlignment="1">
      <alignment vertical="center"/>
    </xf>
    <xf numFmtId="219" fontId="5" fillId="0" borderId="0" xfId="0" applyNumberFormat="1" applyFont="1" applyAlignment="1">
      <alignment vertical="center"/>
    </xf>
    <xf numFmtId="214" fontId="7" fillId="0" borderId="0" xfId="0" applyNumberFormat="1" applyFont="1" applyAlignment="1">
      <alignment vertical="center"/>
    </xf>
    <xf numFmtId="220" fontId="7" fillId="0" borderId="0" xfId="0" applyNumberFormat="1" applyFont="1" applyBorder="1" applyAlignment="1">
      <alignment vertical="center"/>
    </xf>
    <xf numFmtId="221" fontId="7" fillId="0" borderId="0" xfId="0" applyNumberFormat="1" applyFont="1" applyBorder="1" applyAlignment="1">
      <alignment vertical="center"/>
    </xf>
    <xf numFmtId="214" fontId="7" fillId="0" borderId="0" xfId="0" applyNumberFormat="1" applyFont="1" applyFill="1" applyBorder="1" applyAlignment="1">
      <alignment vertical="center" wrapText="1"/>
    </xf>
    <xf numFmtId="219" fontId="7" fillId="0" borderId="0" xfId="0" applyNumberFormat="1" applyFont="1" applyAlignment="1">
      <alignment vertical="center"/>
    </xf>
    <xf numFmtId="214" fontId="4" fillId="0" borderId="0" xfId="51" applyNumberFormat="1" applyFont="1" applyAlignment="1">
      <alignment/>
    </xf>
    <xf numFmtId="220" fontId="4" fillId="0" borderId="0" xfId="51" applyNumberFormat="1" applyFont="1" applyAlignment="1">
      <alignment/>
    </xf>
    <xf numFmtId="221" fontId="4" fillId="0" borderId="0" xfId="51" applyNumberFormat="1" applyFont="1" applyAlignment="1">
      <alignment/>
    </xf>
    <xf numFmtId="214" fontId="7" fillId="0" borderId="0" xfId="51" applyNumberFormat="1" applyFont="1" applyAlignment="1">
      <alignment vertical="center"/>
    </xf>
    <xf numFmtId="220" fontId="7" fillId="0" borderId="0" xfId="51" applyNumberFormat="1" applyFont="1" applyAlignment="1">
      <alignment vertical="center"/>
    </xf>
    <xf numFmtId="221" fontId="7" fillId="0" borderId="0" xfId="51" applyNumberFormat="1" applyFont="1" applyAlignment="1">
      <alignment vertical="center"/>
    </xf>
    <xf numFmtId="214" fontId="4" fillId="0" borderId="0" xfId="0" applyNumberFormat="1" applyFont="1" applyFill="1" applyBorder="1" applyAlignment="1">
      <alignment vertical="center"/>
    </xf>
    <xf numFmtId="214" fontId="4" fillId="0" borderId="0" xfId="51" applyNumberFormat="1" applyFont="1" applyBorder="1" applyAlignment="1">
      <alignment vertical="center"/>
    </xf>
    <xf numFmtId="220" fontId="4" fillId="0" borderId="0" xfId="51" applyNumberFormat="1" applyFont="1" applyBorder="1" applyAlignment="1">
      <alignment vertical="center"/>
    </xf>
    <xf numFmtId="4" fontId="4" fillId="0" borderId="0" xfId="51" applyNumberFormat="1" applyFont="1" applyBorder="1" applyAlignment="1">
      <alignment vertical="center"/>
    </xf>
    <xf numFmtId="214" fontId="7" fillId="0" borderId="0" xfId="51" applyNumberFormat="1" applyFont="1" applyBorder="1" applyAlignment="1">
      <alignment vertical="center"/>
    </xf>
    <xf numFmtId="220" fontId="7" fillId="0" borderId="0" xfId="51" applyNumberFormat="1" applyFont="1" applyBorder="1" applyAlignment="1">
      <alignment vertical="center"/>
    </xf>
    <xf numFmtId="4" fontId="7" fillId="0" borderId="0" xfId="51" applyNumberFormat="1" applyFont="1" applyBorder="1" applyAlignment="1">
      <alignment vertical="center"/>
    </xf>
    <xf numFmtId="214" fontId="4" fillId="0" borderId="0" xfId="51" applyNumberFormat="1" applyFont="1" applyAlignment="1">
      <alignment vertical="center"/>
    </xf>
    <xf numFmtId="220" fontId="4" fillId="0" borderId="0" xfId="51" applyNumberFormat="1" applyFont="1" applyAlignment="1">
      <alignment vertical="center"/>
    </xf>
    <xf numFmtId="4" fontId="4" fillId="0" borderId="0" xfId="51" applyNumberFormat="1" applyFont="1" applyAlignment="1">
      <alignment vertical="center"/>
    </xf>
    <xf numFmtId="4" fontId="7" fillId="0" borderId="0" xfId="51" applyNumberFormat="1" applyFont="1" applyAlignment="1">
      <alignment vertical="center"/>
    </xf>
    <xf numFmtId="219" fontId="4" fillId="0" borderId="0" xfId="51" applyNumberFormat="1" applyFont="1" applyAlignment="1">
      <alignment vertical="center"/>
    </xf>
    <xf numFmtId="222" fontId="5" fillId="0" borderId="0" xfId="0" applyNumberFormat="1" applyFont="1" applyBorder="1" applyAlignment="1">
      <alignment vertical="center"/>
    </xf>
    <xf numFmtId="222" fontId="4" fillId="0" borderId="0" xfId="51" applyNumberFormat="1" applyFont="1" applyAlignment="1">
      <alignment vertical="center"/>
    </xf>
    <xf numFmtId="223" fontId="4" fillId="0" borderId="0" xfId="51" applyNumberFormat="1" applyFont="1" applyAlignment="1">
      <alignment vertical="center"/>
    </xf>
    <xf numFmtId="224" fontId="7" fillId="0" borderId="0" xfId="51" applyNumberFormat="1" applyFont="1" applyAlignment="1">
      <alignment vertical="center"/>
    </xf>
    <xf numFmtId="214" fontId="5" fillId="0" borderId="0" xfId="0" applyNumberFormat="1" applyFont="1" applyAlignment="1">
      <alignment vertical="center"/>
    </xf>
    <xf numFmtId="214" fontId="5" fillId="0" borderId="0" xfId="0" applyNumberFormat="1" applyFont="1" applyBorder="1" applyAlignment="1">
      <alignment vertical="center"/>
    </xf>
    <xf numFmtId="214" fontId="5" fillId="0" borderId="32" xfId="0" applyNumberFormat="1" applyFont="1" applyBorder="1" applyAlignment="1">
      <alignment horizontal="distributed" vertical="center"/>
    </xf>
    <xf numFmtId="219" fontId="7" fillId="0" borderId="0" xfId="0" applyNumberFormat="1" applyFont="1" applyFill="1" applyAlignment="1">
      <alignment vertical="center"/>
    </xf>
    <xf numFmtId="220" fontId="7" fillId="0" borderId="0" xfId="51" applyNumberFormat="1" applyFont="1" applyFill="1" applyAlignment="1">
      <alignment vertical="center"/>
    </xf>
    <xf numFmtId="4" fontId="7" fillId="0" borderId="0" xfId="51" applyNumberFormat="1" applyFont="1" applyFill="1" applyBorder="1" applyAlignment="1">
      <alignment vertical="center"/>
    </xf>
    <xf numFmtId="38" fontId="21" fillId="0" borderId="0" xfId="51" applyFont="1" applyAlignment="1">
      <alignment vertical="center"/>
    </xf>
    <xf numFmtId="0" fontId="21" fillId="0" borderId="0" xfId="0" applyFont="1" applyAlignment="1">
      <alignment vertical="center"/>
    </xf>
    <xf numFmtId="214" fontId="10" fillId="0" borderId="38" xfId="0" applyNumberFormat="1" applyFont="1" applyBorder="1" applyAlignment="1">
      <alignment horizontal="center" vertical="center"/>
    </xf>
    <xf numFmtId="214" fontId="4" fillId="0" borderId="38" xfId="0" applyNumberFormat="1" applyFont="1" applyBorder="1" applyAlignment="1">
      <alignment horizontal="center" vertical="center"/>
    </xf>
    <xf numFmtId="214" fontId="4" fillId="0" borderId="39" xfId="0" applyNumberFormat="1" applyFont="1" applyBorder="1" applyAlignment="1">
      <alignment horizontal="center" vertical="center"/>
    </xf>
    <xf numFmtId="214" fontId="4" fillId="0" borderId="40" xfId="0" applyNumberFormat="1" applyFont="1" applyBorder="1" applyAlignment="1">
      <alignment horizontal="center" vertical="center"/>
    </xf>
    <xf numFmtId="38" fontId="21" fillId="0" borderId="0" xfId="51" applyFont="1" applyAlignment="1">
      <alignment horizontal="center" vertical="center"/>
    </xf>
    <xf numFmtId="0" fontId="21" fillId="0" borderId="0" xfId="0" applyFont="1" applyAlignment="1">
      <alignment horizontal="center" vertical="center"/>
    </xf>
    <xf numFmtId="214" fontId="4" fillId="0" borderId="41" xfId="0" applyNumberFormat="1" applyFont="1" applyBorder="1" applyAlignment="1">
      <alignment horizontal="center" vertical="center"/>
    </xf>
    <xf numFmtId="214" fontId="4" fillId="0" borderId="15" xfId="0" applyNumberFormat="1" applyFont="1" applyBorder="1" applyAlignment="1">
      <alignment horizontal="center" vertical="center"/>
    </xf>
    <xf numFmtId="0" fontId="0" fillId="0" borderId="0" xfId="0" applyAlignment="1">
      <alignment horizontal="left" vertical="center"/>
    </xf>
    <xf numFmtId="218" fontId="3" fillId="0" borderId="0" xfId="0" applyNumberFormat="1" applyFont="1" applyAlignment="1">
      <alignment vertical="center"/>
    </xf>
    <xf numFmtId="214" fontId="3" fillId="0" borderId="0" xfId="0" applyNumberFormat="1" applyFont="1" applyAlignment="1">
      <alignment vertical="center"/>
    </xf>
    <xf numFmtId="214" fontId="17" fillId="0" borderId="0" xfId="0" applyNumberFormat="1" applyFont="1" applyAlignment="1">
      <alignment vertical="center"/>
    </xf>
    <xf numFmtId="225" fontId="0" fillId="0" borderId="0" xfId="0" applyNumberFormat="1" applyAlignment="1">
      <alignment/>
    </xf>
    <xf numFmtId="214" fontId="18" fillId="0" borderId="0" xfId="0" applyNumberFormat="1" applyFont="1" applyAlignment="1">
      <alignment/>
    </xf>
    <xf numFmtId="222" fontId="4" fillId="0" borderId="10" xfId="54" applyNumberFormat="1" applyFont="1" applyFill="1" applyBorder="1" applyAlignment="1">
      <alignment/>
    </xf>
    <xf numFmtId="222" fontId="4" fillId="0" borderId="10" xfId="0" applyNumberFormat="1" applyFont="1" applyFill="1" applyBorder="1" applyAlignment="1">
      <alignment/>
    </xf>
    <xf numFmtId="214" fontId="4" fillId="0" borderId="10" xfId="0" applyNumberFormat="1" applyFont="1" applyBorder="1" applyAlignment="1">
      <alignment horizontal="distributed"/>
    </xf>
    <xf numFmtId="222" fontId="4" fillId="0" borderId="0" xfId="54" applyNumberFormat="1" applyFont="1" applyFill="1" applyBorder="1" applyAlignment="1">
      <alignment/>
    </xf>
    <xf numFmtId="222" fontId="4" fillId="0" borderId="0" xfId="0" applyNumberFormat="1" applyFont="1" applyFill="1" applyBorder="1" applyAlignment="1">
      <alignment/>
    </xf>
    <xf numFmtId="214" fontId="4" fillId="0" borderId="0" xfId="0" applyNumberFormat="1" applyFont="1" applyBorder="1" applyAlignment="1">
      <alignment horizontal="distributed"/>
    </xf>
    <xf numFmtId="222" fontId="7" fillId="0" borderId="0" xfId="0" applyNumberFormat="1" applyFont="1" applyFill="1" applyBorder="1" applyAlignment="1">
      <alignment/>
    </xf>
    <xf numFmtId="214" fontId="7" fillId="0" borderId="0" xfId="0" applyNumberFormat="1" applyFont="1" applyBorder="1" applyAlignment="1">
      <alignment horizontal="distributed"/>
    </xf>
    <xf numFmtId="0" fontId="11" fillId="0" borderId="0" xfId="0" applyFont="1" applyAlignment="1">
      <alignment/>
    </xf>
    <xf numFmtId="225" fontId="4" fillId="0" borderId="0" xfId="53" applyNumberFormat="1" applyFont="1" applyFill="1" applyBorder="1" applyAlignment="1">
      <alignment/>
    </xf>
    <xf numFmtId="225" fontId="4" fillId="0" borderId="0" xfId="0" applyNumberFormat="1" applyFont="1" applyFill="1" applyBorder="1" applyAlignment="1">
      <alignment/>
    </xf>
    <xf numFmtId="226" fontId="7" fillId="0" borderId="0" xfId="0" applyNumberFormat="1" applyFont="1" applyFill="1" applyBorder="1" applyAlignment="1">
      <alignment/>
    </xf>
    <xf numFmtId="225" fontId="10" fillId="0" borderId="0" xfId="51" applyNumberFormat="1" applyFont="1" applyFill="1" applyBorder="1" applyAlignment="1">
      <alignment/>
    </xf>
    <xf numFmtId="214" fontId="5" fillId="0" borderId="0" xfId="0" applyNumberFormat="1" applyFont="1" applyBorder="1" applyAlignment="1">
      <alignment horizontal="distributed"/>
    </xf>
    <xf numFmtId="0" fontId="18" fillId="0" borderId="0" xfId="0" applyFont="1" applyAlignment="1">
      <alignment/>
    </xf>
    <xf numFmtId="225" fontId="4" fillId="0" borderId="0" xfId="52" applyNumberFormat="1" applyFont="1" applyFill="1" applyBorder="1" applyAlignment="1">
      <alignment/>
    </xf>
    <xf numFmtId="225" fontId="4" fillId="0" borderId="0" xfId="51" applyNumberFormat="1" applyFont="1" applyBorder="1" applyAlignment="1">
      <alignment horizontal="center" vertical="center"/>
    </xf>
    <xf numFmtId="214" fontId="4" fillId="0" borderId="0" xfId="0" applyNumberFormat="1" applyFont="1" applyBorder="1" applyAlignment="1">
      <alignment horizontal="center" vertical="center"/>
    </xf>
    <xf numFmtId="49" fontId="4" fillId="0" borderId="16" xfId="51" applyNumberFormat="1" applyFont="1" applyBorder="1" applyAlignment="1">
      <alignment horizontal="center" vertical="center"/>
    </xf>
    <xf numFmtId="49" fontId="4" fillId="0" borderId="15" xfId="51" applyNumberFormat="1" applyFont="1" applyBorder="1" applyAlignment="1">
      <alignment horizontal="center" vertical="center"/>
    </xf>
    <xf numFmtId="49" fontId="4" fillId="0" borderId="23" xfId="51" applyNumberFormat="1" applyFont="1" applyBorder="1" applyAlignment="1">
      <alignment horizontal="center" vertical="center"/>
    </xf>
    <xf numFmtId="49" fontId="4" fillId="0" borderId="17" xfId="51" applyNumberFormat="1" applyFont="1" applyBorder="1" applyAlignment="1">
      <alignment horizontal="center" vertical="center"/>
    </xf>
    <xf numFmtId="214" fontId="17" fillId="0" borderId="0" xfId="0" applyNumberFormat="1" applyFont="1" applyAlignment="1">
      <alignment/>
    </xf>
    <xf numFmtId="227" fontId="0" fillId="0" borderId="0" xfId="0" applyNumberFormat="1" applyAlignment="1">
      <alignment/>
    </xf>
    <xf numFmtId="227" fontId="18" fillId="0" borderId="0" xfId="0" applyNumberFormat="1" applyFont="1" applyAlignment="1">
      <alignment/>
    </xf>
    <xf numFmtId="227" fontId="4" fillId="0" borderId="0" xfId="0" applyNumberFormat="1" applyFont="1" applyBorder="1" applyAlignment="1">
      <alignment horizontal="left"/>
    </xf>
    <xf numFmtId="228" fontId="4" fillId="0" borderId="0" xfId="0" applyNumberFormat="1" applyFont="1" applyFill="1" applyBorder="1" applyAlignment="1">
      <alignment/>
    </xf>
    <xf numFmtId="227" fontId="4" fillId="0" borderId="10" xfId="0" applyNumberFormat="1" applyFont="1" applyFill="1" applyBorder="1" applyAlignment="1">
      <alignment/>
    </xf>
    <xf numFmtId="227" fontId="4" fillId="0" borderId="18" xfId="0" applyNumberFormat="1" applyFont="1" applyFill="1" applyBorder="1" applyAlignment="1">
      <alignment/>
    </xf>
    <xf numFmtId="227" fontId="4" fillId="0" borderId="19" xfId="0" applyNumberFormat="1" applyFont="1" applyBorder="1" applyAlignment="1">
      <alignment horizontal="distributed"/>
    </xf>
    <xf numFmtId="227" fontId="4" fillId="0" borderId="0" xfId="0" applyNumberFormat="1" applyFont="1" applyFill="1" applyBorder="1" applyAlignment="1">
      <alignment/>
    </xf>
    <xf numFmtId="227" fontId="4" fillId="0" borderId="32" xfId="0" applyNumberFormat="1" applyFont="1" applyBorder="1" applyAlignment="1">
      <alignment horizontal="distributed"/>
    </xf>
    <xf numFmtId="227" fontId="7" fillId="0" borderId="0" xfId="0" applyNumberFormat="1" applyFont="1" applyFill="1" applyBorder="1" applyAlignment="1">
      <alignment horizontal="center"/>
    </xf>
    <xf numFmtId="227" fontId="0" fillId="0" borderId="0" xfId="0" applyNumberFormat="1" applyFont="1" applyAlignment="1">
      <alignment/>
    </xf>
    <xf numFmtId="229" fontId="4" fillId="0" borderId="0" xfId="0" applyNumberFormat="1" applyFont="1" applyFill="1" applyBorder="1" applyAlignment="1">
      <alignment/>
    </xf>
    <xf numFmtId="227" fontId="18" fillId="0" borderId="0" xfId="0" applyNumberFormat="1" applyFont="1" applyFill="1" applyBorder="1" applyAlignment="1">
      <alignment/>
    </xf>
    <xf numFmtId="229" fontId="4" fillId="0" borderId="0" xfId="0" applyNumberFormat="1" applyFont="1" applyFill="1" applyAlignment="1">
      <alignment/>
    </xf>
    <xf numFmtId="227" fontId="4" fillId="0" borderId="32" xfId="0" applyNumberFormat="1" applyFont="1" applyFill="1" applyBorder="1" applyAlignment="1">
      <alignment horizontal="distributed"/>
    </xf>
    <xf numFmtId="227" fontId="7" fillId="0" borderId="0" xfId="0" applyNumberFormat="1" applyFont="1" applyFill="1" applyBorder="1" applyAlignment="1">
      <alignment/>
    </xf>
    <xf numFmtId="227" fontId="7" fillId="0" borderId="42" xfId="0" applyNumberFormat="1" applyFont="1" applyFill="1" applyBorder="1" applyAlignment="1">
      <alignment/>
    </xf>
    <xf numFmtId="227" fontId="7" fillId="0" borderId="0" xfId="0" applyNumberFormat="1" applyFont="1" applyAlignment="1">
      <alignment horizontal="center"/>
    </xf>
    <xf numFmtId="0" fontId="4" fillId="0" borderId="14" xfId="0" applyFont="1" applyBorder="1" applyAlignment="1">
      <alignment horizontal="distributed" vertical="center"/>
    </xf>
    <xf numFmtId="0" fontId="14" fillId="0" borderId="0" xfId="0" applyFont="1" applyAlignment="1">
      <alignment/>
    </xf>
    <xf numFmtId="227" fontId="17" fillId="0" borderId="0" xfId="0" applyNumberFormat="1" applyFont="1" applyAlignment="1">
      <alignment/>
    </xf>
    <xf numFmtId="38" fontId="4" fillId="0" borderId="0" xfId="51" applyFont="1" applyAlignment="1">
      <alignment vertical="center"/>
    </xf>
    <xf numFmtId="230" fontId="4" fillId="0" borderId="0" xfId="0" applyNumberFormat="1" applyFont="1" applyFill="1" applyAlignment="1">
      <alignment/>
    </xf>
    <xf numFmtId="230" fontId="4" fillId="0" borderId="0" xfId="0" applyNumberFormat="1" applyFont="1" applyFill="1" applyAlignment="1">
      <alignment horizontal="distributed"/>
    </xf>
    <xf numFmtId="230" fontId="4" fillId="0" borderId="10" xfId="0" applyNumberFormat="1" applyFont="1" applyFill="1" applyBorder="1" applyAlignment="1">
      <alignment horizontal="right" vertical="center" wrapText="1"/>
    </xf>
    <xf numFmtId="222" fontId="4" fillId="0" borderId="10" xfId="0" applyNumberFormat="1" applyFont="1" applyFill="1" applyBorder="1" applyAlignment="1">
      <alignment horizontal="right" vertical="center" wrapText="1"/>
    </xf>
    <xf numFmtId="0" fontId="4" fillId="0" borderId="10" xfId="0" applyFont="1" applyFill="1" applyBorder="1" applyAlignment="1">
      <alignment horizontal="distributed"/>
    </xf>
    <xf numFmtId="230" fontId="4" fillId="0" borderId="0" xfId="0" applyNumberFormat="1" applyFont="1" applyFill="1" applyBorder="1" applyAlignment="1">
      <alignment horizontal="right" vertical="center" wrapText="1"/>
    </xf>
    <xf numFmtId="222" fontId="4" fillId="0" borderId="0" xfId="0" applyNumberFormat="1" applyFont="1" applyFill="1" applyBorder="1" applyAlignment="1">
      <alignment horizontal="right" vertical="center" wrapText="1"/>
    </xf>
    <xf numFmtId="230" fontId="7" fillId="0" borderId="0" xfId="0" applyNumberFormat="1" applyFont="1" applyFill="1" applyBorder="1" applyAlignment="1">
      <alignment horizontal="right" vertical="center" wrapText="1"/>
    </xf>
    <xf numFmtId="222" fontId="7" fillId="0" borderId="0" xfId="0" applyNumberFormat="1" applyFont="1" applyFill="1" applyBorder="1" applyAlignment="1">
      <alignment horizontal="right" vertical="center" wrapText="1"/>
    </xf>
    <xf numFmtId="0" fontId="7" fillId="0" borderId="0" xfId="0" applyFont="1" applyFill="1" applyBorder="1" applyAlignment="1">
      <alignment horizontal="distributed"/>
    </xf>
    <xf numFmtId="0" fontId="4" fillId="0" borderId="0" xfId="0" applyFont="1" applyFill="1" applyAlignment="1">
      <alignment horizontal="distributed"/>
    </xf>
    <xf numFmtId="0" fontId="7" fillId="0" borderId="0" xfId="0" applyFont="1" applyFill="1" applyAlignment="1">
      <alignment horizontal="distributed"/>
    </xf>
    <xf numFmtId="230" fontId="7" fillId="0" borderId="33" xfId="0" applyNumberFormat="1" applyFont="1" applyFill="1" applyBorder="1" applyAlignment="1">
      <alignment horizontal="right" vertical="center" wrapText="1"/>
    </xf>
    <xf numFmtId="230" fontId="4" fillId="0" borderId="21" xfId="0" applyNumberFormat="1" applyFont="1" applyFill="1" applyBorder="1" applyAlignment="1">
      <alignment horizontal="right" vertical="center" wrapText="1"/>
    </xf>
    <xf numFmtId="230" fontId="7" fillId="0" borderId="21" xfId="0" applyNumberFormat="1" applyFont="1" applyFill="1" applyBorder="1" applyAlignment="1">
      <alignment horizontal="right" vertical="center" wrapText="1"/>
    </xf>
    <xf numFmtId="213" fontId="0" fillId="0" borderId="0" xfId="0" applyNumberFormat="1" applyFill="1" applyAlignment="1">
      <alignment/>
    </xf>
    <xf numFmtId="231" fontId="0" fillId="0" borderId="0" xfId="0" applyNumberFormat="1" applyFill="1" applyAlignment="1">
      <alignment/>
    </xf>
    <xf numFmtId="222" fontId="0" fillId="0" borderId="0" xfId="0" applyNumberFormat="1" applyFill="1" applyAlignment="1">
      <alignment/>
    </xf>
    <xf numFmtId="0" fontId="5" fillId="0" borderId="0" xfId="0" applyFont="1" applyFill="1" applyBorder="1" applyAlignment="1">
      <alignment horizontal="distributed"/>
    </xf>
    <xf numFmtId="214" fontId="7" fillId="0" borderId="33" xfId="0" applyNumberFormat="1" applyFont="1" applyFill="1" applyBorder="1" applyAlignment="1">
      <alignment horizontal="right" vertical="center"/>
    </xf>
    <xf numFmtId="0" fontId="7" fillId="0" borderId="33" xfId="0" applyFont="1" applyFill="1" applyBorder="1" applyAlignment="1">
      <alignment horizontal="distributed"/>
    </xf>
    <xf numFmtId="214" fontId="4" fillId="0" borderId="14" xfId="51" applyNumberFormat="1" applyFont="1" applyFill="1" applyBorder="1" applyAlignment="1">
      <alignment horizontal="center" vertical="center"/>
    </xf>
    <xf numFmtId="214" fontId="4" fillId="0" borderId="43" xfId="51" applyNumberFormat="1" applyFont="1" applyFill="1" applyBorder="1" applyAlignment="1">
      <alignment horizontal="center" vertical="center"/>
    </xf>
    <xf numFmtId="214" fontId="4" fillId="0" borderId="27" xfId="51" applyNumberFormat="1" applyFont="1" applyFill="1" applyBorder="1" applyAlignment="1">
      <alignment horizontal="center" vertical="center"/>
    </xf>
    <xf numFmtId="214" fontId="17" fillId="0" borderId="0" xfId="0" applyNumberFormat="1" applyFont="1" applyFill="1" applyAlignment="1">
      <alignment/>
    </xf>
    <xf numFmtId="214" fontId="4" fillId="0" borderId="0" xfId="0" applyNumberFormat="1" applyFont="1" applyAlignment="1">
      <alignment vertical="center"/>
    </xf>
    <xf numFmtId="230" fontId="4" fillId="0" borderId="0" xfId="0" applyNumberFormat="1" applyFont="1" applyAlignment="1">
      <alignment vertical="center"/>
    </xf>
    <xf numFmtId="230" fontId="4" fillId="0" borderId="10" xfId="0" applyNumberFormat="1" applyFont="1" applyFill="1" applyBorder="1" applyAlignment="1">
      <alignment/>
    </xf>
    <xf numFmtId="232" fontId="4" fillId="0" borderId="10" xfId="0" applyNumberFormat="1" applyFont="1" applyFill="1" applyBorder="1" applyAlignment="1">
      <alignment/>
    </xf>
    <xf numFmtId="222" fontId="4" fillId="0" borderId="10" xfId="0" applyNumberFormat="1" applyFont="1" applyBorder="1" applyAlignment="1">
      <alignment vertical="center"/>
    </xf>
    <xf numFmtId="232" fontId="4" fillId="0" borderId="10" xfId="0" applyNumberFormat="1" applyFont="1" applyBorder="1" applyAlignment="1">
      <alignment vertical="center"/>
    </xf>
    <xf numFmtId="232" fontId="4" fillId="0" borderId="18" xfId="0" applyNumberFormat="1" applyFont="1" applyBorder="1" applyAlignment="1">
      <alignment vertical="center"/>
    </xf>
    <xf numFmtId="230" fontId="4" fillId="0" borderId="0" xfId="0" applyNumberFormat="1" applyFont="1" applyFill="1" applyBorder="1" applyAlignment="1">
      <alignment/>
    </xf>
    <xf numFmtId="232" fontId="4" fillId="0" borderId="0" xfId="0" applyNumberFormat="1" applyFont="1" applyFill="1" applyBorder="1" applyAlignment="1">
      <alignment/>
    </xf>
    <xf numFmtId="222" fontId="4" fillId="0" borderId="0" xfId="0" applyNumberFormat="1" applyFont="1" applyBorder="1" applyAlignment="1">
      <alignment vertical="center"/>
    </xf>
    <xf numFmtId="222" fontId="4" fillId="0" borderId="0" xfId="0" applyNumberFormat="1" applyFont="1" applyAlignment="1">
      <alignment vertical="center"/>
    </xf>
    <xf numFmtId="232" fontId="4" fillId="0" borderId="0" xfId="0" applyNumberFormat="1" applyFont="1" applyAlignment="1">
      <alignment vertical="center"/>
    </xf>
    <xf numFmtId="230" fontId="7" fillId="0" borderId="0" xfId="0" applyNumberFormat="1" applyFont="1" applyFill="1" applyBorder="1" applyAlignment="1">
      <alignment/>
    </xf>
    <xf numFmtId="232" fontId="7" fillId="0" borderId="0" xfId="0" applyNumberFormat="1" applyFont="1" applyFill="1" applyBorder="1" applyAlignment="1">
      <alignment/>
    </xf>
    <xf numFmtId="222" fontId="7" fillId="0" borderId="0" xfId="0" applyNumberFormat="1" applyFont="1" applyBorder="1" applyAlignment="1">
      <alignment vertical="center"/>
    </xf>
    <xf numFmtId="222" fontId="7" fillId="0" borderId="0" xfId="0" applyNumberFormat="1" applyFont="1" applyAlignment="1">
      <alignment vertical="center"/>
    </xf>
    <xf numFmtId="232" fontId="7" fillId="0" borderId="0" xfId="0" applyNumberFormat="1" applyFont="1" applyAlignment="1">
      <alignment vertical="center"/>
    </xf>
    <xf numFmtId="232" fontId="4" fillId="0" borderId="0" xfId="0" applyNumberFormat="1" applyFont="1" applyBorder="1" applyAlignment="1">
      <alignment vertical="center"/>
    </xf>
    <xf numFmtId="232" fontId="7" fillId="0" borderId="0" xfId="0" applyNumberFormat="1" applyFont="1" applyBorder="1" applyAlignment="1">
      <alignment vertical="center"/>
    </xf>
    <xf numFmtId="232" fontId="7" fillId="0" borderId="0" xfId="0" applyNumberFormat="1" applyFont="1" applyBorder="1" applyAlignment="1">
      <alignment/>
    </xf>
    <xf numFmtId="38" fontId="21" fillId="0" borderId="0" xfId="51" applyFont="1" applyBorder="1" applyAlignment="1">
      <alignment vertical="center"/>
    </xf>
    <xf numFmtId="230" fontId="21" fillId="0" borderId="0" xfId="51" applyNumberFormat="1" applyFont="1" applyBorder="1" applyAlignment="1">
      <alignment vertical="center"/>
    </xf>
    <xf numFmtId="230" fontId="4" fillId="0" borderId="15" xfId="0" applyNumberFormat="1" applyFont="1" applyBorder="1" applyAlignment="1">
      <alignment horizontal="center" vertical="center"/>
    </xf>
    <xf numFmtId="230" fontId="4" fillId="0" borderId="0" xfId="0" applyNumberFormat="1" applyFont="1" applyBorder="1" applyAlignment="1">
      <alignment horizontal="right" vertical="center"/>
    </xf>
    <xf numFmtId="0" fontId="18" fillId="0" borderId="0" xfId="0" applyFont="1" applyAlignment="1">
      <alignment vertical="center"/>
    </xf>
    <xf numFmtId="49" fontId="0" fillId="0" borderId="0" xfId="0" applyNumberFormat="1" applyFont="1" applyAlignment="1">
      <alignment horizontal="center" vertical="center"/>
    </xf>
    <xf numFmtId="233" fontId="18" fillId="0" borderId="10" xfId="0" applyNumberFormat="1" applyFont="1" applyBorder="1" applyAlignment="1">
      <alignment vertical="center"/>
    </xf>
    <xf numFmtId="49" fontId="11" fillId="0" borderId="18" xfId="0" applyNumberFormat="1" applyFont="1" applyBorder="1" applyAlignment="1">
      <alignment horizontal="center" vertical="center"/>
    </xf>
    <xf numFmtId="233" fontId="18" fillId="0" borderId="10" xfId="0" applyNumberFormat="1" applyFont="1" applyBorder="1" applyAlignment="1">
      <alignment horizontal="left" vertical="center" indent="6"/>
    </xf>
    <xf numFmtId="49" fontId="11" fillId="0" borderId="10" xfId="0" applyNumberFormat="1" applyFont="1" applyBorder="1" applyAlignment="1">
      <alignment horizontal="center" vertical="center"/>
    </xf>
    <xf numFmtId="233" fontId="18" fillId="0" borderId="0" xfId="0" applyNumberFormat="1" applyFont="1" applyAlignment="1">
      <alignment vertical="center"/>
    </xf>
    <xf numFmtId="49" fontId="11" fillId="0" borderId="21" xfId="0" applyNumberFormat="1" applyFont="1" applyBorder="1" applyAlignment="1">
      <alignment horizontal="center" vertical="center"/>
    </xf>
    <xf numFmtId="233" fontId="18" fillId="0" borderId="0" xfId="0" applyNumberFormat="1" applyFont="1" applyAlignment="1">
      <alignment horizontal="left" vertical="center" indent="6"/>
    </xf>
    <xf numFmtId="49" fontId="11" fillId="0" borderId="0" xfId="0" applyNumberFormat="1" applyFont="1" applyAlignment="1">
      <alignment horizontal="center" vertical="center"/>
    </xf>
    <xf numFmtId="233" fontId="18" fillId="0" borderId="0" xfId="0" applyNumberFormat="1" applyFont="1" applyBorder="1" applyAlignment="1">
      <alignment vertical="center"/>
    </xf>
    <xf numFmtId="233" fontId="18" fillId="0" borderId="32" xfId="0" applyNumberFormat="1" applyFont="1" applyBorder="1" applyAlignment="1">
      <alignment vertical="center"/>
    </xf>
    <xf numFmtId="226" fontId="18" fillId="0" borderId="0" xfId="0" applyNumberFormat="1" applyFont="1" applyBorder="1" applyAlignment="1">
      <alignment vertical="center"/>
    </xf>
    <xf numFmtId="233" fontId="18" fillId="0" borderId="0" xfId="67" applyNumberFormat="1" applyFont="1" applyFill="1" applyBorder="1" applyAlignment="1">
      <alignment vertical="center"/>
      <protection/>
    </xf>
    <xf numFmtId="233" fontId="18" fillId="0" borderId="0" xfId="66" applyNumberFormat="1" applyFont="1" applyFill="1" applyBorder="1" applyAlignment="1">
      <alignment vertical="center"/>
      <protection/>
    </xf>
    <xf numFmtId="49" fontId="0" fillId="0" borderId="21" xfId="0" applyNumberFormat="1" applyFont="1" applyBorder="1" applyAlignment="1">
      <alignment horizontal="center" vertical="center"/>
    </xf>
    <xf numFmtId="0" fontId="18" fillId="0" borderId="27" xfId="0" applyFont="1" applyBorder="1" applyAlignment="1">
      <alignment horizontal="center" vertical="center"/>
    </xf>
    <xf numFmtId="0" fontId="18" fillId="0" borderId="14" xfId="0" applyFont="1" applyBorder="1" applyAlignment="1">
      <alignment horizontal="center" vertical="center"/>
    </xf>
    <xf numFmtId="49" fontId="0" fillId="0" borderId="14" xfId="0" applyNumberFormat="1" applyFont="1" applyBorder="1" applyAlignment="1">
      <alignment horizontal="center" vertical="center"/>
    </xf>
    <xf numFmtId="49" fontId="0" fillId="0" borderId="28" xfId="0" applyNumberFormat="1" applyFont="1" applyBorder="1" applyAlignment="1">
      <alignment horizontal="center" vertical="center"/>
    </xf>
    <xf numFmtId="197" fontId="4" fillId="0" borderId="0" xfId="0" applyNumberFormat="1" applyFont="1" applyAlignment="1">
      <alignment horizontal="right" vertical="top"/>
    </xf>
    <xf numFmtId="197" fontId="4" fillId="0" borderId="0" xfId="0" applyNumberFormat="1" applyFont="1" applyAlignment="1">
      <alignment vertical="center"/>
    </xf>
    <xf numFmtId="197" fontId="3" fillId="0" borderId="0" xfId="0" applyNumberFormat="1" applyFont="1" applyAlignment="1">
      <alignment horizontal="left" vertical="center"/>
    </xf>
    <xf numFmtId="197" fontId="3" fillId="0" borderId="0" xfId="0" applyNumberFormat="1" applyFont="1" applyAlignment="1">
      <alignment horizontal="right" vertical="center"/>
    </xf>
    <xf numFmtId="197" fontId="17" fillId="0" borderId="0" xfId="0" applyNumberFormat="1" applyFont="1" applyAlignment="1">
      <alignment vertical="center"/>
    </xf>
    <xf numFmtId="197" fontId="4" fillId="0" borderId="10" xfId="0" applyNumberFormat="1" applyFont="1" applyBorder="1" applyAlignment="1">
      <alignment vertical="center"/>
    </xf>
    <xf numFmtId="214" fontId="4" fillId="0" borderId="10" xfId="0" applyNumberFormat="1" applyFont="1" applyBorder="1" applyAlignment="1">
      <alignment vertical="center"/>
    </xf>
    <xf numFmtId="214" fontId="4" fillId="0" borderId="18" xfId="0" applyNumberFormat="1" applyFont="1" applyBorder="1" applyAlignment="1">
      <alignment vertical="center"/>
    </xf>
    <xf numFmtId="214" fontId="4" fillId="0" borderId="19" xfId="0" applyNumberFormat="1" applyFont="1" applyBorder="1" applyAlignment="1">
      <alignment horizontal="center" vertical="center"/>
    </xf>
    <xf numFmtId="214" fontId="4" fillId="0" borderId="0" xfId="0" applyNumberFormat="1" applyFont="1" applyBorder="1" applyAlignment="1">
      <alignment vertical="center"/>
    </xf>
    <xf numFmtId="214" fontId="4" fillId="0" borderId="32" xfId="0" applyNumberFormat="1" applyFont="1" applyBorder="1" applyAlignment="1">
      <alignment horizontal="left" vertical="center"/>
    </xf>
    <xf numFmtId="197" fontId="7" fillId="0" borderId="0" xfId="0" applyNumberFormat="1" applyFont="1" applyAlignment="1">
      <alignment vertical="center"/>
    </xf>
    <xf numFmtId="234" fontId="7" fillId="0" borderId="0" xfId="0" applyNumberFormat="1" applyFont="1" applyAlignment="1">
      <alignment vertical="center"/>
    </xf>
    <xf numFmtId="214" fontId="7" fillId="0" borderId="32" xfId="0" applyNumberFormat="1" applyFont="1" applyBorder="1" applyAlignment="1">
      <alignment horizontal="center" vertical="center"/>
    </xf>
    <xf numFmtId="214" fontId="7" fillId="0" borderId="0" xfId="0" applyNumberFormat="1" applyFont="1" applyBorder="1" applyAlignment="1">
      <alignment vertical="center"/>
    </xf>
    <xf numFmtId="197" fontId="7" fillId="0" borderId="0" xfId="0" applyNumberFormat="1" applyFont="1" applyBorder="1" applyAlignment="1">
      <alignment vertical="center"/>
    </xf>
    <xf numFmtId="197" fontId="4" fillId="0" borderId="14" xfId="0" applyNumberFormat="1" applyFont="1" applyBorder="1" applyAlignment="1">
      <alignment horizontal="center" vertical="center"/>
    </xf>
    <xf numFmtId="214" fontId="4" fillId="0" borderId="14" xfId="0" applyNumberFormat="1" applyFont="1" applyBorder="1" applyAlignment="1">
      <alignment horizontal="center" vertical="center"/>
    </xf>
    <xf numFmtId="214" fontId="4" fillId="0" borderId="43" xfId="0" applyNumberFormat="1" applyFont="1" applyBorder="1" applyAlignment="1">
      <alignment horizontal="center" vertical="center"/>
    </xf>
    <xf numFmtId="197" fontId="4" fillId="0" borderId="38" xfId="0" applyNumberFormat="1" applyFont="1" applyBorder="1" applyAlignment="1">
      <alignment horizontal="center" vertical="center"/>
    </xf>
    <xf numFmtId="235" fontId="4" fillId="0" borderId="0" xfId="0" applyNumberFormat="1" applyFont="1" applyAlignment="1">
      <alignment vertical="center"/>
    </xf>
    <xf numFmtId="235" fontId="4" fillId="0" borderId="0" xfId="0" applyNumberFormat="1" applyFont="1" applyAlignment="1">
      <alignment/>
    </xf>
    <xf numFmtId="235" fontId="4" fillId="0" borderId="0" xfId="0" applyNumberFormat="1" applyFont="1" applyFill="1" applyAlignment="1">
      <alignment/>
    </xf>
    <xf numFmtId="235" fontId="4" fillId="0" borderId="10" xfId="0" applyNumberFormat="1" applyFont="1" applyFill="1" applyBorder="1" applyAlignment="1">
      <alignment vertical="center"/>
    </xf>
    <xf numFmtId="235" fontId="4" fillId="0" borderId="18" xfId="0" applyNumberFormat="1" applyFont="1" applyFill="1" applyBorder="1" applyAlignment="1">
      <alignment vertical="center"/>
    </xf>
    <xf numFmtId="235" fontId="4" fillId="0" borderId="10" xfId="0" applyNumberFormat="1" applyFont="1" applyFill="1" applyBorder="1" applyAlignment="1">
      <alignment horizontal="center" vertical="center"/>
    </xf>
    <xf numFmtId="235" fontId="4" fillId="0" borderId="0" xfId="0" applyNumberFormat="1" applyFont="1" applyFill="1" applyBorder="1" applyAlignment="1">
      <alignment vertical="center"/>
    </xf>
    <xf numFmtId="235" fontId="4" fillId="0" borderId="21" xfId="0" applyNumberFormat="1" applyFont="1" applyFill="1" applyBorder="1" applyAlignment="1">
      <alignment vertical="center"/>
    </xf>
    <xf numFmtId="235" fontId="4" fillId="0" borderId="0" xfId="0" applyNumberFormat="1" applyFont="1" applyFill="1" applyBorder="1" applyAlignment="1">
      <alignment horizontal="center" vertical="center"/>
    </xf>
    <xf numFmtId="235" fontId="4" fillId="0" borderId="0" xfId="0" applyNumberFormat="1" applyFont="1" applyFill="1" applyBorder="1" applyAlignment="1" quotePrefix="1">
      <alignment horizontal="center" vertical="center"/>
    </xf>
    <xf numFmtId="235" fontId="7" fillId="0" borderId="0" xfId="0" applyNumberFormat="1" applyFont="1" applyAlignment="1">
      <alignment vertical="center"/>
    </xf>
    <xf numFmtId="236" fontId="4" fillId="0" borderId="0" xfId="0" applyNumberFormat="1" applyFont="1" applyAlignment="1">
      <alignment vertical="center"/>
    </xf>
    <xf numFmtId="49" fontId="7" fillId="0" borderId="32" xfId="0" applyNumberFormat="1" applyFont="1" applyBorder="1" applyAlignment="1">
      <alignment horizontal="center" vertical="center"/>
    </xf>
    <xf numFmtId="235" fontId="7" fillId="0" borderId="0" xfId="0" applyNumberFormat="1" applyFont="1" applyFill="1" applyBorder="1" applyAlignment="1">
      <alignment vertical="center"/>
    </xf>
    <xf numFmtId="235" fontId="7" fillId="0" borderId="21" xfId="0" applyNumberFormat="1" applyFont="1" applyFill="1" applyBorder="1" applyAlignment="1">
      <alignment vertical="center"/>
    </xf>
    <xf numFmtId="49" fontId="4" fillId="0" borderId="32" xfId="0" applyNumberFormat="1" applyFont="1" applyBorder="1" applyAlignment="1">
      <alignment horizontal="center" vertical="center"/>
    </xf>
    <xf numFmtId="236" fontId="4" fillId="0" borderId="0" xfId="0" applyNumberFormat="1" applyFont="1" applyAlignment="1">
      <alignment horizontal="right" vertical="center"/>
    </xf>
    <xf numFmtId="235" fontId="4" fillId="0" borderId="38" xfId="0" applyNumberFormat="1" applyFont="1" applyBorder="1" applyAlignment="1">
      <alignment horizontal="distributed" vertical="center"/>
    </xf>
    <xf numFmtId="235" fontId="4" fillId="0" borderId="10" xfId="0" applyNumberFormat="1" applyFont="1" applyBorder="1" applyAlignment="1">
      <alignment horizontal="left" vertical="top"/>
    </xf>
    <xf numFmtId="235" fontId="17" fillId="0" borderId="0" xfId="0" applyNumberFormat="1" applyFont="1" applyAlignment="1">
      <alignment vertical="center"/>
    </xf>
    <xf numFmtId="235" fontId="4" fillId="0" borderId="0" xfId="0" applyNumberFormat="1" applyFont="1" applyAlignment="1">
      <alignment horizontal="left"/>
    </xf>
    <xf numFmtId="236" fontId="7" fillId="0" borderId="0" xfId="0" applyNumberFormat="1" applyFont="1" applyAlignment="1">
      <alignment vertical="center"/>
    </xf>
    <xf numFmtId="235" fontId="4" fillId="0" borderId="0" xfId="0" applyNumberFormat="1" applyFont="1" applyBorder="1" applyAlignment="1">
      <alignment vertical="center"/>
    </xf>
    <xf numFmtId="235" fontId="4" fillId="0" borderId="21" xfId="0" applyNumberFormat="1" applyFont="1" applyBorder="1" applyAlignment="1">
      <alignment vertical="center"/>
    </xf>
    <xf numFmtId="235" fontId="4" fillId="0" borderId="14" xfId="0" applyNumberFormat="1" applyFont="1" applyBorder="1" applyAlignment="1">
      <alignment horizontal="distributed" vertical="center"/>
    </xf>
    <xf numFmtId="221" fontId="4" fillId="0" borderId="0" xfId="0" applyNumberFormat="1" applyFont="1" applyAlignment="1">
      <alignment vertical="center"/>
    </xf>
    <xf numFmtId="0" fontId="4" fillId="0" borderId="0" xfId="0" applyNumberFormat="1" applyFont="1" applyAlignment="1">
      <alignment horizontal="center" vertical="center"/>
    </xf>
    <xf numFmtId="214" fontId="4" fillId="0" borderId="0" xfId="0" applyNumberFormat="1" applyFont="1" applyAlignment="1">
      <alignment/>
    </xf>
    <xf numFmtId="221" fontId="4" fillId="0" borderId="0" xfId="0" applyNumberFormat="1" applyFont="1" applyAlignment="1">
      <alignment/>
    </xf>
    <xf numFmtId="49" fontId="4" fillId="0" borderId="0" xfId="0" applyNumberFormat="1" applyFont="1" applyAlignment="1">
      <alignment horizontal="left"/>
    </xf>
    <xf numFmtId="49" fontId="4" fillId="0" borderId="0" xfId="0" applyNumberFormat="1" applyFont="1" applyBorder="1" applyAlignment="1">
      <alignment/>
    </xf>
    <xf numFmtId="221" fontId="4" fillId="0" borderId="10" xfId="0" applyNumberFormat="1" applyFont="1" applyFill="1" applyBorder="1" applyAlignment="1">
      <alignment vertical="center"/>
    </xf>
    <xf numFmtId="222" fontId="4" fillId="0" borderId="10" xfId="0" applyNumberFormat="1" applyFont="1" applyFill="1" applyBorder="1" applyAlignment="1">
      <alignment vertical="center"/>
    </xf>
    <xf numFmtId="222" fontId="4" fillId="0" borderId="18" xfId="0" applyNumberFormat="1" applyFont="1" applyFill="1" applyBorder="1" applyAlignment="1">
      <alignment vertical="center"/>
    </xf>
    <xf numFmtId="221" fontId="4" fillId="0" borderId="0" xfId="0" applyNumberFormat="1" applyFont="1" applyFill="1" applyBorder="1" applyAlignment="1">
      <alignment vertical="center"/>
    </xf>
    <xf numFmtId="222" fontId="4" fillId="0" borderId="0" xfId="0" applyNumberFormat="1" applyFont="1" applyFill="1" applyBorder="1" applyAlignment="1">
      <alignment vertical="center"/>
    </xf>
    <xf numFmtId="222" fontId="4" fillId="0" borderId="21" xfId="0" applyNumberFormat="1" applyFont="1" applyFill="1" applyBorder="1" applyAlignment="1">
      <alignment vertical="center"/>
    </xf>
    <xf numFmtId="49" fontId="4" fillId="0" borderId="0" xfId="0" applyNumberFormat="1" applyFont="1" applyBorder="1" applyAlignment="1">
      <alignment horizontal="center" vertical="center"/>
    </xf>
    <xf numFmtId="49" fontId="4" fillId="0" borderId="0" xfId="0" applyNumberFormat="1" applyFont="1" applyBorder="1" applyAlignment="1" quotePrefix="1">
      <alignment horizontal="center" vertical="center"/>
    </xf>
    <xf numFmtId="222" fontId="4" fillId="0" borderId="21" xfId="0" applyNumberFormat="1" applyFont="1" applyBorder="1" applyAlignment="1">
      <alignment vertical="center"/>
    </xf>
    <xf numFmtId="49" fontId="7" fillId="0" borderId="0" xfId="0" applyNumberFormat="1" applyFont="1" applyBorder="1" applyAlignment="1">
      <alignment horizontal="center" vertical="center"/>
    </xf>
    <xf numFmtId="221" fontId="7" fillId="0" borderId="0" xfId="0" applyNumberFormat="1" applyFont="1" applyFill="1" applyBorder="1" applyAlignment="1">
      <alignment vertical="center"/>
    </xf>
    <xf numFmtId="222" fontId="7" fillId="0" borderId="0" xfId="0" applyNumberFormat="1" applyFont="1" applyFill="1" applyBorder="1" applyAlignment="1">
      <alignment vertical="center"/>
    </xf>
    <xf numFmtId="222" fontId="7" fillId="0" borderId="21" xfId="0" applyNumberFormat="1" applyFont="1" applyFill="1" applyBorder="1" applyAlignment="1">
      <alignment vertical="center"/>
    </xf>
    <xf numFmtId="221" fontId="6" fillId="0" borderId="0" xfId="0" applyNumberFormat="1" applyFont="1" applyAlignment="1">
      <alignment vertical="center"/>
    </xf>
    <xf numFmtId="222" fontId="6" fillId="0" borderId="0" xfId="0" applyNumberFormat="1" applyFont="1" applyAlignment="1">
      <alignment vertical="center"/>
    </xf>
    <xf numFmtId="221" fontId="4" fillId="0" borderId="35" xfId="0" applyNumberFormat="1" applyFont="1" applyBorder="1" applyAlignment="1">
      <alignment horizontal="center" vertical="center"/>
    </xf>
    <xf numFmtId="221" fontId="4" fillId="0" borderId="38" xfId="0" applyNumberFormat="1" applyFont="1" applyBorder="1" applyAlignment="1">
      <alignment horizontal="center" vertical="center"/>
    </xf>
    <xf numFmtId="221" fontId="4" fillId="0" borderId="44" xfId="0" applyNumberFormat="1" applyFont="1" applyBorder="1" applyAlignment="1">
      <alignment horizontal="center" vertical="center"/>
    </xf>
    <xf numFmtId="221" fontId="4" fillId="0" borderId="41" xfId="0" applyNumberFormat="1" applyFont="1" applyBorder="1" applyAlignment="1">
      <alignment horizontal="center" vertical="center"/>
    </xf>
    <xf numFmtId="221" fontId="4" fillId="0" borderId="0" xfId="0" applyNumberFormat="1" applyFont="1" applyAlignment="1">
      <alignment horizontal="right" vertical="top"/>
    </xf>
    <xf numFmtId="221" fontId="17" fillId="0" borderId="0" xfId="0" applyNumberFormat="1" applyFont="1" applyAlignment="1">
      <alignment vertical="center"/>
    </xf>
    <xf numFmtId="194" fontId="4" fillId="0" borderId="0" xfId="0" applyNumberFormat="1" applyFont="1" applyAlignment="1">
      <alignment/>
    </xf>
    <xf numFmtId="194" fontId="4" fillId="0" borderId="0" xfId="0" applyNumberFormat="1" applyFont="1" applyAlignment="1">
      <alignment/>
    </xf>
    <xf numFmtId="214" fontId="4" fillId="0" borderId="0" xfId="0" applyNumberFormat="1" applyFont="1" applyAlignment="1">
      <alignment horizontal="left"/>
    </xf>
    <xf numFmtId="194" fontId="4" fillId="0" borderId="10" xfId="0" applyNumberFormat="1" applyFont="1" applyFill="1" applyBorder="1" applyAlignment="1">
      <alignment horizontal="right" vertical="center"/>
    </xf>
    <xf numFmtId="194"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194" fontId="4" fillId="0" borderId="0" xfId="0" applyNumberFormat="1" applyFont="1" applyFill="1" applyBorder="1" applyAlignment="1">
      <alignment horizontal="right" vertical="center"/>
    </xf>
    <xf numFmtId="194" fontId="4" fillId="0" borderId="21" xfId="0" applyNumberFormat="1" applyFont="1" applyFill="1" applyBorder="1" applyAlignment="1">
      <alignment horizontal="right" vertical="center"/>
    </xf>
    <xf numFmtId="49" fontId="4" fillId="0" borderId="0" xfId="0" applyNumberFormat="1" applyFont="1" applyFill="1" applyBorder="1" applyAlignment="1">
      <alignment horizontal="center" vertical="center"/>
    </xf>
    <xf numFmtId="194" fontId="7" fillId="0" borderId="0" xfId="0" applyNumberFormat="1" applyFont="1" applyFill="1" applyBorder="1" applyAlignment="1">
      <alignment horizontal="right" vertical="center"/>
    </xf>
    <xf numFmtId="194" fontId="7" fillId="0" borderId="21" xfId="0" applyNumberFormat="1" applyFont="1" applyFill="1" applyBorder="1" applyAlignment="1">
      <alignment horizontal="right" vertical="center"/>
    </xf>
    <xf numFmtId="49" fontId="7" fillId="0" borderId="0"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194" fontId="4" fillId="0" borderId="0" xfId="0" applyNumberFormat="1" applyFont="1" applyAlignment="1">
      <alignment horizontal="right" vertical="center"/>
    </xf>
    <xf numFmtId="194" fontId="4" fillId="0" borderId="21" xfId="0" applyNumberFormat="1" applyFont="1" applyBorder="1" applyAlignment="1">
      <alignment horizontal="right" vertical="center"/>
    </xf>
    <xf numFmtId="194" fontId="4" fillId="0" borderId="38" xfId="0" applyNumberFormat="1" applyFont="1" applyBorder="1" applyAlignment="1">
      <alignment horizontal="center" vertical="center"/>
    </xf>
    <xf numFmtId="194" fontId="4" fillId="0" borderId="40" xfId="0" applyNumberFormat="1" applyFont="1" applyBorder="1" applyAlignment="1">
      <alignment horizontal="center" vertical="center"/>
    </xf>
    <xf numFmtId="49" fontId="4" fillId="0" borderId="0" xfId="0" applyNumberFormat="1" applyFont="1" applyAlignment="1">
      <alignment vertical="top"/>
    </xf>
    <xf numFmtId="194" fontId="17" fillId="0" borderId="0" xfId="0" applyNumberFormat="1" applyFont="1" applyAlignment="1">
      <alignment/>
    </xf>
    <xf numFmtId="41" fontId="4" fillId="0" borderId="10" xfId="0" applyNumberFormat="1" applyFont="1" applyFill="1" applyBorder="1" applyAlignment="1">
      <alignment horizontal="right" vertical="center"/>
    </xf>
    <xf numFmtId="230" fontId="4" fillId="0" borderId="10" xfId="0" applyNumberFormat="1" applyFont="1" applyFill="1" applyBorder="1" applyAlignment="1">
      <alignment horizontal="right" vertical="center"/>
    </xf>
    <xf numFmtId="237" fontId="4" fillId="0" borderId="10" xfId="0" applyNumberFormat="1" applyFont="1" applyFill="1" applyBorder="1" applyAlignment="1">
      <alignment horizontal="right" vertical="center"/>
    </xf>
    <xf numFmtId="214" fontId="4" fillId="0" borderId="10" xfId="0" applyNumberFormat="1" applyFont="1" applyFill="1" applyBorder="1" applyAlignment="1">
      <alignment horizontal="distributed" vertical="center"/>
    </xf>
    <xf numFmtId="41" fontId="4" fillId="0" borderId="0" xfId="0" applyNumberFormat="1" applyFont="1" applyFill="1" applyBorder="1" applyAlignment="1">
      <alignment horizontal="right" vertical="center"/>
    </xf>
    <xf numFmtId="237" fontId="4" fillId="0" borderId="0" xfId="0" applyNumberFormat="1" applyFont="1" applyFill="1" applyBorder="1" applyAlignment="1">
      <alignment horizontal="right" vertical="center"/>
    </xf>
    <xf numFmtId="230" fontId="4" fillId="0" borderId="0" xfId="0" applyNumberFormat="1" applyFont="1" applyFill="1" applyBorder="1" applyAlignment="1">
      <alignment horizontal="distributed" vertical="center"/>
    </xf>
    <xf numFmtId="41" fontId="4" fillId="0" borderId="0" xfId="0" applyNumberFormat="1" applyFont="1" applyFill="1" applyAlignment="1">
      <alignment horizontal="right" vertical="center"/>
    </xf>
    <xf numFmtId="230" fontId="4" fillId="0" borderId="0" xfId="0" applyNumberFormat="1" applyFont="1" applyFill="1" applyAlignment="1">
      <alignment horizontal="right" vertical="center"/>
    </xf>
    <xf numFmtId="237" fontId="4" fillId="0" borderId="0" xfId="0" applyNumberFormat="1" applyFont="1" applyFill="1" applyAlignment="1">
      <alignment horizontal="right" vertical="center"/>
    </xf>
    <xf numFmtId="214" fontId="4" fillId="0" borderId="0" xfId="0" applyNumberFormat="1" applyFont="1" applyFill="1" applyBorder="1" applyAlignment="1">
      <alignment horizontal="distributed" vertical="center"/>
    </xf>
    <xf numFmtId="230" fontId="4" fillId="0" borderId="0" xfId="0" applyNumberFormat="1" applyFont="1" applyFill="1" applyBorder="1" applyAlignment="1">
      <alignment horizontal="right" vertical="center"/>
    </xf>
    <xf numFmtId="230" fontId="22" fillId="0" borderId="0" xfId="0" applyNumberFormat="1" applyFont="1" applyFill="1" applyBorder="1" applyAlignment="1">
      <alignment horizontal="distributed" vertical="center"/>
    </xf>
    <xf numFmtId="214" fontId="22" fillId="0" borderId="0" xfId="0" applyNumberFormat="1" applyFont="1" applyFill="1" applyBorder="1" applyAlignment="1">
      <alignment horizontal="distributed" vertical="center"/>
    </xf>
    <xf numFmtId="238" fontId="7" fillId="0" borderId="0" xfId="0" applyNumberFormat="1" applyFont="1" applyFill="1" applyBorder="1" applyAlignment="1">
      <alignment horizontal="right" vertical="center"/>
    </xf>
    <xf numFmtId="214" fontId="7" fillId="0" borderId="0" xfId="0" applyNumberFormat="1" applyFont="1" applyFill="1" applyBorder="1" applyAlignment="1">
      <alignment horizontal="distributed" vertical="center"/>
    </xf>
    <xf numFmtId="230" fontId="7" fillId="0" borderId="0" xfId="0" applyNumberFormat="1" applyFont="1" applyFill="1" applyBorder="1" applyAlignment="1">
      <alignment horizontal="right" vertical="center"/>
    </xf>
    <xf numFmtId="230" fontId="7" fillId="0" borderId="33" xfId="0" applyNumberFormat="1" applyFont="1" applyFill="1" applyBorder="1" applyAlignment="1">
      <alignment horizontal="right"/>
    </xf>
    <xf numFmtId="214" fontId="4" fillId="0" borderId="16" xfId="0" applyNumberFormat="1" applyFont="1" applyFill="1" applyBorder="1" applyAlignment="1">
      <alignment horizontal="center" vertical="center" shrinkToFit="1"/>
    </xf>
    <xf numFmtId="214" fontId="4" fillId="0" borderId="23" xfId="0" applyNumberFormat="1" applyFont="1" applyFill="1" applyBorder="1" applyAlignment="1">
      <alignment horizontal="center" vertical="center" shrinkToFit="1"/>
    </xf>
    <xf numFmtId="214" fontId="4" fillId="0" borderId="17" xfId="0" applyNumberFormat="1" applyFont="1" applyFill="1" applyBorder="1" applyAlignment="1">
      <alignment horizontal="distributed" vertical="center"/>
    </xf>
    <xf numFmtId="214" fontId="4" fillId="0" borderId="0" xfId="0" applyNumberFormat="1" applyFont="1" applyFill="1" applyAlignment="1">
      <alignment horizontal="right" vertical="center"/>
    </xf>
    <xf numFmtId="214" fontId="6" fillId="0" borderId="0" xfId="0" applyNumberFormat="1" applyFont="1" applyFill="1" applyAlignment="1">
      <alignment horizontal="distributed" vertical="center"/>
    </xf>
    <xf numFmtId="214" fontId="6" fillId="0" borderId="0" xfId="0" applyNumberFormat="1" applyFont="1" applyFill="1" applyAlignment="1">
      <alignment vertical="center"/>
    </xf>
    <xf numFmtId="214" fontId="4" fillId="0" borderId="0" xfId="0" applyNumberFormat="1" applyFont="1" applyFill="1" applyAlignment="1">
      <alignment vertical="center"/>
    </xf>
    <xf numFmtId="214" fontId="17" fillId="0" borderId="0" xfId="0" applyNumberFormat="1" applyFont="1" applyFill="1" applyAlignment="1">
      <alignment vertical="center"/>
    </xf>
    <xf numFmtId="0" fontId="59" fillId="0" borderId="0" xfId="43" applyFont="1" applyAlignment="1" applyProtection="1">
      <alignment vertical="center"/>
      <protection/>
    </xf>
    <xf numFmtId="178" fontId="58" fillId="0" borderId="0" xfId="0" applyNumberFormat="1" applyFont="1" applyFill="1" applyAlignment="1">
      <alignment horizontal="right"/>
    </xf>
    <xf numFmtId="202" fontId="4" fillId="0" borderId="14" xfId="0" applyNumberFormat="1" applyFont="1" applyBorder="1" applyAlignment="1">
      <alignment horizontal="distributed" vertical="center" wrapText="1"/>
    </xf>
    <xf numFmtId="0" fontId="4" fillId="0" borderId="0" xfId="0" applyNumberFormat="1" applyFont="1" applyAlignment="1">
      <alignment horizontal="left"/>
    </xf>
    <xf numFmtId="213" fontId="4" fillId="0" borderId="0" xfId="0" applyNumberFormat="1" applyFont="1" applyAlignment="1">
      <alignment horizontal="left"/>
    </xf>
    <xf numFmtId="0" fontId="4" fillId="0" borderId="1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4" xfId="0" applyFont="1" applyFill="1" applyBorder="1" applyAlignment="1">
      <alignment horizontal="center" vertical="center"/>
    </xf>
    <xf numFmtId="176" fontId="4" fillId="0" borderId="14"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3" xfId="0" applyFont="1" applyFill="1" applyBorder="1" applyAlignment="1">
      <alignment horizontal="distributed"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5" xfId="0" applyFont="1" applyFill="1" applyBorder="1" applyAlignment="1">
      <alignment horizontal="distributed" vertical="center"/>
    </xf>
    <xf numFmtId="176" fontId="4" fillId="0" borderId="14" xfId="0" applyNumberFormat="1" applyFont="1" applyFill="1" applyBorder="1" applyAlignment="1">
      <alignment horizontal="center" vertical="center"/>
    </xf>
    <xf numFmtId="176" fontId="4" fillId="0" borderId="11" xfId="0" applyNumberFormat="1" applyFont="1" applyFill="1" applyBorder="1" applyAlignment="1">
      <alignment horizontal="distributed" vertical="center"/>
    </xf>
    <xf numFmtId="0" fontId="4" fillId="0" borderId="11" xfId="0" applyFont="1" applyFill="1" applyBorder="1" applyAlignment="1">
      <alignment horizontal="distributed" vertical="center" shrinkToFit="1"/>
    </xf>
    <xf numFmtId="0" fontId="4" fillId="0" borderId="0" xfId="0" applyFont="1" applyFill="1" applyAlignment="1">
      <alignment horizontal="distributed" vertical="center" shrinkToFit="1"/>
    </xf>
    <xf numFmtId="0" fontId="4" fillId="0" borderId="0" xfId="0" applyFont="1" applyFill="1" applyAlignment="1">
      <alignment horizontal="distributed" vertical="center"/>
    </xf>
    <xf numFmtId="0" fontId="4" fillId="0" borderId="32" xfId="0" applyFont="1" applyFill="1" applyBorder="1" applyAlignment="1">
      <alignment horizontal="distributed" vertical="center"/>
    </xf>
    <xf numFmtId="0" fontId="4" fillId="0" borderId="0" xfId="0" applyFont="1" applyFill="1" applyAlignment="1">
      <alignment horizontal="distributed" vertical="center" wrapText="1"/>
    </xf>
    <xf numFmtId="0" fontId="4" fillId="0" borderId="32" xfId="0" applyFont="1" applyFill="1" applyBorder="1" applyAlignment="1">
      <alignment horizontal="distributed" vertical="center" wrapText="1"/>
    </xf>
    <xf numFmtId="0" fontId="4" fillId="0" borderId="33"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19" xfId="0" applyFont="1" applyFill="1" applyBorder="1" applyAlignment="1">
      <alignment horizontal="distributed" vertical="center"/>
    </xf>
    <xf numFmtId="0" fontId="14" fillId="0" borderId="45"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4" fillId="0" borderId="47" xfId="0" applyFont="1" applyBorder="1" applyAlignment="1">
      <alignment horizontal="distributed" vertical="center"/>
    </xf>
    <xf numFmtId="0" fontId="4" fillId="0" borderId="40" xfId="0" applyFont="1" applyBorder="1" applyAlignment="1">
      <alignment horizontal="distributed" vertical="center"/>
    </xf>
    <xf numFmtId="0" fontId="4" fillId="0" borderId="16" xfId="0" applyFont="1" applyBorder="1" applyAlignment="1">
      <alignment horizontal="distributed" vertical="center"/>
    </xf>
    <xf numFmtId="0" fontId="4" fillId="0" borderId="15" xfId="0" applyFont="1" applyBorder="1" applyAlignment="1">
      <alignment horizontal="distributed" vertical="center"/>
    </xf>
    <xf numFmtId="0" fontId="4" fillId="0" borderId="17" xfId="0" applyFont="1" applyBorder="1" applyAlignment="1">
      <alignment horizontal="distributed" vertical="center"/>
    </xf>
    <xf numFmtId="0" fontId="4" fillId="0" borderId="41" xfId="0" applyFont="1" applyBorder="1" applyAlignment="1">
      <alignment horizontal="center" vertical="center"/>
    </xf>
    <xf numFmtId="0" fontId="4" fillId="0" borderId="38" xfId="0" applyFont="1" applyBorder="1" applyAlignment="1">
      <alignment horizontal="center" vertical="center"/>
    </xf>
    <xf numFmtId="0" fontId="4" fillId="0" borderId="44"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vertical="center"/>
    </xf>
    <xf numFmtId="0" fontId="4" fillId="0" borderId="4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202" fontId="4" fillId="0" borderId="16" xfId="0" applyNumberFormat="1" applyFont="1" applyBorder="1" applyAlignment="1">
      <alignment horizontal="distributed" vertical="center"/>
    </xf>
    <xf numFmtId="202" fontId="4" fillId="0" borderId="27" xfId="0" applyNumberFormat="1" applyFont="1" applyBorder="1" applyAlignment="1">
      <alignment horizontal="distributed" vertical="center"/>
    </xf>
    <xf numFmtId="0" fontId="4" fillId="0" borderId="43" xfId="0" applyFont="1" applyBorder="1" applyAlignment="1">
      <alignment horizontal="distributed" vertical="center"/>
    </xf>
    <xf numFmtId="202" fontId="4" fillId="0" borderId="23" xfId="0" applyNumberFormat="1" applyFont="1" applyBorder="1" applyAlignment="1">
      <alignment horizontal="distributed" vertical="center"/>
    </xf>
    <xf numFmtId="202" fontId="4" fillId="0" borderId="14" xfId="0" applyNumberFormat="1" applyFont="1" applyBorder="1" applyAlignment="1">
      <alignment horizontal="distributed" vertical="center"/>
    </xf>
    <xf numFmtId="0" fontId="4" fillId="0" borderId="23"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3"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47"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40" xfId="0" applyFont="1" applyFill="1" applyBorder="1" applyAlignment="1">
      <alignment horizontal="distributed" vertical="center"/>
    </xf>
    <xf numFmtId="0" fontId="4" fillId="0" borderId="44" xfId="0" applyFont="1" applyFill="1" applyBorder="1" applyAlignment="1">
      <alignment horizontal="distributed" vertical="center"/>
    </xf>
    <xf numFmtId="0" fontId="0" fillId="0" borderId="21" xfId="0" applyFill="1" applyBorder="1" applyAlignment="1">
      <alignment horizontal="distributed" vertical="center"/>
    </xf>
    <xf numFmtId="0" fontId="0" fillId="0" borderId="35" xfId="0" applyFill="1" applyBorder="1" applyAlignment="1">
      <alignment horizontal="distributed" vertical="center"/>
    </xf>
    <xf numFmtId="0" fontId="4" fillId="0" borderId="48"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21" xfId="0" applyFont="1" applyFill="1" applyBorder="1" applyAlignment="1">
      <alignment horizontal="distributed" vertical="center"/>
    </xf>
    <xf numFmtId="214" fontId="4" fillId="0" borderId="0" xfId="0" applyNumberFormat="1" applyFont="1" applyBorder="1" applyAlignment="1">
      <alignment horizontal="left" vertical="center"/>
    </xf>
    <xf numFmtId="214" fontId="4" fillId="0" borderId="41" xfId="0" applyNumberFormat="1" applyFont="1" applyBorder="1" applyAlignment="1">
      <alignment horizontal="center" vertical="center" wrapText="1"/>
    </xf>
    <xf numFmtId="214" fontId="4" fillId="0" borderId="38" xfId="0" applyNumberFormat="1" applyFont="1" applyBorder="1" applyAlignment="1">
      <alignment horizontal="center" vertical="center" wrapText="1"/>
    </xf>
    <xf numFmtId="218" fontId="4" fillId="0" borderId="44" xfId="0" applyNumberFormat="1" applyFont="1" applyBorder="1" applyAlignment="1">
      <alignment horizontal="center" vertical="center" wrapText="1"/>
    </xf>
    <xf numFmtId="218" fontId="4" fillId="0" borderId="35" xfId="0" applyNumberFormat="1" applyFont="1" applyBorder="1" applyAlignment="1">
      <alignment horizontal="center" vertical="center" wrapText="1"/>
    </xf>
    <xf numFmtId="214" fontId="4" fillId="0" borderId="47" xfId="0" applyNumberFormat="1" applyFont="1" applyBorder="1" applyAlignment="1">
      <alignment horizontal="center" vertical="center"/>
    </xf>
    <xf numFmtId="214" fontId="4" fillId="0" borderId="40" xfId="0" applyNumberFormat="1" applyFont="1" applyBorder="1" applyAlignment="1">
      <alignment horizontal="center" vertical="center"/>
    </xf>
    <xf numFmtId="214" fontId="4" fillId="0" borderId="41" xfId="0" applyNumberFormat="1" applyFont="1" applyBorder="1" applyAlignment="1">
      <alignment horizontal="center" vertical="center"/>
    </xf>
    <xf numFmtId="214" fontId="4" fillId="0" borderId="38" xfId="0" applyNumberFormat="1" applyFont="1" applyBorder="1" applyAlignment="1">
      <alignment horizontal="center" vertical="center"/>
    </xf>
    <xf numFmtId="214" fontId="4" fillId="0" borderId="16" xfId="0" applyNumberFormat="1" applyFont="1" applyBorder="1" applyAlignment="1">
      <alignment horizontal="center" vertical="center"/>
    </xf>
    <xf numFmtId="214" fontId="4" fillId="0" borderId="17" xfId="0" applyNumberFormat="1" applyFont="1" applyBorder="1" applyAlignment="1">
      <alignment horizontal="center" vertical="center"/>
    </xf>
    <xf numFmtId="214" fontId="4" fillId="0" borderId="15" xfId="0" applyNumberFormat="1" applyFont="1" applyBorder="1" applyAlignment="1">
      <alignment horizontal="center" vertical="center"/>
    </xf>
    <xf numFmtId="214" fontId="4" fillId="0" borderId="0" xfId="0" applyNumberFormat="1" applyFont="1" applyBorder="1" applyAlignment="1">
      <alignment horizontal="left"/>
    </xf>
    <xf numFmtId="0" fontId="6" fillId="0" borderId="10" xfId="0" applyFont="1" applyBorder="1" applyAlignment="1">
      <alignment horizontal="right"/>
    </xf>
    <xf numFmtId="0" fontId="4" fillId="0" borderId="23" xfId="0" applyFont="1" applyBorder="1" applyAlignment="1">
      <alignment horizontal="distributed" vertical="center"/>
    </xf>
    <xf numFmtId="227" fontId="4" fillId="0" borderId="47" xfId="0" applyNumberFormat="1" applyFont="1" applyBorder="1" applyAlignment="1">
      <alignment horizontal="distributed" vertical="center"/>
    </xf>
    <xf numFmtId="227" fontId="4" fillId="0" borderId="40" xfId="0" applyNumberFormat="1" applyFont="1" applyBorder="1" applyAlignment="1">
      <alignment horizontal="distributed" vertical="center"/>
    </xf>
    <xf numFmtId="49" fontId="4" fillId="0" borderId="16" xfId="51" applyNumberFormat="1" applyFont="1" applyFill="1" applyBorder="1" applyAlignment="1">
      <alignment horizontal="center" vertical="center"/>
    </xf>
    <xf numFmtId="49" fontId="4" fillId="0" borderId="15" xfId="51" applyNumberFormat="1" applyFont="1" applyFill="1" applyBorder="1" applyAlignment="1">
      <alignment horizontal="center" vertical="center"/>
    </xf>
    <xf numFmtId="214" fontId="4" fillId="0" borderId="16" xfId="51" applyNumberFormat="1" applyFont="1" applyFill="1" applyBorder="1" applyAlignment="1">
      <alignment horizontal="center" vertical="center"/>
    </xf>
    <xf numFmtId="214" fontId="4" fillId="0" borderId="15" xfId="51" applyNumberFormat="1" applyFont="1" applyFill="1" applyBorder="1" applyAlignment="1">
      <alignment horizontal="center" vertical="center"/>
    </xf>
    <xf numFmtId="214" fontId="4" fillId="0" borderId="47" xfId="0" applyNumberFormat="1" applyFont="1" applyFill="1" applyBorder="1" applyAlignment="1">
      <alignment horizontal="center" vertical="center"/>
    </xf>
    <xf numFmtId="214" fontId="4" fillId="0" borderId="40" xfId="0" applyNumberFormat="1" applyFont="1" applyFill="1" applyBorder="1" applyAlignment="1">
      <alignment horizontal="center" vertical="center"/>
    </xf>
    <xf numFmtId="214" fontId="4" fillId="0" borderId="41" xfId="0" applyNumberFormat="1" applyFont="1" applyFill="1" applyBorder="1" applyAlignment="1">
      <alignment horizontal="center" vertical="center"/>
    </xf>
    <xf numFmtId="214" fontId="4" fillId="0" borderId="38" xfId="0" applyNumberFormat="1" applyFont="1" applyFill="1" applyBorder="1" applyAlignment="1">
      <alignment horizontal="center" vertical="center"/>
    </xf>
    <xf numFmtId="230" fontId="4" fillId="0" borderId="10" xfId="0" applyNumberFormat="1" applyFont="1" applyBorder="1" applyAlignment="1">
      <alignment horizontal="right" vertical="center"/>
    </xf>
    <xf numFmtId="49" fontId="18" fillId="0" borderId="30" xfId="0" applyNumberFormat="1" applyFont="1" applyBorder="1" applyAlignment="1">
      <alignment horizontal="center" vertical="center"/>
    </xf>
    <xf numFmtId="49" fontId="18" fillId="0" borderId="23" xfId="0" applyNumberFormat="1" applyFont="1" applyBorder="1" applyAlignment="1">
      <alignment horizontal="center" vertical="center"/>
    </xf>
    <xf numFmtId="49" fontId="18" fillId="0" borderId="16" xfId="0" applyNumberFormat="1" applyFont="1" applyBorder="1" applyAlignment="1">
      <alignment horizontal="center" vertical="center"/>
    </xf>
    <xf numFmtId="197" fontId="4" fillId="0" borderId="16" xfId="0" applyNumberFormat="1" applyFont="1" applyBorder="1" applyAlignment="1">
      <alignment horizontal="center" vertical="center"/>
    </xf>
    <xf numFmtId="197" fontId="4" fillId="0" borderId="17" xfId="0" applyNumberFormat="1" applyFont="1" applyBorder="1" applyAlignment="1">
      <alignment horizontal="center" vertical="center"/>
    </xf>
    <xf numFmtId="197" fontId="4" fillId="0" borderId="15" xfId="0" applyNumberFormat="1" applyFont="1" applyBorder="1" applyAlignment="1">
      <alignment horizontal="center" vertical="center"/>
    </xf>
    <xf numFmtId="197" fontId="4" fillId="0" borderId="10" xfId="0" applyNumberFormat="1" applyFont="1" applyBorder="1" applyAlignment="1">
      <alignment horizontal="right"/>
    </xf>
    <xf numFmtId="214" fontId="4" fillId="0" borderId="10" xfId="0" applyNumberFormat="1" applyFont="1" applyBorder="1" applyAlignment="1">
      <alignment horizontal="right"/>
    </xf>
    <xf numFmtId="235" fontId="4" fillId="0" borderId="44" xfId="0" applyNumberFormat="1" applyFont="1" applyBorder="1" applyAlignment="1">
      <alignment horizontal="distributed" vertical="center"/>
    </xf>
    <xf numFmtId="235" fontId="4" fillId="0" borderId="35" xfId="0" applyNumberFormat="1" applyFont="1" applyBorder="1" applyAlignment="1">
      <alignment horizontal="distributed" vertical="center"/>
    </xf>
    <xf numFmtId="235" fontId="4" fillId="0" borderId="23" xfId="0" applyNumberFormat="1" applyFont="1" applyBorder="1" applyAlignment="1">
      <alignment horizontal="distributed" vertical="center"/>
    </xf>
    <xf numFmtId="235" fontId="4" fillId="0" borderId="47" xfId="0" applyNumberFormat="1" applyFont="1" applyBorder="1" applyAlignment="1">
      <alignment horizontal="distributed" vertical="center"/>
    </xf>
    <xf numFmtId="235" fontId="4" fillId="0" borderId="40" xfId="0" applyNumberFormat="1" applyFont="1" applyBorder="1" applyAlignment="1">
      <alignment horizontal="distributed" vertical="center"/>
    </xf>
    <xf numFmtId="235" fontId="4" fillId="0" borderId="41" xfId="0" applyNumberFormat="1" applyFont="1" applyBorder="1" applyAlignment="1">
      <alignment horizontal="distributed" vertical="center"/>
    </xf>
    <xf numFmtId="235" fontId="4" fillId="0" borderId="38" xfId="0" applyNumberFormat="1" applyFont="1" applyBorder="1" applyAlignment="1">
      <alignment horizontal="distributed" vertical="center"/>
    </xf>
    <xf numFmtId="235" fontId="4" fillId="0" borderId="44" xfId="0" applyNumberFormat="1" applyFont="1" applyBorder="1" applyAlignment="1">
      <alignment horizontal="distributed" vertical="center" wrapText="1"/>
    </xf>
    <xf numFmtId="235" fontId="4" fillId="0" borderId="35" xfId="0" applyNumberFormat="1" applyFont="1" applyBorder="1" applyAlignment="1">
      <alignment horizontal="distributed" vertical="center" wrapText="1"/>
    </xf>
    <xf numFmtId="235" fontId="4" fillId="0" borderId="16" xfId="0" applyNumberFormat="1" applyFont="1" applyBorder="1" applyAlignment="1">
      <alignment horizontal="distributed" vertical="center"/>
    </xf>
    <xf numFmtId="235" fontId="4" fillId="0" borderId="17" xfId="0" applyNumberFormat="1" applyFont="1" applyBorder="1" applyAlignment="1">
      <alignment horizontal="distributed" vertical="center"/>
    </xf>
    <xf numFmtId="235" fontId="4" fillId="0" borderId="15" xfId="0" applyNumberFormat="1" applyFont="1" applyBorder="1" applyAlignment="1">
      <alignment horizontal="distributed" vertical="center"/>
    </xf>
    <xf numFmtId="214" fontId="4" fillId="0" borderId="23" xfId="0" applyNumberFormat="1" applyFont="1" applyBorder="1" applyAlignment="1">
      <alignment horizontal="center" vertical="center"/>
    </xf>
    <xf numFmtId="49" fontId="4" fillId="0" borderId="47" xfId="0" applyNumberFormat="1" applyFont="1" applyBorder="1" applyAlignment="1">
      <alignment horizontal="center" vertical="center"/>
    </xf>
    <xf numFmtId="49" fontId="4" fillId="0" borderId="40" xfId="0" applyNumberFormat="1" applyFont="1" applyBorder="1" applyAlignment="1">
      <alignment horizontal="center" vertical="center"/>
    </xf>
    <xf numFmtId="221" fontId="4" fillId="0" borderId="10" xfId="0" applyNumberFormat="1" applyFont="1" applyBorder="1" applyAlignment="1">
      <alignment horizontal="right"/>
    </xf>
    <xf numFmtId="194" fontId="4" fillId="0" borderId="44" xfId="0" applyNumberFormat="1" applyFont="1" applyBorder="1" applyAlignment="1">
      <alignment horizontal="center" vertical="center"/>
    </xf>
    <xf numFmtId="0" fontId="4" fillId="0" borderId="35" xfId="0" applyFont="1" applyBorder="1" applyAlignment="1">
      <alignment vertical="center"/>
    </xf>
    <xf numFmtId="194" fontId="4" fillId="0" borderId="15" xfId="0" applyNumberFormat="1" applyFont="1" applyBorder="1" applyAlignment="1">
      <alignment horizontal="center" vertical="center"/>
    </xf>
    <xf numFmtId="194" fontId="4" fillId="0" borderId="23" xfId="0" applyNumberFormat="1" applyFont="1" applyBorder="1" applyAlignment="1">
      <alignment horizontal="center" vertical="center"/>
    </xf>
    <xf numFmtId="194" fontId="4" fillId="0" borderId="41" xfId="0" applyNumberFormat="1" applyFont="1" applyBorder="1" applyAlignment="1">
      <alignment horizontal="center" vertical="center"/>
    </xf>
    <xf numFmtId="0" fontId="4" fillId="0" borderId="38" xfId="0" applyFont="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xfId="52"/>
    <cellStyle name="桁区切り 3" xfId="53"/>
    <cellStyle name="桁区切り 5"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通貨 2" xfId="64"/>
    <cellStyle name="入力" xfId="65"/>
    <cellStyle name="標準 2 4" xfId="66"/>
    <cellStyle name="標準 2 6"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H73"/>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B33" sqref="BB33:BB34"/>
    </sheetView>
  </sheetViews>
  <sheetFormatPr defaultColWidth="11.625" defaultRowHeight="16.5" customHeight="1"/>
  <cols>
    <col min="1" max="63" width="13.125" style="10" customWidth="1"/>
    <col min="64" max="16384" width="11.625" style="10" customWidth="1"/>
  </cols>
  <sheetData>
    <row r="1" spans="1:39" ht="16.5" customHeight="1">
      <c r="A1" s="22" t="s">
        <v>16</v>
      </c>
      <c r="B1" s="22"/>
      <c r="C1" s="22"/>
      <c r="D1" s="22"/>
      <c r="E1" s="22"/>
      <c r="F1" s="22"/>
      <c r="G1" s="22"/>
      <c r="AM1" s="34"/>
    </row>
    <row r="2" spans="1:7" ht="16.5" customHeight="1" thickBot="1">
      <c r="A2" s="13"/>
      <c r="B2" s="13"/>
      <c r="C2" s="13"/>
      <c r="D2" s="13"/>
      <c r="E2" s="13"/>
      <c r="F2" s="13"/>
      <c r="G2" s="13"/>
    </row>
    <row r="3" spans="1:63" s="21" customFormat="1" ht="16.5" customHeight="1">
      <c r="A3" s="676" t="s">
        <v>56</v>
      </c>
      <c r="B3" s="675" t="s">
        <v>118</v>
      </c>
      <c r="C3" s="682" t="s">
        <v>117</v>
      </c>
      <c r="D3" s="683"/>
      <c r="E3" s="683"/>
      <c r="F3" s="683"/>
      <c r="G3" s="683"/>
      <c r="H3" s="683"/>
      <c r="I3" s="683"/>
      <c r="J3" s="683"/>
      <c r="K3" s="683"/>
      <c r="L3" s="683"/>
      <c r="M3" s="683"/>
      <c r="N3" s="684"/>
      <c r="O3" s="678" t="s">
        <v>119</v>
      </c>
      <c r="P3" s="678"/>
      <c r="Q3" s="679" t="s">
        <v>181</v>
      </c>
      <c r="R3" s="676"/>
      <c r="S3" s="679" t="s">
        <v>183</v>
      </c>
      <c r="T3" s="680"/>
      <c r="U3" s="676"/>
      <c r="V3" s="679" t="s">
        <v>185</v>
      </c>
      <c r="W3" s="680"/>
      <c r="X3" s="676"/>
      <c r="Y3" s="678" t="s">
        <v>120</v>
      </c>
      <c r="Z3" s="678"/>
      <c r="AA3" s="678"/>
      <c r="AB3" s="678"/>
      <c r="AC3" s="678" t="s">
        <v>121</v>
      </c>
      <c r="AD3" s="678"/>
      <c r="AE3" s="678"/>
      <c r="AF3" s="678"/>
      <c r="AG3" s="678"/>
      <c r="AH3" s="678" t="s">
        <v>122</v>
      </c>
      <c r="AI3" s="678"/>
      <c r="AJ3" s="678"/>
      <c r="AK3" s="678"/>
      <c r="AL3" s="678"/>
      <c r="AM3" s="678"/>
      <c r="AN3" s="678" t="s">
        <v>123</v>
      </c>
      <c r="AO3" s="678"/>
      <c r="AP3" s="678"/>
      <c r="AQ3" s="678"/>
      <c r="AR3" s="678"/>
      <c r="AS3" s="678"/>
      <c r="AT3" s="678"/>
      <c r="AU3" s="678"/>
      <c r="AV3" s="678"/>
      <c r="AW3" s="678"/>
      <c r="AX3" s="678" t="s">
        <v>124</v>
      </c>
      <c r="AY3" s="678"/>
      <c r="AZ3" s="678"/>
      <c r="BA3" s="679" t="s">
        <v>179</v>
      </c>
      <c r="BB3" s="680"/>
      <c r="BC3" s="680"/>
      <c r="BD3" s="676"/>
      <c r="BE3" s="678" t="s">
        <v>125</v>
      </c>
      <c r="BF3" s="678"/>
      <c r="BG3" s="678"/>
      <c r="BH3" s="678" t="s">
        <v>126</v>
      </c>
      <c r="BI3" s="678"/>
      <c r="BJ3" s="678"/>
      <c r="BK3" s="682"/>
    </row>
    <row r="4" spans="1:63" s="36" customFormat="1" ht="16.5" customHeight="1">
      <c r="A4" s="677"/>
      <c r="B4" s="673"/>
      <c r="C4" s="674" t="s">
        <v>58</v>
      </c>
      <c r="D4" s="674" t="s">
        <v>102</v>
      </c>
      <c r="E4" s="673" t="s">
        <v>17</v>
      </c>
      <c r="F4" s="673"/>
      <c r="G4" s="673"/>
      <c r="H4" s="685" t="s">
        <v>18</v>
      </c>
      <c r="I4" s="685"/>
      <c r="J4" s="685"/>
      <c r="K4" s="674" t="s">
        <v>65</v>
      </c>
      <c r="L4" s="674" t="s">
        <v>66</v>
      </c>
      <c r="M4" s="674" t="s">
        <v>67</v>
      </c>
      <c r="N4" s="674" t="s">
        <v>68</v>
      </c>
      <c r="O4" s="674" t="s">
        <v>69</v>
      </c>
      <c r="P4" s="674" t="s">
        <v>70</v>
      </c>
      <c r="Q4" s="674" t="s">
        <v>71</v>
      </c>
      <c r="R4" s="674" t="s">
        <v>72</v>
      </c>
      <c r="S4" s="674" t="s">
        <v>73</v>
      </c>
      <c r="T4" s="674" t="s">
        <v>74</v>
      </c>
      <c r="U4" s="674" t="s">
        <v>75</v>
      </c>
      <c r="V4" s="674" t="s">
        <v>76</v>
      </c>
      <c r="W4" s="674" t="s">
        <v>72</v>
      </c>
      <c r="X4" s="674" t="s">
        <v>77</v>
      </c>
      <c r="Y4" s="674" t="s">
        <v>188</v>
      </c>
      <c r="Z4" s="674" t="s">
        <v>189</v>
      </c>
      <c r="AA4" s="674" t="s">
        <v>190</v>
      </c>
      <c r="AB4" s="674" t="s">
        <v>191</v>
      </c>
      <c r="AC4" s="673" t="s">
        <v>0</v>
      </c>
      <c r="AD4" s="673"/>
      <c r="AE4" s="673" t="s">
        <v>1</v>
      </c>
      <c r="AF4" s="673"/>
      <c r="AG4" s="673"/>
      <c r="AH4" s="673" t="s">
        <v>19</v>
      </c>
      <c r="AI4" s="673"/>
      <c r="AJ4" s="673" t="s">
        <v>2</v>
      </c>
      <c r="AK4" s="673"/>
      <c r="AL4" s="673" t="s">
        <v>3</v>
      </c>
      <c r="AM4" s="673"/>
      <c r="AN4" s="673" t="s">
        <v>20</v>
      </c>
      <c r="AO4" s="673"/>
      <c r="AP4" s="673" t="s">
        <v>21</v>
      </c>
      <c r="AQ4" s="673"/>
      <c r="AR4" s="673" t="s">
        <v>22</v>
      </c>
      <c r="AS4" s="673"/>
      <c r="AT4" s="673" t="s">
        <v>23</v>
      </c>
      <c r="AU4" s="673"/>
      <c r="AV4" s="673" t="s">
        <v>24</v>
      </c>
      <c r="AW4" s="673"/>
      <c r="AX4" s="671" t="s">
        <v>95</v>
      </c>
      <c r="AY4" s="671" t="s">
        <v>103</v>
      </c>
      <c r="AZ4" s="671" t="s">
        <v>96</v>
      </c>
      <c r="BA4" s="671" t="s">
        <v>97</v>
      </c>
      <c r="BB4" s="671" t="s">
        <v>98</v>
      </c>
      <c r="BC4" s="673" t="s">
        <v>25</v>
      </c>
      <c r="BD4" s="673"/>
      <c r="BE4" s="673" t="s">
        <v>135</v>
      </c>
      <c r="BF4" s="673"/>
      <c r="BG4" s="671" t="s">
        <v>138</v>
      </c>
      <c r="BH4" s="673" t="s">
        <v>4</v>
      </c>
      <c r="BI4" s="673"/>
      <c r="BJ4" s="671" t="s">
        <v>140</v>
      </c>
      <c r="BK4" s="672" t="s">
        <v>195</v>
      </c>
    </row>
    <row r="5" spans="1:63" s="37" customFormat="1" ht="33" customHeight="1">
      <c r="A5" s="677"/>
      <c r="B5" s="673"/>
      <c r="C5" s="674"/>
      <c r="D5" s="674"/>
      <c r="E5" s="26" t="s">
        <v>59</v>
      </c>
      <c r="F5" s="26" t="s">
        <v>60</v>
      </c>
      <c r="G5" s="26" t="s">
        <v>61</v>
      </c>
      <c r="H5" s="26" t="s">
        <v>62</v>
      </c>
      <c r="I5" s="26" t="s">
        <v>63</v>
      </c>
      <c r="J5" s="26" t="s">
        <v>64</v>
      </c>
      <c r="K5" s="674"/>
      <c r="L5" s="674"/>
      <c r="M5" s="674"/>
      <c r="N5" s="674"/>
      <c r="O5" s="674"/>
      <c r="P5" s="674"/>
      <c r="Q5" s="674"/>
      <c r="R5" s="674"/>
      <c r="S5" s="674"/>
      <c r="T5" s="674"/>
      <c r="U5" s="674"/>
      <c r="V5" s="674"/>
      <c r="W5" s="674"/>
      <c r="X5" s="674"/>
      <c r="Y5" s="674"/>
      <c r="Z5" s="674"/>
      <c r="AA5" s="674"/>
      <c r="AB5" s="674"/>
      <c r="AC5" s="27" t="s">
        <v>78</v>
      </c>
      <c r="AD5" s="27" t="s">
        <v>79</v>
      </c>
      <c r="AE5" s="27" t="s">
        <v>80</v>
      </c>
      <c r="AF5" s="27" t="s">
        <v>81</v>
      </c>
      <c r="AG5" s="27" t="s">
        <v>82</v>
      </c>
      <c r="AH5" s="27" t="s">
        <v>83</v>
      </c>
      <c r="AI5" s="28" t="s">
        <v>84</v>
      </c>
      <c r="AJ5" s="27" t="s">
        <v>193</v>
      </c>
      <c r="AK5" s="27" t="s">
        <v>85</v>
      </c>
      <c r="AL5" s="27" t="s">
        <v>86</v>
      </c>
      <c r="AM5" s="27" t="s">
        <v>87</v>
      </c>
      <c r="AN5" s="27" t="s">
        <v>88</v>
      </c>
      <c r="AO5" s="27" t="s">
        <v>89</v>
      </c>
      <c r="AP5" s="27" t="s">
        <v>90</v>
      </c>
      <c r="AQ5" s="27" t="s">
        <v>91</v>
      </c>
      <c r="AR5" s="27" t="s">
        <v>90</v>
      </c>
      <c r="AS5" s="27" t="s">
        <v>92</v>
      </c>
      <c r="AT5" s="27" t="s">
        <v>90</v>
      </c>
      <c r="AU5" s="27" t="s">
        <v>92</v>
      </c>
      <c r="AV5" s="27" t="s">
        <v>93</v>
      </c>
      <c r="AW5" s="27" t="s">
        <v>94</v>
      </c>
      <c r="AX5" s="671"/>
      <c r="AY5" s="671"/>
      <c r="AZ5" s="671"/>
      <c r="BA5" s="671"/>
      <c r="BB5" s="671"/>
      <c r="BC5" s="27" t="s">
        <v>97</v>
      </c>
      <c r="BD5" s="27" t="s">
        <v>98</v>
      </c>
      <c r="BE5" s="27" t="s">
        <v>99</v>
      </c>
      <c r="BF5" s="27" t="s">
        <v>100</v>
      </c>
      <c r="BG5" s="671"/>
      <c r="BH5" s="27" t="s">
        <v>101</v>
      </c>
      <c r="BI5" s="27" t="s">
        <v>94</v>
      </c>
      <c r="BJ5" s="671"/>
      <c r="BK5" s="672"/>
    </row>
    <row r="6" spans="2:63" s="5" customFormat="1" ht="16.5" customHeight="1">
      <c r="B6" s="4" t="s">
        <v>26</v>
      </c>
      <c r="C6" s="4" t="s">
        <v>27</v>
      </c>
      <c r="D6" s="4" t="s">
        <v>28</v>
      </c>
      <c r="E6" s="4" t="s">
        <v>29</v>
      </c>
      <c r="F6" s="4" t="s">
        <v>29</v>
      </c>
      <c r="G6" s="4" t="s">
        <v>29</v>
      </c>
      <c r="H6" s="4" t="s">
        <v>29</v>
      </c>
      <c r="I6" s="4" t="s">
        <v>29</v>
      </c>
      <c r="J6" s="4" t="s">
        <v>29</v>
      </c>
      <c r="K6" s="4" t="s">
        <v>29</v>
      </c>
      <c r="L6" s="4" t="s">
        <v>29</v>
      </c>
      <c r="M6" s="4" t="s">
        <v>29</v>
      </c>
      <c r="N6" s="4" t="s">
        <v>29</v>
      </c>
      <c r="O6" s="5" t="s">
        <v>7</v>
      </c>
      <c r="P6" s="5" t="s">
        <v>7</v>
      </c>
      <c r="R6" s="5" t="s">
        <v>6</v>
      </c>
      <c r="S6" s="5" t="s">
        <v>8</v>
      </c>
      <c r="T6" s="5" t="s">
        <v>6</v>
      </c>
      <c r="U6" s="5" t="s">
        <v>9</v>
      </c>
      <c r="V6" s="12" t="s">
        <v>30</v>
      </c>
      <c r="W6" s="12" t="s">
        <v>29</v>
      </c>
      <c r="X6" s="12" t="s">
        <v>31</v>
      </c>
      <c r="Y6" s="5" t="s">
        <v>32</v>
      </c>
      <c r="Z6" s="5" t="s">
        <v>31</v>
      </c>
      <c r="AA6" s="5" t="s">
        <v>31</v>
      </c>
      <c r="AB6" s="5" t="s">
        <v>33</v>
      </c>
      <c r="AC6" s="5" t="s">
        <v>10</v>
      </c>
      <c r="AD6" s="5" t="s">
        <v>6</v>
      </c>
      <c r="AE6" s="5" t="s">
        <v>5</v>
      </c>
      <c r="AF6" s="5" t="s">
        <v>6</v>
      </c>
      <c r="AG6" s="5" t="s">
        <v>11</v>
      </c>
      <c r="AH6" s="12" t="s">
        <v>34</v>
      </c>
      <c r="AI6" s="12" t="s">
        <v>34</v>
      </c>
      <c r="AJ6" s="12" t="s">
        <v>29</v>
      </c>
      <c r="AK6" s="12" t="s">
        <v>29</v>
      </c>
      <c r="AL6" s="5" t="s">
        <v>35</v>
      </c>
      <c r="AM6" s="5" t="s">
        <v>35</v>
      </c>
      <c r="AN6" s="12" t="s">
        <v>36</v>
      </c>
      <c r="AO6" s="5" t="s">
        <v>29</v>
      </c>
      <c r="AP6" s="5" t="s">
        <v>37</v>
      </c>
      <c r="AQ6" s="5" t="s">
        <v>29</v>
      </c>
      <c r="AR6" s="5" t="s">
        <v>37</v>
      </c>
      <c r="AS6" s="5" t="s">
        <v>29</v>
      </c>
      <c r="AT6" s="5" t="s">
        <v>37</v>
      </c>
      <c r="AU6" s="5" t="s">
        <v>29</v>
      </c>
      <c r="AV6" s="5" t="s">
        <v>36</v>
      </c>
      <c r="AW6" s="5" t="s">
        <v>38</v>
      </c>
      <c r="AX6" s="5" t="s">
        <v>39</v>
      </c>
      <c r="AY6" s="5" t="s">
        <v>39</v>
      </c>
      <c r="AZ6" s="5" t="s">
        <v>39</v>
      </c>
      <c r="BA6" s="5" t="s">
        <v>40</v>
      </c>
      <c r="BB6" s="5" t="s">
        <v>40</v>
      </c>
      <c r="BC6" s="5" t="s">
        <v>40</v>
      </c>
      <c r="BD6" s="5" t="s">
        <v>40</v>
      </c>
      <c r="BE6" s="12" t="s">
        <v>12</v>
      </c>
      <c r="BF6" s="12" t="s">
        <v>12</v>
      </c>
      <c r="BG6" s="12"/>
      <c r="BH6" s="5" t="s">
        <v>13</v>
      </c>
      <c r="BI6" s="5" t="s">
        <v>14</v>
      </c>
      <c r="BJ6" s="5" t="s">
        <v>15</v>
      </c>
      <c r="BK6" s="5" t="s">
        <v>6</v>
      </c>
    </row>
    <row r="7" spans="1:63" s="14" customFormat="1" ht="16.5" customHeight="1">
      <c r="A7" s="16" t="s">
        <v>171</v>
      </c>
      <c r="B7" s="31">
        <v>15.59</v>
      </c>
      <c r="C7" s="30">
        <v>151276</v>
      </c>
      <c r="D7" s="30">
        <v>300560</v>
      </c>
      <c r="E7" s="30">
        <v>28935</v>
      </c>
      <c r="F7" s="30">
        <v>32468</v>
      </c>
      <c r="G7" s="30">
        <v>-3533</v>
      </c>
      <c r="H7" s="30">
        <v>2122</v>
      </c>
      <c r="I7" s="30">
        <v>2129</v>
      </c>
      <c r="J7" s="30">
        <v>-7</v>
      </c>
      <c r="K7" s="30" t="s">
        <v>127</v>
      </c>
      <c r="L7" s="30" t="s">
        <v>127</v>
      </c>
      <c r="M7" s="30" t="s">
        <v>127</v>
      </c>
      <c r="N7" s="30" t="s">
        <v>127</v>
      </c>
      <c r="O7" s="43">
        <v>3935</v>
      </c>
      <c r="P7" s="30">
        <v>171990</v>
      </c>
      <c r="Q7" s="30" t="s">
        <v>127</v>
      </c>
      <c r="R7" s="30" t="s">
        <v>127</v>
      </c>
      <c r="S7" s="30">
        <v>640</v>
      </c>
      <c r="T7" s="30">
        <v>4588</v>
      </c>
      <c r="U7" s="30">
        <v>66887</v>
      </c>
      <c r="V7" s="30" t="s">
        <v>127</v>
      </c>
      <c r="W7" s="30" t="s">
        <v>127</v>
      </c>
      <c r="X7" s="30" t="s">
        <v>127</v>
      </c>
      <c r="Y7" s="30">
        <v>28</v>
      </c>
      <c r="Z7" s="30">
        <v>1075141</v>
      </c>
      <c r="AA7" s="30">
        <v>831094</v>
      </c>
      <c r="AB7" s="30">
        <v>26877160</v>
      </c>
      <c r="AC7" s="30">
        <v>43</v>
      </c>
      <c r="AD7" s="30">
        <v>2729</v>
      </c>
      <c r="AE7" s="30">
        <v>2004</v>
      </c>
      <c r="AF7" s="30">
        <v>2563</v>
      </c>
      <c r="AG7" s="30">
        <v>4541874</v>
      </c>
      <c r="AH7" s="30">
        <v>929</v>
      </c>
      <c r="AI7" s="30">
        <v>12</v>
      </c>
      <c r="AJ7" s="30" t="s">
        <v>127</v>
      </c>
      <c r="AK7" s="30" t="s">
        <v>127</v>
      </c>
      <c r="AL7" s="30">
        <v>119435</v>
      </c>
      <c r="AM7" s="30">
        <v>8179</v>
      </c>
      <c r="AN7" s="30">
        <v>31</v>
      </c>
      <c r="AO7" s="30">
        <v>3781</v>
      </c>
      <c r="AP7" s="30">
        <v>30</v>
      </c>
      <c r="AQ7" s="30">
        <v>13334</v>
      </c>
      <c r="AR7" s="30">
        <v>18</v>
      </c>
      <c r="AS7" s="30">
        <v>7962</v>
      </c>
      <c r="AT7" s="30">
        <v>13</v>
      </c>
      <c r="AU7" s="30">
        <v>14958</v>
      </c>
      <c r="AV7" s="30">
        <v>143</v>
      </c>
      <c r="AW7" s="30">
        <v>2822</v>
      </c>
      <c r="AX7" s="30">
        <v>7231</v>
      </c>
      <c r="AY7" s="30">
        <v>986</v>
      </c>
      <c r="AZ7" s="30">
        <v>147</v>
      </c>
      <c r="BA7" s="30">
        <v>139425478</v>
      </c>
      <c r="BB7" s="30">
        <v>135970270</v>
      </c>
      <c r="BC7" s="30">
        <v>101899923</v>
      </c>
      <c r="BD7" s="30">
        <v>98880346</v>
      </c>
      <c r="BE7" s="30">
        <v>677044</v>
      </c>
      <c r="BF7" s="30">
        <v>533077</v>
      </c>
      <c r="BG7" s="32">
        <v>102.1</v>
      </c>
      <c r="BH7" s="30">
        <v>357379</v>
      </c>
      <c r="BI7" s="30">
        <v>1981187</v>
      </c>
      <c r="BJ7" s="30">
        <v>64680</v>
      </c>
      <c r="BK7" s="30">
        <v>129472</v>
      </c>
    </row>
    <row r="8" spans="1:63" s="14" customFormat="1" ht="16.5" customHeight="1">
      <c r="A8" s="16" t="s">
        <v>45</v>
      </c>
      <c r="B8" s="31">
        <v>15.59</v>
      </c>
      <c r="C8" s="30">
        <v>150749</v>
      </c>
      <c r="D8" s="30">
        <v>297099</v>
      </c>
      <c r="E8" s="30">
        <v>28944</v>
      </c>
      <c r="F8" s="30">
        <v>31950</v>
      </c>
      <c r="G8" s="30">
        <v>-3006</v>
      </c>
      <c r="H8" s="30">
        <v>2234</v>
      </c>
      <c r="I8" s="30">
        <v>2130</v>
      </c>
      <c r="J8" s="30">
        <v>104</v>
      </c>
      <c r="K8" s="30" t="s">
        <v>127</v>
      </c>
      <c r="L8" s="30" t="s">
        <v>127</v>
      </c>
      <c r="M8" s="30" t="s">
        <v>127</v>
      </c>
      <c r="N8" s="30" t="s">
        <v>127</v>
      </c>
      <c r="O8" s="43">
        <v>3954</v>
      </c>
      <c r="P8" s="30" t="s">
        <v>127</v>
      </c>
      <c r="Q8" s="30" t="s">
        <v>127</v>
      </c>
      <c r="R8" s="30" t="s">
        <v>127</v>
      </c>
      <c r="S8" s="30" t="s">
        <v>146</v>
      </c>
      <c r="T8" s="30" t="s">
        <v>156</v>
      </c>
      <c r="U8" s="30" t="s">
        <v>164</v>
      </c>
      <c r="V8" s="30">
        <v>3970</v>
      </c>
      <c r="W8" s="30">
        <v>22291</v>
      </c>
      <c r="X8" s="30">
        <v>674703</v>
      </c>
      <c r="Y8" s="30">
        <v>28</v>
      </c>
      <c r="Z8" s="30">
        <v>1135641</v>
      </c>
      <c r="AA8" s="30">
        <v>800468</v>
      </c>
      <c r="AB8" s="30">
        <v>22532350</v>
      </c>
      <c r="AC8" s="30">
        <v>42</v>
      </c>
      <c r="AD8" s="30">
        <v>2673</v>
      </c>
      <c r="AE8" s="30">
        <v>2154</v>
      </c>
      <c r="AF8" s="30">
        <v>2651</v>
      </c>
      <c r="AG8" s="30">
        <v>5094389</v>
      </c>
      <c r="AH8" s="30">
        <v>935</v>
      </c>
      <c r="AI8" s="30">
        <v>12</v>
      </c>
      <c r="AJ8" s="30">
        <v>1949</v>
      </c>
      <c r="AK8" s="30">
        <v>534</v>
      </c>
      <c r="AL8" s="30">
        <v>115230</v>
      </c>
      <c r="AM8" s="30">
        <v>7859</v>
      </c>
      <c r="AN8" s="30">
        <v>31</v>
      </c>
      <c r="AO8" s="30">
        <v>3585</v>
      </c>
      <c r="AP8" s="30">
        <v>30</v>
      </c>
      <c r="AQ8" s="30">
        <v>12897</v>
      </c>
      <c r="AR8" s="30">
        <v>19</v>
      </c>
      <c r="AS8" s="30">
        <v>7545</v>
      </c>
      <c r="AT8" s="30">
        <v>13</v>
      </c>
      <c r="AU8" s="30">
        <v>14715</v>
      </c>
      <c r="AV8" s="30">
        <v>145</v>
      </c>
      <c r="AW8" s="30">
        <v>2845</v>
      </c>
      <c r="AX8" s="30">
        <v>6982</v>
      </c>
      <c r="AY8" s="30">
        <v>899</v>
      </c>
      <c r="AZ8" s="30">
        <v>179</v>
      </c>
      <c r="BA8" s="30">
        <v>135978059</v>
      </c>
      <c r="BB8" s="30">
        <v>133261285</v>
      </c>
      <c r="BC8" s="30">
        <v>99362473</v>
      </c>
      <c r="BD8" s="30">
        <v>96811831</v>
      </c>
      <c r="BE8" s="30">
        <v>669665</v>
      </c>
      <c r="BF8" s="30">
        <v>532005</v>
      </c>
      <c r="BG8" s="32">
        <v>102.8</v>
      </c>
      <c r="BH8" s="30">
        <v>357676</v>
      </c>
      <c r="BI8" s="30">
        <v>1984055</v>
      </c>
      <c r="BJ8" s="30">
        <v>64802</v>
      </c>
      <c r="BK8" s="30">
        <v>128174</v>
      </c>
    </row>
    <row r="9" spans="1:63" s="14" customFormat="1" ht="16.5" customHeight="1">
      <c r="A9" s="16" t="s">
        <v>46</v>
      </c>
      <c r="B9" s="31">
        <v>15.59</v>
      </c>
      <c r="C9" s="30">
        <v>151652</v>
      </c>
      <c r="D9" s="30">
        <v>295053</v>
      </c>
      <c r="E9" s="30">
        <v>30943</v>
      </c>
      <c r="F9" s="30">
        <v>32933</v>
      </c>
      <c r="G9" s="30">
        <v>-1990</v>
      </c>
      <c r="H9" s="30">
        <v>2076</v>
      </c>
      <c r="I9" s="30">
        <v>2193</v>
      </c>
      <c r="J9" s="30">
        <v>-117</v>
      </c>
      <c r="K9" s="30">
        <v>261174</v>
      </c>
      <c r="L9" s="30">
        <v>304379</v>
      </c>
      <c r="M9" s="30">
        <v>89677</v>
      </c>
      <c r="N9" s="30">
        <v>137672</v>
      </c>
      <c r="O9" s="43">
        <v>4018</v>
      </c>
      <c r="P9" s="30" t="s">
        <v>127</v>
      </c>
      <c r="Q9" s="30" t="s">
        <v>127</v>
      </c>
      <c r="R9" s="30" t="s">
        <v>127</v>
      </c>
      <c r="S9" s="30">
        <v>566</v>
      </c>
      <c r="T9" s="30">
        <v>4045</v>
      </c>
      <c r="U9" s="30">
        <v>60057</v>
      </c>
      <c r="V9" s="30" t="s">
        <v>127</v>
      </c>
      <c r="W9" s="30" t="s">
        <v>127</v>
      </c>
      <c r="X9" s="30" t="s">
        <v>127</v>
      </c>
      <c r="Y9" s="30">
        <v>28</v>
      </c>
      <c r="Z9" s="30">
        <v>1186779</v>
      </c>
      <c r="AA9" s="30">
        <v>820075</v>
      </c>
      <c r="AB9" s="30">
        <v>13674599</v>
      </c>
      <c r="AC9" s="30">
        <v>44</v>
      </c>
      <c r="AD9" s="30">
        <v>2685</v>
      </c>
      <c r="AE9" s="30">
        <v>2323</v>
      </c>
      <c r="AF9" s="30">
        <v>2838</v>
      </c>
      <c r="AG9" s="30">
        <v>5575835</v>
      </c>
      <c r="AH9" s="30">
        <v>940</v>
      </c>
      <c r="AI9" s="30">
        <v>12</v>
      </c>
      <c r="AJ9" s="30" t="s">
        <v>127</v>
      </c>
      <c r="AK9" s="30" t="s">
        <v>127</v>
      </c>
      <c r="AL9" s="30">
        <v>111799</v>
      </c>
      <c r="AM9" s="30">
        <v>7660</v>
      </c>
      <c r="AN9" s="30">
        <v>31</v>
      </c>
      <c r="AO9" s="30">
        <v>3391</v>
      </c>
      <c r="AP9" s="30">
        <v>30</v>
      </c>
      <c r="AQ9" s="30">
        <v>12432</v>
      </c>
      <c r="AR9" s="30">
        <v>19</v>
      </c>
      <c r="AS9" s="30">
        <v>7316</v>
      </c>
      <c r="AT9" s="30">
        <v>13</v>
      </c>
      <c r="AU9" s="30">
        <v>14025</v>
      </c>
      <c r="AV9" s="30">
        <v>146</v>
      </c>
      <c r="AW9" s="30">
        <v>2848</v>
      </c>
      <c r="AX9" s="30">
        <v>6725</v>
      </c>
      <c r="AY9" s="30">
        <v>920</v>
      </c>
      <c r="AZ9" s="30">
        <v>163</v>
      </c>
      <c r="BA9" s="30">
        <v>140796082</v>
      </c>
      <c r="BB9" s="30">
        <v>138117566</v>
      </c>
      <c r="BC9" s="30">
        <v>102000605</v>
      </c>
      <c r="BD9" s="30">
        <v>99591919</v>
      </c>
      <c r="BE9" s="30">
        <v>648892</v>
      </c>
      <c r="BF9" s="30">
        <v>515647</v>
      </c>
      <c r="BG9" s="32">
        <v>102.5</v>
      </c>
      <c r="BH9" s="30">
        <v>357687</v>
      </c>
      <c r="BI9" s="30">
        <v>1986059</v>
      </c>
      <c r="BJ9" s="30">
        <v>65371</v>
      </c>
      <c r="BK9" s="30">
        <v>126135</v>
      </c>
    </row>
    <row r="10" spans="1:63" s="14" customFormat="1" ht="16.5" customHeight="1">
      <c r="A10" s="16" t="s">
        <v>47</v>
      </c>
      <c r="B10" s="31">
        <v>15.59</v>
      </c>
      <c r="C10" s="30">
        <v>153435</v>
      </c>
      <c r="D10" s="30">
        <v>294970</v>
      </c>
      <c r="E10" s="30">
        <v>31571</v>
      </c>
      <c r="F10" s="30">
        <v>31702</v>
      </c>
      <c r="G10" s="30">
        <v>-131</v>
      </c>
      <c r="H10" s="30">
        <v>2060</v>
      </c>
      <c r="I10" s="30">
        <v>2178</v>
      </c>
      <c r="J10" s="30">
        <v>-118</v>
      </c>
      <c r="K10" s="30" t="s">
        <v>127</v>
      </c>
      <c r="L10" s="30" t="s">
        <v>127</v>
      </c>
      <c r="M10" s="30" t="s">
        <v>127</v>
      </c>
      <c r="N10" s="30" t="s">
        <v>127</v>
      </c>
      <c r="O10" s="43">
        <v>4178</v>
      </c>
      <c r="P10" s="30" t="s">
        <v>127</v>
      </c>
      <c r="Q10" s="30">
        <v>15855</v>
      </c>
      <c r="R10" s="30">
        <v>120374</v>
      </c>
      <c r="S10" s="30" t="s">
        <v>147</v>
      </c>
      <c r="T10" s="30" t="s">
        <v>157</v>
      </c>
      <c r="U10" s="30" t="s">
        <v>165</v>
      </c>
      <c r="V10" s="30" t="s">
        <v>127</v>
      </c>
      <c r="W10" s="30" t="s">
        <v>127</v>
      </c>
      <c r="X10" s="30" t="s">
        <v>127</v>
      </c>
      <c r="Y10" s="30">
        <v>25</v>
      </c>
      <c r="Z10" s="30">
        <v>1247100</v>
      </c>
      <c r="AA10" s="30">
        <v>769885</v>
      </c>
      <c r="AB10" s="30">
        <v>12951328</v>
      </c>
      <c r="AC10" s="30">
        <v>44</v>
      </c>
      <c r="AD10" s="30">
        <v>2706</v>
      </c>
      <c r="AE10" s="30">
        <v>2571</v>
      </c>
      <c r="AF10" s="30">
        <v>3114</v>
      </c>
      <c r="AG10" s="30">
        <v>6256421</v>
      </c>
      <c r="AH10" s="30">
        <v>936</v>
      </c>
      <c r="AI10" s="30">
        <v>12</v>
      </c>
      <c r="AJ10" s="30">
        <v>2072</v>
      </c>
      <c r="AK10" s="30">
        <v>519</v>
      </c>
      <c r="AL10" s="30">
        <v>107657</v>
      </c>
      <c r="AM10" s="30">
        <v>7646</v>
      </c>
      <c r="AN10" s="30">
        <v>31</v>
      </c>
      <c r="AO10" s="30">
        <v>3238</v>
      </c>
      <c r="AP10" s="30">
        <v>30</v>
      </c>
      <c r="AQ10" s="30">
        <v>11928</v>
      </c>
      <c r="AR10" s="30">
        <v>20</v>
      </c>
      <c r="AS10" s="30">
        <v>7373</v>
      </c>
      <c r="AT10" s="30">
        <v>13</v>
      </c>
      <c r="AU10" s="30">
        <v>13297</v>
      </c>
      <c r="AV10" s="30">
        <v>148</v>
      </c>
      <c r="AW10" s="30">
        <v>2876</v>
      </c>
      <c r="AX10" s="30">
        <v>6214</v>
      </c>
      <c r="AY10" s="30">
        <v>1048</v>
      </c>
      <c r="AZ10" s="30">
        <v>157</v>
      </c>
      <c r="BA10" s="30">
        <v>149838961</v>
      </c>
      <c r="BB10" s="30">
        <v>147667975</v>
      </c>
      <c r="BC10" s="30">
        <v>102713360</v>
      </c>
      <c r="BD10" s="30">
        <v>100686632</v>
      </c>
      <c r="BE10" s="30">
        <v>629627</v>
      </c>
      <c r="BF10" s="30">
        <v>528072</v>
      </c>
      <c r="BG10" s="32">
        <v>102.5</v>
      </c>
      <c r="BH10" s="30">
        <v>358133</v>
      </c>
      <c r="BI10" s="30">
        <v>1985913</v>
      </c>
      <c r="BJ10" s="30">
        <v>65829</v>
      </c>
      <c r="BK10" s="30">
        <v>125566</v>
      </c>
    </row>
    <row r="11" spans="1:63" s="14" customFormat="1" ht="16.5" customHeight="1">
      <c r="A11" s="16" t="s">
        <v>48</v>
      </c>
      <c r="B11" s="31">
        <v>15.59</v>
      </c>
      <c r="C11" s="30">
        <v>155045</v>
      </c>
      <c r="D11" s="30">
        <v>294367</v>
      </c>
      <c r="E11" s="30">
        <v>29203</v>
      </c>
      <c r="F11" s="30">
        <v>29383</v>
      </c>
      <c r="G11" s="30">
        <v>-180</v>
      </c>
      <c r="H11" s="30">
        <v>2001</v>
      </c>
      <c r="I11" s="30">
        <v>2234</v>
      </c>
      <c r="J11" s="30">
        <v>-233</v>
      </c>
      <c r="K11" s="30" t="s">
        <v>127</v>
      </c>
      <c r="L11" s="30" t="s">
        <v>127</v>
      </c>
      <c r="M11" s="30" t="s">
        <v>127</v>
      </c>
      <c r="N11" s="30" t="s">
        <v>127</v>
      </c>
      <c r="O11" s="43">
        <v>4036</v>
      </c>
      <c r="P11" s="30" t="s">
        <v>127</v>
      </c>
      <c r="Q11" s="30" t="s">
        <v>127</v>
      </c>
      <c r="R11" s="30" t="s">
        <v>127</v>
      </c>
      <c r="S11" s="30" t="s">
        <v>148</v>
      </c>
      <c r="T11" s="30" t="s">
        <v>158</v>
      </c>
      <c r="U11" s="30" t="s">
        <v>155</v>
      </c>
      <c r="V11" s="30">
        <v>3794</v>
      </c>
      <c r="W11" s="30">
        <v>21627</v>
      </c>
      <c r="X11" s="30">
        <v>1139559</v>
      </c>
      <c r="Y11" s="30">
        <v>25</v>
      </c>
      <c r="Z11" s="30">
        <v>1322163</v>
      </c>
      <c r="AA11" s="30">
        <v>688339</v>
      </c>
      <c r="AB11" s="30">
        <v>11666533</v>
      </c>
      <c r="AC11" s="30">
        <v>43</v>
      </c>
      <c r="AD11" s="30">
        <v>2769</v>
      </c>
      <c r="AE11" s="30">
        <v>2762</v>
      </c>
      <c r="AF11" s="30">
        <v>3350</v>
      </c>
      <c r="AG11" s="30">
        <v>6841060</v>
      </c>
      <c r="AH11" s="30">
        <v>916</v>
      </c>
      <c r="AI11" s="30">
        <v>12</v>
      </c>
      <c r="AJ11" s="30" t="s">
        <v>127</v>
      </c>
      <c r="AK11" s="30" t="s">
        <v>127</v>
      </c>
      <c r="AL11" s="30">
        <v>104593</v>
      </c>
      <c r="AM11" s="30">
        <v>8101</v>
      </c>
      <c r="AN11" s="30">
        <v>31</v>
      </c>
      <c r="AO11" s="30">
        <v>3053</v>
      </c>
      <c r="AP11" s="30">
        <v>30</v>
      </c>
      <c r="AQ11" s="30">
        <v>11416</v>
      </c>
      <c r="AR11" s="30">
        <v>20</v>
      </c>
      <c r="AS11" s="30">
        <v>7499</v>
      </c>
      <c r="AT11" s="30">
        <v>13</v>
      </c>
      <c r="AU11" s="30">
        <v>12502</v>
      </c>
      <c r="AV11" s="30">
        <v>151</v>
      </c>
      <c r="AW11" s="30">
        <v>2883</v>
      </c>
      <c r="AX11" s="30">
        <v>7146</v>
      </c>
      <c r="AY11" s="30">
        <v>1793</v>
      </c>
      <c r="AZ11" s="30">
        <v>127</v>
      </c>
      <c r="BA11" s="30">
        <v>138669284</v>
      </c>
      <c r="BB11" s="30">
        <v>136089468</v>
      </c>
      <c r="BC11" s="30">
        <v>94568683</v>
      </c>
      <c r="BD11" s="30">
        <v>92607396</v>
      </c>
      <c r="BE11" s="30">
        <v>655940</v>
      </c>
      <c r="BF11" s="30">
        <v>517904</v>
      </c>
      <c r="BG11" s="32">
        <v>103.8</v>
      </c>
      <c r="BH11" s="30">
        <v>358393</v>
      </c>
      <c r="BI11" s="30">
        <v>1989259</v>
      </c>
      <c r="BJ11" s="30">
        <v>65884</v>
      </c>
      <c r="BK11" s="30">
        <v>122176</v>
      </c>
    </row>
    <row r="12" spans="1:63" s="14" customFormat="1" ht="16.5" customHeight="1">
      <c r="A12" s="16" t="s">
        <v>49</v>
      </c>
      <c r="B12" s="31">
        <v>15.59</v>
      </c>
      <c r="C12" s="30">
        <v>157229</v>
      </c>
      <c r="D12" s="30">
        <v>294659</v>
      </c>
      <c r="E12" s="30">
        <v>29390</v>
      </c>
      <c r="F12" s="30">
        <v>29128</v>
      </c>
      <c r="G12" s="30">
        <v>262</v>
      </c>
      <c r="H12" s="30">
        <v>2114</v>
      </c>
      <c r="I12" s="30">
        <v>2174</v>
      </c>
      <c r="J12" s="30">
        <v>-60</v>
      </c>
      <c r="K12" s="30" t="s">
        <v>127</v>
      </c>
      <c r="L12" s="30" t="s">
        <v>127</v>
      </c>
      <c r="M12" s="30" t="s">
        <v>127</v>
      </c>
      <c r="N12" s="30" t="s">
        <v>127</v>
      </c>
      <c r="O12" s="43">
        <v>3636</v>
      </c>
      <c r="P12" s="30">
        <v>177020</v>
      </c>
      <c r="Q12" s="30" t="s">
        <v>127</v>
      </c>
      <c r="R12" s="30" t="s">
        <v>127</v>
      </c>
      <c r="S12" s="30">
        <v>534</v>
      </c>
      <c r="T12" s="30">
        <v>3492</v>
      </c>
      <c r="U12" s="30">
        <v>51577</v>
      </c>
      <c r="V12" s="30" t="s">
        <v>127</v>
      </c>
      <c r="W12" s="30" t="s">
        <v>127</v>
      </c>
      <c r="X12" s="30" t="s">
        <v>127</v>
      </c>
      <c r="Y12" s="30">
        <v>25</v>
      </c>
      <c r="Z12" s="30">
        <v>1357144</v>
      </c>
      <c r="AA12" s="30">
        <v>687048</v>
      </c>
      <c r="AB12" s="30">
        <v>9477799</v>
      </c>
      <c r="AC12" s="30">
        <v>41</v>
      </c>
      <c r="AD12" s="30">
        <v>2850</v>
      </c>
      <c r="AE12" s="30">
        <v>2883</v>
      </c>
      <c r="AF12" s="30">
        <v>3499</v>
      </c>
      <c r="AG12" s="30">
        <v>7189669</v>
      </c>
      <c r="AH12" s="30">
        <v>1183</v>
      </c>
      <c r="AI12" s="30">
        <v>12</v>
      </c>
      <c r="AJ12" s="30">
        <v>2143</v>
      </c>
      <c r="AK12" s="30">
        <v>546</v>
      </c>
      <c r="AL12" s="30">
        <v>101796</v>
      </c>
      <c r="AM12" s="30">
        <v>9302</v>
      </c>
      <c r="AN12" s="30">
        <v>31</v>
      </c>
      <c r="AO12" s="30">
        <v>3076</v>
      </c>
      <c r="AP12" s="30">
        <v>30</v>
      </c>
      <c r="AQ12" s="30">
        <v>11028</v>
      </c>
      <c r="AR12" s="30">
        <v>20</v>
      </c>
      <c r="AS12" s="30">
        <v>7225</v>
      </c>
      <c r="AT12" s="30">
        <v>13</v>
      </c>
      <c r="AU12" s="30">
        <v>12057</v>
      </c>
      <c r="AV12" s="30">
        <v>152</v>
      </c>
      <c r="AW12" s="30">
        <v>2986</v>
      </c>
      <c r="AX12" s="30">
        <v>7676</v>
      </c>
      <c r="AY12" s="30">
        <v>1263</v>
      </c>
      <c r="AZ12" s="30">
        <v>135</v>
      </c>
      <c r="BA12" s="30">
        <v>141698298</v>
      </c>
      <c r="BB12" s="30">
        <v>138816090</v>
      </c>
      <c r="BC12" s="30">
        <v>95090338</v>
      </c>
      <c r="BD12" s="30">
        <v>92435970</v>
      </c>
      <c r="BE12" s="30">
        <v>656646</v>
      </c>
      <c r="BF12" s="30">
        <v>501626</v>
      </c>
      <c r="BG12" s="32">
        <v>104.6</v>
      </c>
      <c r="BH12" s="30">
        <v>358989</v>
      </c>
      <c r="BI12" s="30">
        <v>1992706</v>
      </c>
      <c r="BJ12" s="30">
        <v>65377</v>
      </c>
      <c r="BK12" s="30">
        <v>119401</v>
      </c>
    </row>
    <row r="13" spans="1:63" s="14" customFormat="1" ht="16.5" customHeight="1">
      <c r="A13" s="16" t="s">
        <v>50</v>
      </c>
      <c r="B13" s="31">
        <v>15.59</v>
      </c>
      <c r="C13" s="30">
        <v>159084</v>
      </c>
      <c r="D13" s="30">
        <v>295036</v>
      </c>
      <c r="E13" s="30">
        <v>29758</v>
      </c>
      <c r="F13" s="30">
        <v>29422</v>
      </c>
      <c r="G13" s="30">
        <v>336</v>
      </c>
      <c r="H13" s="30">
        <v>2096</v>
      </c>
      <c r="I13" s="30">
        <v>2307</v>
      </c>
      <c r="J13" s="30">
        <v>-211</v>
      </c>
      <c r="K13" s="30" t="s">
        <v>127</v>
      </c>
      <c r="L13" s="30" t="s">
        <v>127</v>
      </c>
      <c r="M13" s="30" t="s">
        <v>127</v>
      </c>
      <c r="N13" s="30" t="s">
        <v>127</v>
      </c>
      <c r="O13" s="43">
        <v>4076</v>
      </c>
      <c r="P13" s="30" t="s">
        <v>127</v>
      </c>
      <c r="Q13" s="30">
        <v>15536</v>
      </c>
      <c r="R13" s="30">
        <v>112397</v>
      </c>
      <c r="S13" s="30" t="s">
        <v>149</v>
      </c>
      <c r="T13" s="30" t="s">
        <v>159</v>
      </c>
      <c r="U13" s="30" t="s">
        <v>166</v>
      </c>
      <c r="V13" s="30">
        <v>4087</v>
      </c>
      <c r="W13" s="30">
        <v>25820</v>
      </c>
      <c r="X13" s="30">
        <v>1303250</v>
      </c>
      <c r="Y13" s="30">
        <v>22</v>
      </c>
      <c r="Z13" s="30">
        <v>1432301</v>
      </c>
      <c r="AA13" s="30">
        <v>636456</v>
      </c>
      <c r="AB13" s="30">
        <v>8372368</v>
      </c>
      <c r="AC13" s="30">
        <v>41</v>
      </c>
      <c r="AD13" s="30">
        <v>2894</v>
      </c>
      <c r="AE13" s="30">
        <v>3028</v>
      </c>
      <c r="AF13" s="30">
        <v>3682</v>
      </c>
      <c r="AG13" s="30">
        <v>7718013</v>
      </c>
      <c r="AH13" s="30">
        <v>1213</v>
      </c>
      <c r="AI13" s="30">
        <v>12</v>
      </c>
      <c r="AJ13" s="30" t="s">
        <v>127</v>
      </c>
      <c r="AK13" s="30" t="s">
        <v>127</v>
      </c>
      <c r="AL13" s="30">
        <v>108595</v>
      </c>
      <c r="AM13" s="30">
        <v>13326</v>
      </c>
      <c r="AN13" s="30">
        <v>31</v>
      </c>
      <c r="AO13" s="30">
        <v>3068</v>
      </c>
      <c r="AP13" s="30">
        <v>30</v>
      </c>
      <c r="AQ13" s="30">
        <v>10638</v>
      </c>
      <c r="AR13" s="30">
        <v>20</v>
      </c>
      <c r="AS13" s="30">
        <v>6820</v>
      </c>
      <c r="AT13" s="30">
        <v>13</v>
      </c>
      <c r="AU13" s="30">
        <v>11909</v>
      </c>
      <c r="AV13" s="30">
        <v>153</v>
      </c>
      <c r="AW13" s="30">
        <v>2993</v>
      </c>
      <c r="AX13" s="30">
        <v>7820</v>
      </c>
      <c r="AY13" s="30">
        <v>1541</v>
      </c>
      <c r="AZ13" s="30">
        <v>136</v>
      </c>
      <c r="BA13" s="30">
        <v>143122076</v>
      </c>
      <c r="BB13" s="30">
        <v>142856649</v>
      </c>
      <c r="BC13" s="30">
        <v>93673712</v>
      </c>
      <c r="BD13" s="30">
        <v>93638488</v>
      </c>
      <c r="BE13" s="30">
        <v>642848</v>
      </c>
      <c r="BF13" s="30">
        <v>492149</v>
      </c>
      <c r="BG13" s="32">
        <v>104.2</v>
      </c>
      <c r="BH13" s="30">
        <v>359819</v>
      </c>
      <c r="BI13" s="30">
        <v>1996921</v>
      </c>
      <c r="BJ13" s="30">
        <v>64953</v>
      </c>
      <c r="BK13" s="30">
        <v>118219</v>
      </c>
    </row>
    <row r="14" spans="1:63" s="14" customFormat="1" ht="16.5" customHeight="1">
      <c r="A14" s="16" t="s">
        <v>51</v>
      </c>
      <c r="B14" s="31">
        <v>15.59</v>
      </c>
      <c r="C14" s="30">
        <v>160592</v>
      </c>
      <c r="D14" s="30">
        <v>295169</v>
      </c>
      <c r="E14" s="30">
        <v>30221</v>
      </c>
      <c r="F14" s="30">
        <v>29668</v>
      </c>
      <c r="G14" s="30">
        <v>553</v>
      </c>
      <c r="H14" s="30">
        <v>1995</v>
      </c>
      <c r="I14" s="30">
        <v>2194</v>
      </c>
      <c r="J14" s="30">
        <v>-199</v>
      </c>
      <c r="K14" s="30">
        <v>272250</v>
      </c>
      <c r="L14" s="30">
        <v>309513</v>
      </c>
      <c r="M14" s="30">
        <v>86531</v>
      </c>
      <c r="N14" s="30">
        <v>123794</v>
      </c>
      <c r="O14" s="43">
        <v>3737</v>
      </c>
      <c r="P14" s="30" t="s">
        <v>127</v>
      </c>
      <c r="Q14" s="30" t="s">
        <v>127</v>
      </c>
      <c r="R14" s="30" t="s">
        <v>127</v>
      </c>
      <c r="S14" s="30">
        <v>475</v>
      </c>
      <c r="T14" s="30">
        <v>3051</v>
      </c>
      <c r="U14" s="30">
        <v>48815</v>
      </c>
      <c r="V14" s="30" t="s">
        <v>127</v>
      </c>
      <c r="W14" s="30" t="s">
        <v>127</v>
      </c>
      <c r="X14" s="30" t="s">
        <v>127</v>
      </c>
      <c r="Y14" s="30">
        <v>21</v>
      </c>
      <c r="Z14" s="30">
        <v>1460176</v>
      </c>
      <c r="AA14" s="30">
        <v>611839</v>
      </c>
      <c r="AB14" s="30">
        <v>7817824</v>
      </c>
      <c r="AC14" s="30">
        <v>41</v>
      </c>
      <c r="AD14" s="30">
        <v>2913</v>
      </c>
      <c r="AE14" s="30">
        <v>3219</v>
      </c>
      <c r="AF14" s="30">
        <v>3953</v>
      </c>
      <c r="AG14" s="30">
        <v>8316265</v>
      </c>
      <c r="AH14" s="30">
        <v>1212</v>
      </c>
      <c r="AI14" s="30">
        <v>12</v>
      </c>
      <c r="AJ14" s="30">
        <v>2779</v>
      </c>
      <c r="AK14" s="30">
        <v>574</v>
      </c>
      <c r="AL14" s="30">
        <v>102337</v>
      </c>
      <c r="AM14" s="30">
        <v>16749</v>
      </c>
      <c r="AN14" s="30">
        <v>30</v>
      </c>
      <c r="AO14" s="30">
        <v>3175</v>
      </c>
      <c r="AP14" s="30">
        <v>30</v>
      </c>
      <c r="AQ14" s="30">
        <v>10400</v>
      </c>
      <c r="AR14" s="30">
        <v>19</v>
      </c>
      <c r="AS14" s="30">
        <v>6044</v>
      </c>
      <c r="AT14" s="30">
        <v>12</v>
      </c>
      <c r="AU14" s="30">
        <v>11382</v>
      </c>
      <c r="AV14" s="30">
        <v>152</v>
      </c>
      <c r="AW14" s="30">
        <v>2980</v>
      </c>
      <c r="AX14" s="30">
        <v>7663</v>
      </c>
      <c r="AY14" s="30">
        <v>1904</v>
      </c>
      <c r="AZ14" s="30">
        <v>157</v>
      </c>
      <c r="BA14" s="30">
        <v>151061797</v>
      </c>
      <c r="BB14" s="30">
        <v>149640541</v>
      </c>
      <c r="BC14" s="30">
        <v>92598638</v>
      </c>
      <c r="BD14" s="30">
        <v>92270258</v>
      </c>
      <c r="BE14" s="30">
        <v>643946</v>
      </c>
      <c r="BF14" s="30">
        <v>504117</v>
      </c>
      <c r="BG14" s="33">
        <v>103.2</v>
      </c>
      <c r="BH14" s="30">
        <v>360131</v>
      </c>
      <c r="BI14" s="30">
        <v>1999999</v>
      </c>
      <c r="BJ14" s="30">
        <v>64617</v>
      </c>
      <c r="BK14" s="30">
        <v>117090</v>
      </c>
    </row>
    <row r="15" spans="1:63" s="14" customFormat="1" ht="16.5" customHeight="1">
      <c r="A15" s="16" t="s">
        <v>52</v>
      </c>
      <c r="B15" s="31">
        <v>15.59</v>
      </c>
      <c r="C15" s="30">
        <v>162679</v>
      </c>
      <c r="D15" s="30">
        <v>296217</v>
      </c>
      <c r="E15" s="30">
        <v>29844</v>
      </c>
      <c r="F15" s="30">
        <v>28399</v>
      </c>
      <c r="G15" s="30">
        <v>1445</v>
      </c>
      <c r="H15" s="30">
        <v>2058</v>
      </c>
      <c r="I15" s="30">
        <v>2251</v>
      </c>
      <c r="J15" s="30">
        <v>-193</v>
      </c>
      <c r="K15" s="30" t="s">
        <v>127</v>
      </c>
      <c r="L15" s="30" t="s">
        <v>127</v>
      </c>
      <c r="M15" s="30" t="s">
        <v>127</v>
      </c>
      <c r="N15" s="30" t="s">
        <v>127</v>
      </c>
      <c r="O15" s="43">
        <v>4146</v>
      </c>
      <c r="P15" s="30" t="s">
        <v>127</v>
      </c>
      <c r="Q15" s="30">
        <v>15163</v>
      </c>
      <c r="R15" s="30">
        <v>122057</v>
      </c>
      <c r="S15" s="30" t="s">
        <v>150</v>
      </c>
      <c r="T15" s="30" t="s">
        <v>160</v>
      </c>
      <c r="U15" s="30" t="s">
        <v>167</v>
      </c>
      <c r="V15" s="30" t="s">
        <v>127</v>
      </c>
      <c r="W15" s="30" t="s">
        <v>127</v>
      </c>
      <c r="X15" s="30" t="s">
        <v>127</v>
      </c>
      <c r="Y15" s="30">
        <v>21</v>
      </c>
      <c r="Z15" s="30">
        <v>1612410</v>
      </c>
      <c r="AA15" s="30">
        <v>583624</v>
      </c>
      <c r="AB15" s="30">
        <v>6376272</v>
      </c>
      <c r="AC15" s="30">
        <v>37</v>
      </c>
      <c r="AD15" s="30">
        <v>2927</v>
      </c>
      <c r="AE15" s="30">
        <v>3359</v>
      </c>
      <c r="AF15" s="30">
        <v>4167</v>
      </c>
      <c r="AG15" s="30">
        <v>8657052</v>
      </c>
      <c r="AH15" s="30">
        <v>1187</v>
      </c>
      <c r="AI15" s="30">
        <v>12</v>
      </c>
      <c r="AJ15" s="30" t="s">
        <v>127</v>
      </c>
      <c r="AK15" s="30" t="s">
        <v>127</v>
      </c>
      <c r="AL15" s="30">
        <v>104433</v>
      </c>
      <c r="AM15" s="30">
        <v>19671</v>
      </c>
      <c r="AN15" s="30">
        <v>28</v>
      </c>
      <c r="AO15" s="30">
        <v>3137</v>
      </c>
      <c r="AP15" s="30">
        <v>30</v>
      </c>
      <c r="AQ15" s="30">
        <v>10188</v>
      </c>
      <c r="AR15" s="30">
        <v>19</v>
      </c>
      <c r="AS15" s="30">
        <v>5919</v>
      </c>
      <c r="AT15" s="30">
        <v>12</v>
      </c>
      <c r="AU15" s="30">
        <v>11020</v>
      </c>
      <c r="AV15" s="30">
        <v>155</v>
      </c>
      <c r="AW15" s="30">
        <v>2991</v>
      </c>
      <c r="AX15" s="30">
        <v>8124</v>
      </c>
      <c r="AY15" s="30">
        <v>1653</v>
      </c>
      <c r="AZ15" s="30">
        <v>200</v>
      </c>
      <c r="BA15" s="30">
        <v>161048955</v>
      </c>
      <c r="BB15" s="30">
        <v>156529123</v>
      </c>
      <c r="BC15" s="30">
        <v>98285757</v>
      </c>
      <c r="BD15" s="30">
        <v>94351466</v>
      </c>
      <c r="BE15" s="30">
        <v>628068</v>
      </c>
      <c r="BF15" s="30">
        <v>504684</v>
      </c>
      <c r="BG15" s="33">
        <v>102.1</v>
      </c>
      <c r="BH15" s="30">
        <v>360593</v>
      </c>
      <c r="BI15" s="30">
        <v>2003161</v>
      </c>
      <c r="BJ15" s="30">
        <v>64087</v>
      </c>
      <c r="BK15" s="30">
        <v>115907</v>
      </c>
    </row>
    <row r="16" spans="1:63" s="14" customFormat="1" ht="16.5" customHeight="1">
      <c r="A16" s="16" t="s">
        <v>53</v>
      </c>
      <c r="B16" s="31">
        <v>15.59</v>
      </c>
      <c r="C16" s="30">
        <v>164896</v>
      </c>
      <c r="D16" s="30">
        <v>297508</v>
      </c>
      <c r="E16" s="30">
        <v>27751</v>
      </c>
      <c r="F16" s="30">
        <v>26753</v>
      </c>
      <c r="G16" s="30">
        <v>998</v>
      </c>
      <c r="H16" s="30">
        <v>2035</v>
      </c>
      <c r="I16" s="30">
        <v>2240</v>
      </c>
      <c r="J16" s="30">
        <v>-205</v>
      </c>
      <c r="K16" s="30" t="s">
        <v>127</v>
      </c>
      <c r="L16" s="30" t="s">
        <v>127</v>
      </c>
      <c r="M16" s="30" t="s">
        <v>127</v>
      </c>
      <c r="N16" s="30" t="s">
        <v>127</v>
      </c>
      <c r="O16" s="43">
        <v>3780</v>
      </c>
      <c r="P16" s="30" t="s">
        <v>127</v>
      </c>
      <c r="Q16" s="30" t="s">
        <v>127</v>
      </c>
      <c r="R16" s="30" t="s">
        <v>127</v>
      </c>
      <c r="S16" s="30" t="s">
        <v>151</v>
      </c>
      <c r="T16" s="30" t="s">
        <v>161</v>
      </c>
      <c r="U16" s="30" t="s">
        <v>168</v>
      </c>
      <c r="V16" s="30">
        <v>3553</v>
      </c>
      <c r="W16" s="30">
        <v>23918</v>
      </c>
      <c r="X16" s="30">
        <v>1113550</v>
      </c>
      <c r="Y16" s="30">
        <v>19</v>
      </c>
      <c r="Z16" s="30">
        <v>1588960</v>
      </c>
      <c r="AA16" s="30">
        <v>576941</v>
      </c>
      <c r="AB16" s="30">
        <v>5002325</v>
      </c>
      <c r="AC16" s="30">
        <v>37</v>
      </c>
      <c r="AD16" s="30">
        <v>2872</v>
      </c>
      <c r="AE16" s="30">
        <v>3534</v>
      </c>
      <c r="AF16" s="30">
        <v>4417</v>
      </c>
      <c r="AG16" s="30">
        <v>8963841</v>
      </c>
      <c r="AH16" s="30">
        <v>1191</v>
      </c>
      <c r="AI16" s="30">
        <v>12</v>
      </c>
      <c r="AJ16" s="30">
        <v>2737</v>
      </c>
      <c r="AK16" s="30">
        <v>553</v>
      </c>
      <c r="AL16" s="30">
        <v>104390</v>
      </c>
      <c r="AM16" s="30">
        <v>20897</v>
      </c>
      <c r="AN16" s="30">
        <v>26</v>
      </c>
      <c r="AO16" s="30">
        <v>3303</v>
      </c>
      <c r="AP16" s="30">
        <v>30</v>
      </c>
      <c r="AQ16" s="30">
        <v>9960</v>
      </c>
      <c r="AR16" s="30">
        <v>19</v>
      </c>
      <c r="AS16" s="30">
        <v>5715</v>
      </c>
      <c r="AT16" s="30">
        <v>12</v>
      </c>
      <c r="AU16" s="30">
        <v>10401</v>
      </c>
      <c r="AV16" s="30">
        <v>157</v>
      </c>
      <c r="AW16" s="30">
        <v>3022</v>
      </c>
      <c r="AX16" s="30">
        <v>6759</v>
      </c>
      <c r="AY16" s="30">
        <v>1792</v>
      </c>
      <c r="AZ16" s="30">
        <v>172</v>
      </c>
      <c r="BA16" s="30">
        <v>157839684</v>
      </c>
      <c r="BB16" s="30">
        <v>156094162</v>
      </c>
      <c r="BC16" s="30">
        <v>94116019</v>
      </c>
      <c r="BD16" s="30">
        <v>93056170</v>
      </c>
      <c r="BE16" s="30">
        <v>633711</v>
      </c>
      <c r="BF16" s="30">
        <v>471290</v>
      </c>
      <c r="BG16" s="33">
        <v>101</v>
      </c>
      <c r="BH16" s="30">
        <v>361210</v>
      </c>
      <c r="BI16" s="30">
        <v>2013175</v>
      </c>
      <c r="BJ16" s="30">
        <v>63719</v>
      </c>
      <c r="BK16" s="30">
        <v>115227</v>
      </c>
    </row>
    <row r="17" spans="1:63" s="14" customFormat="1" ht="16.5" customHeight="1">
      <c r="A17" s="16" t="s">
        <v>54</v>
      </c>
      <c r="B17" s="31">
        <v>15.59</v>
      </c>
      <c r="C17" s="30">
        <v>166459</v>
      </c>
      <c r="D17" s="30">
        <v>297726</v>
      </c>
      <c r="E17" s="30">
        <v>27988</v>
      </c>
      <c r="F17" s="30">
        <v>27651</v>
      </c>
      <c r="G17" s="30">
        <v>337</v>
      </c>
      <c r="H17" s="30">
        <v>2076</v>
      </c>
      <c r="I17" s="30">
        <v>2291</v>
      </c>
      <c r="J17" s="30">
        <v>-215</v>
      </c>
      <c r="K17" s="30" t="s">
        <v>127</v>
      </c>
      <c r="L17" s="30" t="s">
        <v>127</v>
      </c>
      <c r="M17" s="30" t="s">
        <v>127</v>
      </c>
      <c r="N17" s="30" t="s">
        <v>127</v>
      </c>
      <c r="O17" s="43">
        <v>4312</v>
      </c>
      <c r="P17" s="30">
        <v>179620</v>
      </c>
      <c r="Q17" s="30" t="s">
        <v>127</v>
      </c>
      <c r="R17" s="30" t="s">
        <v>127</v>
      </c>
      <c r="S17" s="30">
        <v>378</v>
      </c>
      <c r="T17" s="30">
        <v>2422</v>
      </c>
      <c r="U17" s="30">
        <v>28815</v>
      </c>
      <c r="V17" s="30" t="s">
        <v>127</v>
      </c>
      <c r="W17" s="30" t="s">
        <v>127</v>
      </c>
      <c r="X17" s="30" t="s">
        <v>127</v>
      </c>
      <c r="Y17" s="30">
        <v>18</v>
      </c>
      <c r="Z17" s="30">
        <v>1585538</v>
      </c>
      <c r="AA17" s="30">
        <v>538009</v>
      </c>
      <c r="AB17" s="30">
        <v>4442536</v>
      </c>
      <c r="AC17" s="30">
        <v>37</v>
      </c>
      <c r="AD17" s="30">
        <v>2906</v>
      </c>
      <c r="AE17" s="30">
        <v>3750</v>
      </c>
      <c r="AF17" s="30">
        <v>4722</v>
      </c>
      <c r="AG17" s="30">
        <v>9612815</v>
      </c>
      <c r="AH17" s="30">
        <v>1190</v>
      </c>
      <c r="AI17" s="30">
        <v>11</v>
      </c>
      <c r="AJ17" s="30" t="s">
        <v>127</v>
      </c>
      <c r="AK17" s="30" t="s">
        <v>127</v>
      </c>
      <c r="AL17" s="30">
        <v>105362</v>
      </c>
      <c r="AM17" s="30">
        <v>21789</v>
      </c>
      <c r="AN17" s="30">
        <v>26</v>
      </c>
      <c r="AO17" s="30">
        <v>3197</v>
      </c>
      <c r="AP17" s="30">
        <v>30</v>
      </c>
      <c r="AQ17" s="30">
        <v>10000</v>
      </c>
      <c r="AR17" s="30">
        <v>19</v>
      </c>
      <c r="AS17" s="30">
        <v>5513</v>
      </c>
      <c r="AT17" s="30">
        <v>12</v>
      </c>
      <c r="AU17" s="30">
        <v>10013</v>
      </c>
      <c r="AV17" s="30">
        <v>158</v>
      </c>
      <c r="AW17" s="30">
        <v>3347</v>
      </c>
      <c r="AX17" s="30">
        <v>6850</v>
      </c>
      <c r="AY17" s="30">
        <v>1621</v>
      </c>
      <c r="AZ17" s="30">
        <v>113</v>
      </c>
      <c r="BA17" s="30">
        <v>153791339</v>
      </c>
      <c r="BB17" s="30">
        <v>153223409</v>
      </c>
      <c r="BC17" s="30">
        <v>84831079</v>
      </c>
      <c r="BD17" s="30">
        <v>83955050</v>
      </c>
      <c r="BE17" s="30">
        <v>583065</v>
      </c>
      <c r="BF17" s="30">
        <v>475283</v>
      </c>
      <c r="BG17" s="33">
        <v>100.6</v>
      </c>
      <c r="BH17" s="30">
        <v>361210</v>
      </c>
      <c r="BI17" s="30">
        <v>2013189</v>
      </c>
      <c r="BJ17" s="30">
        <v>63064</v>
      </c>
      <c r="BK17" s="30">
        <v>114459</v>
      </c>
    </row>
    <row r="18" spans="1:63" s="14" customFormat="1" ht="16.5" customHeight="1">
      <c r="A18" s="16" t="s">
        <v>55</v>
      </c>
      <c r="B18" s="31">
        <v>15.59</v>
      </c>
      <c r="C18" s="30">
        <v>168085</v>
      </c>
      <c r="D18" s="30">
        <v>298219</v>
      </c>
      <c r="E18" s="30">
        <v>27408</v>
      </c>
      <c r="F18" s="30">
        <v>27100</v>
      </c>
      <c r="G18" s="30">
        <v>308</v>
      </c>
      <c r="H18" s="30">
        <v>2068</v>
      </c>
      <c r="I18" s="30">
        <v>2272</v>
      </c>
      <c r="J18" s="30">
        <v>-204</v>
      </c>
      <c r="K18" s="30" t="s">
        <v>127</v>
      </c>
      <c r="L18" s="30" t="s">
        <v>127</v>
      </c>
      <c r="M18" s="30" t="s">
        <v>127</v>
      </c>
      <c r="N18" s="30" t="s">
        <v>127</v>
      </c>
      <c r="O18" s="43">
        <v>4096</v>
      </c>
      <c r="P18" s="30" t="s">
        <v>127</v>
      </c>
      <c r="Q18" s="30">
        <v>13796</v>
      </c>
      <c r="R18" s="30">
        <v>107657</v>
      </c>
      <c r="S18" s="30" t="s">
        <v>152</v>
      </c>
      <c r="T18" s="30" t="s">
        <v>162</v>
      </c>
      <c r="U18" s="30" t="s">
        <v>169</v>
      </c>
      <c r="V18" s="30">
        <v>3395</v>
      </c>
      <c r="W18" s="30">
        <v>22818</v>
      </c>
      <c r="X18" s="30">
        <v>797407</v>
      </c>
      <c r="Y18" s="30" t="s">
        <v>127</v>
      </c>
      <c r="Z18" s="30" t="s">
        <v>127</v>
      </c>
      <c r="AA18" s="30" t="s">
        <v>127</v>
      </c>
      <c r="AB18" s="30">
        <v>4270649</v>
      </c>
      <c r="AC18" s="30">
        <v>37</v>
      </c>
      <c r="AD18" s="30">
        <v>3015</v>
      </c>
      <c r="AE18" s="30">
        <v>3949</v>
      </c>
      <c r="AF18" s="30">
        <v>4992</v>
      </c>
      <c r="AG18" s="30">
        <v>9990188</v>
      </c>
      <c r="AH18" s="30">
        <v>1240</v>
      </c>
      <c r="AI18" s="30">
        <v>11</v>
      </c>
      <c r="AJ18" s="30">
        <v>2501</v>
      </c>
      <c r="AK18" s="30">
        <v>528</v>
      </c>
      <c r="AL18" s="30">
        <v>101318</v>
      </c>
      <c r="AM18" s="30">
        <v>20961</v>
      </c>
      <c r="AN18" s="30">
        <v>26</v>
      </c>
      <c r="AO18" s="30">
        <v>3271</v>
      </c>
      <c r="AP18" s="30">
        <v>30</v>
      </c>
      <c r="AQ18" s="30">
        <v>10001</v>
      </c>
      <c r="AR18" s="30">
        <v>19</v>
      </c>
      <c r="AS18" s="30">
        <v>5232</v>
      </c>
      <c r="AT18" s="30">
        <v>12</v>
      </c>
      <c r="AU18" s="30">
        <v>10084</v>
      </c>
      <c r="AV18" s="30">
        <v>157</v>
      </c>
      <c r="AW18" s="30">
        <v>3174</v>
      </c>
      <c r="AX18" s="30">
        <v>6242</v>
      </c>
      <c r="AY18" s="30">
        <v>1570</v>
      </c>
      <c r="AZ18" s="30">
        <v>137</v>
      </c>
      <c r="BA18" s="30">
        <v>159940128</v>
      </c>
      <c r="BB18" s="30">
        <v>156534248</v>
      </c>
      <c r="BC18" s="30">
        <v>92870013</v>
      </c>
      <c r="BD18" s="30">
        <v>89990304</v>
      </c>
      <c r="BE18" s="30">
        <v>596372</v>
      </c>
      <c r="BF18" s="30">
        <v>464702</v>
      </c>
      <c r="BG18" s="33">
        <v>100.5</v>
      </c>
      <c r="BH18" s="30">
        <v>361455</v>
      </c>
      <c r="BI18" s="30">
        <v>2018442</v>
      </c>
      <c r="BJ18" s="30">
        <v>62539</v>
      </c>
      <c r="BK18" s="30">
        <v>113324</v>
      </c>
    </row>
    <row r="19" spans="1:63" s="14" customFormat="1" ht="16.5" customHeight="1">
      <c r="A19" s="29" t="s">
        <v>128</v>
      </c>
      <c r="B19" s="31">
        <v>15.59</v>
      </c>
      <c r="C19" s="30">
        <v>169550</v>
      </c>
      <c r="D19" s="30">
        <v>297998</v>
      </c>
      <c r="E19" s="30">
        <v>27220</v>
      </c>
      <c r="F19" s="30">
        <v>27539</v>
      </c>
      <c r="G19" s="30">
        <v>-319</v>
      </c>
      <c r="H19" s="30">
        <v>2000</v>
      </c>
      <c r="I19" s="30">
        <v>2367</v>
      </c>
      <c r="J19" s="30">
        <v>-367</v>
      </c>
      <c r="K19" s="30">
        <v>285636</v>
      </c>
      <c r="L19" s="30">
        <v>310392</v>
      </c>
      <c r="M19" s="30">
        <v>79270</v>
      </c>
      <c r="N19" s="30">
        <v>104026</v>
      </c>
      <c r="O19" s="43">
        <v>5064</v>
      </c>
      <c r="P19" s="30" t="s">
        <v>127</v>
      </c>
      <c r="Q19" s="30" t="s">
        <v>127</v>
      </c>
      <c r="R19" s="30" t="s">
        <v>127</v>
      </c>
      <c r="S19" s="30">
        <v>333</v>
      </c>
      <c r="T19" s="30">
        <v>2058</v>
      </c>
      <c r="U19" s="30">
        <v>28072</v>
      </c>
      <c r="V19" s="30" t="s">
        <v>127</v>
      </c>
      <c r="W19" s="30" t="s">
        <v>127</v>
      </c>
      <c r="X19" s="30" t="s">
        <v>127</v>
      </c>
      <c r="Y19" s="30" t="s">
        <v>127</v>
      </c>
      <c r="Z19" s="30" t="s">
        <v>127</v>
      </c>
      <c r="AA19" s="30" t="s">
        <v>127</v>
      </c>
      <c r="AB19" s="30">
        <v>3637607</v>
      </c>
      <c r="AC19" s="30">
        <v>37</v>
      </c>
      <c r="AD19" s="30">
        <v>3076</v>
      </c>
      <c r="AE19" s="30">
        <v>4159</v>
      </c>
      <c r="AF19" s="30">
        <v>5265</v>
      </c>
      <c r="AG19" s="30">
        <v>10614077</v>
      </c>
      <c r="AH19" s="30">
        <v>1247</v>
      </c>
      <c r="AI19" s="30">
        <v>11</v>
      </c>
      <c r="AJ19" s="30" t="s">
        <v>127</v>
      </c>
      <c r="AK19" s="30" t="s">
        <v>127</v>
      </c>
      <c r="AL19" s="30">
        <v>97843</v>
      </c>
      <c r="AM19" s="30">
        <v>18931</v>
      </c>
      <c r="AN19" s="30">
        <v>26</v>
      </c>
      <c r="AO19" s="30">
        <v>3213</v>
      </c>
      <c r="AP19" s="30">
        <v>30</v>
      </c>
      <c r="AQ19" s="30">
        <v>9998</v>
      </c>
      <c r="AR19" s="30">
        <v>19</v>
      </c>
      <c r="AS19" s="30">
        <v>5180</v>
      </c>
      <c r="AT19" s="30">
        <v>12</v>
      </c>
      <c r="AU19" s="30">
        <v>9604</v>
      </c>
      <c r="AV19" s="30">
        <v>157</v>
      </c>
      <c r="AW19" s="30">
        <v>3174</v>
      </c>
      <c r="AX19" s="30">
        <v>5976</v>
      </c>
      <c r="AY19" s="30">
        <v>1556</v>
      </c>
      <c r="AZ19" s="30">
        <v>174</v>
      </c>
      <c r="BA19" s="30">
        <v>168144352</v>
      </c>
      <c r="BB19" s="30">
        <v>163592494</v>
      </c>
      <c r="BC19" s="30">
        <v>95781341</v>
      </c>
      <c r="BD19" s="30">
        <v>91502900</v>
      </c>
      <c r="BE19" s="30">
        <v>578340</v>
      </c>
      <c r="BF19" s="30">
        <v>461627</v>
      </c>
      <c r="BG19" s="33">
        <v>100</v>
      </c>
      <c r="BH19" s="30">
        <v>361452</v>
      </c>
      <c r="BI19" s="30">
        <v>2018998</v>
      </c>
      <c r="BJ19" s="30">
        <v>61887</v>
      </c>
      <c r="BK19" s="30">
        <v>113569</v>
      </c>
    </row>
    <row r="20" spans="1:63" s="14" customFormat="1" ht="16.5" customHeight="1">
      <c r="A20" s="29" t="s">
        <v>132</v>
      </c>
      <c r="B20" s="31">
        <v>15.59</v>
      </c>
      <c r="C20" s="30">
        <v>171848</v>
      </c>
      <c r="D20" s="30">
        <v>298687</v>
      </c>
      <c r="E20" s="30">
        <v>27142</v>
      </c>
      <c r="F20" s="30">
        <v>26281</v>
      </c>
      <c r="G20" s="30">
        <v>861</v>
      </c>
      <c r="H20" s="30">
        <v>2041</v>
      </c>
      <c r="I20" s="30">
        <v>2303</v>
      </c>
      <c r="J20" s="30">
        <v>-262</v>
      </c>
      <c r="K20" s="30" t="s">
        <v>127</v>
      </c>
      <c r="L20" s="30" t="s">
        <v>127</v>
      </c>
      <c r="M20" s="30" t="s">
        <v>127</v>
      </c>
      <c r="N20" s="30" t="s">
        <v>127</v>
      </c>
      <c r="O20" s="43">
        <v>4815</v>
      </c>
      <c r="P20" s="30" t="s">
        <v>127</v>
      </c>
      <c r="Q20" s="30">
        <v>13601</v>
      </c>
      <c r="R20" s="30">
        <v>117494</v>
      </c>
      <c r="S20" s="30" t="s">
        <v>153</v>
      </c>
      <c r="T20" s="30" t="s">
        <v>163</v>
      </c>
      <c r="U20" s="30" t="s">
        <v>170</v>
      </c>
      <c r="V20" s="30" t="s">
        <v>127</v>
      </c>
      <c r="W20" s="30" t="s">
        <v>127</v>
      </c>
      <c r="X20" s="30" t="s">
        <v>127</v>
      </c>
      <c r="Y20" s="30" t="s">
        <v>127</v>
      </c>
      <c r="Z20" s="30" t="s">
        <v>127</v>
      </c>
      <c r="AA20" s="30" t="s">
        <v>127</v>
      </c>
      <c r="AB20" s="30">
        <v>3263918</v>
      </c>
      <c r="AC20" s="30">
        <v>37</v>
      </c>
      <c r="AD20" s="30">
        <v>3074</v>
      </c>
      <c r="AE20" s="30">
        <v>4325</v>
      </c>
      <c r="AF20" s="30">
        <v>5453</v>
      </c>
      <c r="AG20" s="30">
        <v>10970004</v>
      </c>
      <c r="AH20" s="30">
        <v>1236</v>
      </c>
      <c r="AI20" s="30">
        <v>11</v>
      </c>
      <c r="AJ20" s="30">
        <v>2858</v>
      </c>
      <c r="AK20" s="30">
        <v>614</v>
      </c>
      <c r="AL20" s="30">
        <v>77149</v>
      </c>
      <c r="AM20" s="30" t="s">
        <v>127</v>
      </c>
      <c r="AN20" s="30">
        <v>26</v>
      </c>
      <c r="AO20" s="30">
        <v>3281</v>
      </c>
      <c r="AP20" s="30">
        <v>30</v>
      </c>
      <c r="AQ20" s="30">
        <v>9791</v>
      </c>
      <c r="AR20" s="30">
        <v>19</v>
      </c>
      <c r="AS20" s="30">
        <v>5147</v>
      </c>
      <c r="AT20" s="30">
        <v>12</v>
      </c>
      <c r="AU20" s="30">
        <v>9305</v>
      </c>
      <c r="AV20" s="30">
        <v>157</v>
      </c>
      <c r="AW20" s="30">
        <v>3172</v>
      </c>
      <c r="AX20" s="30">
        <v>5465</v>
      </c>
      <c r="AY20" s="30">
        <v>1291</v>
      </c>
      <c r="AZ20" s="30">
        <v>138</v>
      </c>
      <c r="BA20" s="30">
        <v>163503303</v>
      </c>
      <c r="BB20" s="30">
        <v>158809520</v>
      </c>
      <c r="BC20" s="30">
        <v>95866589</v>
      </c>
      <c r="BD20" s="30">
        <v>91904065</v>
      </c>
      <c r="BE20" s="30">
        <v>585818</v>
      </c>
      <c r="BF20" s="30">
        <v>468862</v>
      </c>
      <c r="BG20" s="33">
        <v>100.1</v>
      </c>
      <c r="BH20" s="30">
        <v>361448</v>
      </c>
      <c r="BI20" s="30">
        <v>2021147</v>
      </c>
      <c r="BJ20" s="30">
        <v>60793</v>
      </c>
      <c r="BK20" s="30">
        <v>115176</v>
      </c>
    </row>
    <row r="21" spans="1:63" s="15" customFormat="1" ht="16.5" customHeight="1">
      <c r="A21" s="39" t="s">
        <v>131</v>
      </c>
      <c r="B21" s="31">
        <v>15.59</v>
      </c>
      <c r="C21" s="30">
        <v>173931</v>
      </c>
      <c r="D21" s="30">
        <v>299433</v>
      </c>
      <c r="E21" s="30">
        <v>27489</v>
      </c>
      <c r="F21" s="30">
        <v>26065</v>
      </c>
      <c r="G21" s="30">
        <v>1424</v>
      </c>
      <c r="H21" s="30">
        <v>2120</v>
      </c>
      <c r="I21" s="30">
        <v>2396</v>
      </c>
      <c r="J21" s="30">
        <v>-276</v>
      </c>
      <c r="K21" s="30" t="s">
        <v>127</v>
      </c>
      <c r="L21" s="30" t="s">
        <v>127</v>
      </c>
      <c r="M21" s="30" t="s">
        <v>127</v>
      </c>
      <c r="N21" s="30" t="s">
        <v>127</v>
      </c>
      <c r="O21" s="43">
        <v>3106</v>
      </c>
      <c r="P21" s="30" t="s">
        <v>127</v>
      </c>
      <c r="Q21" s="30" t="s">
        <v>127</v>
      </c>
      <c r="R21" s="30" t="s">
        <v>127</v>
      </c>
      <c r="S21" s="30" t="s">
        <v>127</v>
      </c>
      <c r="T21" s="30" t="s">
        <v>127</v>
      </c>
      <c r="U21" s="30" t="s">
        <v>127</v>
      </c>
      <c r="V21" s="30">
        <v>2865</v>
      </c>
      <c r="W21" s="30">
        <v>19576</v>
      </c>
      <c r="X21" s="30">
        <v>1186136</v>
      </c>
      <c r="Y21" s="30" t="s">
        <v>127</v>
      </c>
      <c r="Z21" s="30" t="s">
        <v>127</v>
      </c>
      <c r="AA21" s="30" t="s">
        <v>127</v>
      </c>
      <c r="AB21" s="30">
        <v>3171287</v>
      </c>
      <c r="AC21" s="30">
        <v>37</v>
      </c>
      <c r="AD21" s="30">
        <v>3100</v>
      </c>
      <c r="AE21" s="30">
        <v>4424</v>
      </c>
      <c r="AF21" s="30">
        <v>5514</v>
      </c>
      <c r="AG21" s="30">
        <v>10869155</v>
      </c>
      <c r="AH21" s="30">
        <v>1270</v>
      </c>
      <c r="AI21" s="30">
        <v>11</v>
      </c>
      <c r="AJ21" s="30" t="s">
        <v>127</v>
      </c>
      <c r="AK21" s="30" t="s">
        <v>127</v>
      </c>
      <c r="AL21" s="30">
        <v>72951</v>
      </c>
      <c r="AM21" s="30" t="s">
        <v>127</v>
      </c>
      <c r="AN21" s="30">
        <v>26</v>
      </c>
      <c r="AO21" s="30">
        <v>3230</v>
      </c>
      <c r="AP21" s="30">
        <v>28</v>
      </c>
      <c r="AQ21" s="30">
        <v>9650</v>
      </c>
      <c r="AR21" s="30">
        <v>18</v>
      </c>
      <c r="AS21" s="30">
        <v>5346</v>
      </c>
      <c r="AT21" s="30">
        <v>13</v>
      </c>
      <c r="AU21" s="30">
        <v>9096</v>
      </c>
      <c r="AV21" s="30">
        <v>157</v>
      </c>
      <c r="AW21" s="30">
        <v>3604</v>
      </c>
      <c r="AX21" s="30">
        <v>5378</v>
      </c>
      <c r="AY21" s="30">
        <v>1198</v>
      </c>
      <c r="AZ21" s="30">
        <v>124</v>
      </c>
      <c r="BA21" s="30">
        <v>179409902</v>
      </c>
      <c r="BB21" s="30">
        <v>175816814</v>
      </c>
      <c r="BC21" s="30">
        <v>109696141</v>
      </c>
      <c r="BD21" s="30">
        <v>106509127</v>
      </c>
      <c r="BE21" s="30">
        <v>574514</v>
      </c>
      <c r="BF21" s="30">
        <v>528003</v>
      </c>
      <c r="BG21" s="40">
        <v>100.2</v>
      </c>
      <c r="BH21" s="30">
        <v>361343</v>
      </c>
      <c r="BI21" s="30">
        <v>2010642</v>
      </c>
      <c r="BJ21" s="30">
        <v>59670</v>
      </c>
      <c r="BK21" s="30">
        <v>123022</v>
      </c>
    </row>
    <row r="22" spans="1:63" s="42" customFormat="1" ht="16.5" customHeight="1">
      <c r="A22" s="45" t="s">
        <v>141</v>
      </c>
      <c r="B22" s="46">
        <v>15.59</v>
      </c>
      <c r="C22" s="47">
        <v>176011</v>
      </c>
      <c r="D22" s="47">
        <v>300622</v>
      </c>
      <c r="E22" s="47">
        <v>26138</v>
      </c>
      <c r="F22" s="47">
        <v>25127</v>
      </c>
      <c r="G22" s="47">
        <v>1011</v>
      </c>
      <c r="H22" s="47">
        <v>2187</v>
      </c>
      <c r="I22" s="47">
        <v>2396</v>
      </c>
      <c r="J22" s="47">
        <v>-209</v>
      </c>
      <c r="K22" s="47" t="s">
        <v>127</v>
      </c>
      <c r="L22" s="47" t="s">
        <v>127</v>
      </c>
      <c r="M22" s="47" t="s">
        <v>127</v>
      </c>
      <c r="N22" s="47" t="s">
        <v>127</v>
      </c>
      <c r="O22" s="43">
        <v>4982</v>
      </c>
      <c r="P22" s="47">
        <v>191320</v>
      </c>
      <c r="Q22" s="47" t="s">
        <v>127</v>
      </c>
      <c r="R22" s="47" t="s">
        <v>127</v>
      </c>
      <c r="S22" s="47">
        <v>278</v>
      </c>
      <c r="T22" s="47">
        <v>1683</v>
      </c>
      <c r="U22" s="47">
        <v>23822</v>
      </c>
      <c r="V22" s="47" t="s">
        <v>127</v>
      </c>
      <c r="W22" s="47" t="s">
        <v>154</v>
      </c>
      <c r="X22" s="47" t="s">
        <v>127</v>
      </c>
      <c r="Y22" s="47" t="s">
        <v>127</v>
      </c>
      <c r="Z22" s="47" t="s">
        <v>127</v>
      </c>
      <c r="AA22" s="47" t="s">
        <v>127</v>
      </c>
      <c r="AB22" s="47">
        <v>2983339</v>
      </c>
      <c r="AC22" s="47">
        <v>37</v>
      </c>
      <c r="AD22" s="47">
        <v>3084</v>
      </c>
      <c r="AE22" s="47">
        <v>4554</v>
      </c>
      <c r="AF22" s="47">
        <v>5502</v>
      </c>
      <c r="AG22" s="47">
        <v>11235931</v>
      </c>
      <c r="AH22" s="47">
        <v>1310</v>
      </c>
      <c r="AI22" s="47">
        <v>11</v>
      </c>
      <c r="AJ22" s="47">
        <v>3321</v>
      </c>
      <c r="AK22" s="47">
        <v>652</v>
      </c>
      <c r="AL22" s="47">
        <v>83367</v>
      </c>
      <c r="AM22" s="47">
        <v>15039</v>
      </c>
      <c r="AN22" s="47">
        <v>26</v>
      </c>
      <c r="AO22" s="47">
        <v>3167</v>
      </c>
      <c r="AP22" s="47">
        <v>28</v>
      </c>
      <c r="AQ22" s="47">
        <v>9603</v>
      </c>
      <c r="AR22" s="47">
        <v>18</v>
      </c>
      <c r="AS22" s="47">
        <v>5439</v>
      </c>
      <c r="AT22" s="47">
        <v>13</v>
      </c>
      <c r="AU22" s="47">
        <v>9270</v>
      </c>
      <c r="AV22" s="47">
        <v>156</v>
      </c>
      <c r="AW22" s="47">
        <v>3554</v>
      </c>
      <c r="AX22" s="47">
        <v>5042</v>
      </c>
      <c r="AY22" s="47">
        <v>983</v>
      </c>
      <c r="AZ22" s="47">
        <v>105</v>
      </c>
      <c r="BA22" s="47">
        <v>159446427</v>
      </c>
      <c r="BB22" s="47">
        <v>150952096</v>
      </c>
      <c r="BC22" s="47">
        <v>104178271</v>
      </c>
      <c r="BD22" s="47">
        <v>96277371</v>
      </c>
      <c r="BE22" s="47">
        <v>581293</v>
      </c>
      <c r="BF22" s="47">
        <v>462525</v>
      </c>
      <c r="BG22" s="40">
        <v>101.2</v>
      </c>
      <c r="BH22" s="47">
        <v>363671</v>
      </c>
      <c r="BI22" s="47">
        <v>2096696</v>
      </c>
      <c r="BJ22" s="47">
        <v>57968</v>
      </c>
      <c r="BK22" s="47">
        <v>124645</v>
      </c>
    </row>
    <row r="23" spans="1:63" s="14" customFormat="1" ht="16.5" customHeight="1">
      <c r="A23" s="39" t="s">
        <v>144</v>
      </c>
      <c r="B23" s="31">
        <v>15.59</v>
      </c>
      <c r="C23" s="30">
        <v>176571</v>
      </c>
      <c r="D23" s="30">
        <v>300293</v>
      </c>
      <c r="E23" s="30">
        <v>25834</v>
      </c>
      <c r="F23" s="30">
        <v>26264</v>
      </c>
      <c r="G23" s="30">
        <v>-430</v>
      </c>
      <c r="H23" s="30">
        <v>2330</v>
      </c>
      <c r="I23" s="30">
        <v>2307</v>
      </c>
      <c r="J23" s="30">
        <v>23</v>
      </c>
      <c r="K23" s="30" t="s">
        <v>127</v>
      </c>
      <c r="L23" s="30" t="s">
        <v>127</v>
      </c>
      <c r="M23" s="30" t="s">
        <v>127</v>
      </c>
      <c r="N23" s="30" t="s">
        <v>127</v>
      </c>
      <c r="O23" s="43">
        <v>2327</v>
      </c>
      <c r="P23" s="30" t="s">
        <v>127</v>
      </c>
      <c r="Q23" s="30" t="s">
        <v>176</v>
      </c>
      <c r="R23" s="30" t="s">
        <v>177</v>
      </c>
      <c r="S23" s="30" t="s">
        <v>173</v>
      </c>
      <c r="T23" s="30" t="s">
        <v>174</v>
      </c>
      <c r="U23" s="55" t="s">
        <v>175</v>
      </c>
      <c r="V23" s="30" t="s">
        <v>127</v>
      </c>
      <c r="W23" s="30" t="s">
        <v>127</v>
      </c>
      <c r="X23" s="30" t="s">
        <v>127</v>
      </c>
      <c r="Y23" s="30" t="s">
        <v>127</v>
      </c>
      <c r="Z23" s="30" t="s">
        <v>127</v>
      </c>
      <c r="AA23" s="30" t="s">
        <v>127</v>
      </c>
      <c r="AB23" s="30">
        <v>2602687</v>
      </c>
      <c r="AC23" s="30">
        <v>36</v>
      </c>
      <c r="AD23" s="30">
        <v>3101</v>
      </c>
      <c r="AE23" s="30">
        <v>4930</v>
      </c>
      <c r="AF23" s="30">
        <v>5778</v>
      </c>
      <c r="AG23" s="30">
        <v>12053769</v>
      </c>
      <c r="AH23" s="30">
        <v>1317</v>
      </c>
      <c r="AI23" s="30">
        <v>11</v>
      </c>
      <c r="AJ23" s="30" t="s">
        <v>127</v>
      </c>
      <c r="AK23" s="30" t="s">
        <v>127</v>
      </c>
      <c r="AL23" s="30">
        <v>80962</v>
      </c>
      <c r="AM23" s="30">
        <v>15862</v>
      </c>
      <c r="AN23" s="30">
        <v>25</v>
      </c>
      <c r="AO23" s="30">
        <v>3202</v>
      </c>
      <c r="AP23" s="30">
        <v>27</v>
      </c>
      <c r="AQ23" s="30">
        <v>9490</v>
      </c>
      <c r="AR23" s="30">
        <v>18</v>
      </c>
      <c r="AS23" s="30">
        <v>5565</v>
      </c>
      <c r="AT23" s="30">
        <v>13</v>
      </c>
      <c r="AU23" s="30">
        <v>9520</v>
      </c>
      <c r="AV23" s="30">
        <v>154</v>
      </c>
      <c r="AW23" s="30">
        <v>3514</v>
      </c>
      <c r="AX23" s="30">
        <v>4759</v>
      </c>
      <c r="AY23" s="30">
        <v>875</v>
      </c>
      <c r="AZ23" s="30">
        <v>129</v>
      </c>
      <c r="BA23" s="30">
        <v>176047168</v>
      </c>
      <c r="BB23" s="30">
        <v>174192570</v>
      </c>
      <c r="BC23" s="30">
        <v>106950259</v>
      </c>
      <c r="BD23" s="30">
        <v>105302603</v>
      </c>
      <c r="BE23" s="30">
        <v>598723</v>
      </c>
      <c r="BF23" s="30">
        <v>486036</v>
      </c>
      <c r="BG23" s="33">
        <v>100</v>
      </c>
      <c r="BH23" s="30">
        <v>363647</v>
      </c>
      <c r="BI23" s="30">
        <v>2098897</v>
      </c>
      <c r="BJ23" s="30">
        <v>54407</v>
      </c>
      <c r="BK23" s="30">
        <v>124147</v>
      </c>
    </row>
    <row r="24" spans="1:63" s="54" customFormat="1" ht="16.5" customHeight="1">
      <c r="A24" s="49" t="s">
        <v>172</v>
      </c>
      <c r="B24" s="50">
        <v>15.59</v>
      </c>
      <c r="C24" s="51">
        <v>176644</v>
      </c>
      <c r="D24" s="51">
        <v>299398</v>
      </c>
      <c r="E24" s="51">
        <v>26015</v>
      </c>
      <c r="F24" s="51">
        <v>26526</v>
      </c>
      <c r="G24" s="51">
        <v>-511</v>
      </c>
      <c r="H24" s="51">
        <v>2310</v>
      </c>
      <c r="I24" s="51">
        <v>2616</v>
      </c>
      <c r="J24" s="51">
        <v>-306</v>
      </c>
      <c r="K24" s="51" t="s">
        <v>127</v>
      </c>
      <c r="L24" s="51" t="s">
        <v>127</v>
      </c>
      <c r="M24" s="51" t="s">
        <v>127</v>
      </c>
      <c r="N24" s="51" t="s">
        <v>127</v>
      </c>
      <c r="O24" s="52">
        <v>4207</v>
      </c>
      <c r="P24" s="51" t="s">
        <v>127</v>
      </c>
      <c r="Q24" s="51" t="s">
        <v>127</v>
      </c>
      <c r="R24" s="51" t="s">
        <v>127</v>
      </c>
      <c r="S24" s="51" t="s">
        <v>1536</v>
      </c>
      <c r="T24" s="51" t="s">
        <v>1537</v>
      </c>
      <c r="U24" s="667" t="s">
        <v>1538</v>
      </c>
      <c r="V24" s="51" t="s">
        <v>127</v>
      </c>
      <c r="W24" s="51" t="s">
        <v>127</v>
      </c>
      <c r="X24" s="51" t="s">
        <v>127</v>
      </c>
      <c r="Y24" s="51" t="s">
        <v>127</v>
      </c>
      <c r="Z24" s="51" t="s">
        <v>127</v>
      </c>
      <c r="AA24" s="51" t="s">
        <v>127</v>
      </c>
      <c r="AB24" s="51">
        <v>2734096</v>
      </c>
      <c r="AC24" s="51">
        <v>37</v>
      </c>
      <c r="AD24" s="51">
        <v>3281</v>
      </c>
      <c r="AE24" s="51">
        <v>5429</v>
      </c>
      <c r="AF24" s="51">
        <v>6318</v>
      </c>
      <c r="AG24" s="51">
        <v>13276519</v>
      </c>
      <c r="AH24" s="51">
        <v>1350</v>
      </c>
      <c r="AI24" s="51">
        <v>10</v>
      </c>
      <c r="AJ24" s="51" t="s">
        <v>127</v>
      </c>
      <c r="AK24" s="51" t="s">
        <v>127</v>
      </c>
      <c r="AL24" s="51">
        <v>78421</v>
      </c>
      <c r="AM24" s="51">
        <v>14246</v>
      </c>
      <c r="AN24" s="51">
        <v>25</v>
      </c>
      <c r="AO24" s="51">
        <v>3002</v>
      </c>
      <c r="AP24" s="51">
        <v>28</v>
      </c>
      <c r="AQ24" s="51">
        <v>9629</v>
      </c>
      <c r="AR24" s="51">
        <v>18</v>
      </c>
      <c r="AS24" s="51">
        <v>5569</v>
      </c>
      <c r="AT24" s="51">
        <v>12</v>
      </c>
      <c r="AU24" s="51">
        <v>9595</v>
      </c>
      <c r="AV24" s="51">
        <v>157</v>
      </c>
      <c r="AW24" s="51">
        <v>3571</v>
      </c>
      <c r="AX24" s="51">
        <v>4605</v>
      </c>
      <c r="AY24" s="51">
        <v>821</v>
      </c>
      <c r="AZ24" s="51">
        <v>109</v>
      </c>
      <c r="BA24" s="51">
        <v>158100662</v>
      </c>
      <c r="BB24" s="51">
        <v>155994213</v>
      </c>
      <c r="BC24" s="51">
        <v>99858832</v>
      </c>
      <c r="BD24" s="51">
        <v>98146677</v>
      </c>
      <c r="BE24" s="51">
        <v>615748</v>
      </c>
      <c r="BF24" s="51">
        <v>493268</v>
      </c>
      <c r="BG24" s="53">
        <v>99</v>
      </c>
      <c r="BH24" s="51">
        <v>364282</v>
      </c>
      <c r="BI24" s="51">
        <v>2103254</v>
      </c>
      <c r="BJ24" s="51">
        <v>53237</v>
      </c>
      <c r="BK24" s="51">
        <v>123968</v>
      </c>
    </row>
    <row r="25" spans="1:63" s="21" customFormat="1" ht="66" customHeight="1" thickBot="1">
      <c r="A25" s="23" t="s">
        <v>57</v>
      </c>
      <c r="B25" s="24" t="s">
        <v>115</v>
      </c>
      <c r="C25" s="686" t="s">
        <v>104</v>
      </c>
      <c r="D25" s="686"/>
      <c r="E25" s="686"/>
      <c r="F25" s="686"/>
      <c r="G25" s="686"/>
      <c r="H25" s="686"/>
      <c r="I25" s="686"/>
      <c r="J25" s="686"/>
      <c r="K25" s="686" t="s">
        <v>105</v>
      </c>
      <c r="L25" s="686"/>
      <c r="M25" s="686"/>
      <c r="N25" s="686"/>
      <c r="O25" s="48" t="s">
        <v>145</v>
      </c>
      <c r="P25" s="25" t="s">
        <v>116</v>
      </c>
      <c r="Q25" s="681" t="s">
        <v>1535</v>
      </c>
      <c r="R25" s="681"/>
      <c r="S25" s="681" t="s">
        <v>106</v>
      </c>
      <c r="T25" s="681"/>
      <c r="U25" s="681"/>
      <c r="V25" s="681" t="s">
        <v>107</v>
      </c>
      <c r="W25" s="681"/>
      <c r="X25" s="681"/>
      <c r="Y25" s="681" t="s">
        <v>108</v>
      </c>
      <c r="Z25" s="681"/>
      <c r="AA25" s="681"/>
      <c r="AB25" s="681"/>
      <c r="AC25" s="681" t="s">
        <v>130</v>
      </c>
      <c r="AD25" s="681"/>
      <c r="AE25" s="681" t="s">
        <v>142</v>
      </c>
      <c r="AF25" s="681"/>
      <c r="AG25" s="681"/>
      <c r="AH25" s="681" t="s">
        <v>180</v>
      </c>
      <c r="AI25" s="681"/>
      <c r="AJ25" s="681" t="s">
        <v>109</v>
      </c>
      <c r="AK25" s="681"/>
      <c r="AL25" s="687" t="s">
        <v>196</v>
      </c>
      <c r="AM25" s="687"/>
      <c r="AN25" s="681" t="s">
        <v>110</v>
      </c>
      <c r="AO25" s="681"/>
      <c r="AP25" s="681"/>
      <c r="AQ25" s="681"/>
      <c r="AR25" s="681"/>
      <c r="AS25" s="681"/>
      <c r="AT25" s="681"/>
      <c r="AU25" s="681"/>
      <c r="AV25" s="687" t="s">
        <v>41</v>
      </c>
      <c r="AW25" s="687"/>
      <c r="AX25" s="19" t="s">
        <v>42</v>
      </c>
      <c r="AY25" s="25" t="s">
        <v>129</v>
      </c>
      <c r="AZ25" s="17" t="s">
        <v>43</v>
      </c>
      <c r="BA25" s="681" t="s">
        <v>143</v>
      </c>
      <c r="BB25" s="681"/>
      <c r="BC25" s="681"/>
      <c r="BD25" s="681"/>
      <c r="BE25" s="681" t="s">
        <v>111</v>
      </c>
      <c r="BF25" s="681"/>
      <c r="BG25" s="19" t="s">
        <v>112</v>
      </c>
      <c r="BH25" s="681" t="s">
        <v>113</v>
      </c>
      <c r="BI25" s="681"/>
      <c r="BJ25" s="20" t="s">
        <v>44</v>
      </c>
      <c r="BK25" s="18" t="s">
        <v>114</v>
      </c>
    </row>
    <row r="26" spans="1:58" s="2" customFormat="1" ht="16.5" customHeight="1">
      <c r="A26" s="7" t="s">
        <v>133</v>
      </c>
      <c r="B26" s="3"/>
      <c r="C26" s="3"/>
      <c r="D26" s="3"/>
      <c r="E26" s="7"/>
      <c r="F26" s="3"/>
      <c r="O26" s="44"/>
      <c r="Q26" s="2" t="s">
        <v>182</v>
      </c>
      <c r="AB26" s="35" t="s">
        <v>187</v>
      </c>
      <c r="AJ26" s="38" t="s">
        <v>194</v>
      </c>
      <c r="AK26" s="6"/>
      <c r="AL26" s="6"/>
      <c r="AM26" s="6"/>
      <c r="AN26" s="6"/>
      <c r="AO26" s="6"/>
      <c r="AP26" s="6"/>
      <c r="AQ26" s="6"/>
      <c r="AR26" s="6"/>
      <c r="BC26" s="2" t="s">
        <v>134</v>
      </c>
      <c r="BE26" s="8"/>
      <c r="BF26" s="2" t="s">
        <v>136</v>
      </c>
    </row>
    <row r="27" spans="1:58" s="2" customFormat="1" ht="16.5" customHeight="1">
      <c r="A27" s="7"/>
      <c r="B27" s="3"/>
      <c r="C27" s="3"/>
      <c r="D27" s="3"/>
      <c r="E27" s="7"/>
      <c r="F27" s="3"/>
      <c r="O27" s="44"/>
      <c r="Q27" s="2" t="s">
        <v>178</v>
      </c>
      <c r="AB27" s="35"/>
      <c r="AJ27" s="38"/>
      <c r="AK27" s="6"/>
      <c r="AL27" s="6"/>
      <c r="AM27" s="6"/>
      <c r="AN27" s="6"/>
      <c r="AO27" s="6"/>
      <c r="AP27" s="6"/>
      <c r="AQ27" s="6"/>
      <c r="AR27" s="6"/>
      <c r="BE27" s="8"/>
      <c r="BF27" s="2" t="s">
        <v>137</v>
      </c>
    </row>
    <row r="28" spans="15:58" s="2" customFormat="1" ht="16.5" customHeight="1">
      <c r="O28" s="44"/>
      <c r="S28" s="6" t="s">
        <v>184</v>
      </c>
      <c r="T28" s="6"/>
      <c r="U28" s="6"/>
      <c r="W28" s="6"/>
      <c r="X28" s="6"/>
      <c r="Y28" s="6"/>
      <c r="Z28" s="6"/>
      <c r="AA28" s="6"/>
      <c r="AB28" s="35" t="s">
        <v>192</v>
      </c>
      <c r="AC28" s="6"/>
      <c r="AD28" s="6"/>
      <c r="AE28" s="6"/>
      <c r="AF28" s="6"/>
      <c r="AG28" s="6"/>
      <c r="AH28" s="6"/>
      <c r="AI28" s="6"/>
      <c r="BF28" s="2" t="s">
        <v>139</v>
      </c>
    </row>
    <row r="29" spans="3:26" s="2" customFormat="1" ht="16.5" customHeight="1">
      <c r="C29" s="7"/>
      <c r="D29" s="7"/>
      <c r="E29" s="7"/>
      <c r="F29" s="7"/>
      <c r="S29" s="6"/>
      <c r="T29" s="6"/>
      <c r="U29" s="6"/>
      <c r="V29" s="35" t="s">
        <v>186</v>
      </c>
      <c r="W29" s="6"/>
      <c r="X29" s="6"/>
      <c r="Y29" s="6"/>
      <c r="Z29" s="6"/>
    </row>
    <row r="30" spans="2:53" s="2" customFormat="1" ht="16.5" customHeight="1">
      <c r="B30" s="6"/>
      <c r="C30" s="6"/>
      <c r="D30" s="6"/>
      <c r="E30" s="6"/>
      <c r="F30" s="6"/>
      <c r="G30" s="6"/>
      <c r="S30" s="6"/>
      <c r="T30" s="6"/>
      <c r="U30" s="6"/>
      <c r="V30" s="35"/>
      <c r="W30" s="6"/>
      <c r="X30" s="6"/>
      <c r="Y30" s="6"/>
      <c r="Z30" s="6"/>
      <c r="BA30" s="41"/>
    </row>
    <row r="31" spans="2:7" s="2" customFormat="1" ht="16.5" customHeight="1">
      <c r="B31" s="6"/>
      <c r="C31" s="6"/>
      <c r="D31" s="6"/>
      <c r="E31" s="6"/>
      <c r="F31" s="6"/>
      <c r="G31" s="6"/>
    </row>
    <row r="32" spans="2:7" s="2" customFormat="1" ht="16.5" customHeight="1">
      <c r="B32" s="6"/>
      <c r="C32" s="6"/>
      <c r="D32" s="6"/>
      <c r="E32" s="6"/>
      <c r="F32" s="6"/>
      <c r="G32" s="6"/>
    </row>
    <row r="33" spans="2:7" s="2" customFormat="1" ht="16.5" customHeight="1">
      <c r="B33" s="6"/>
      <c r="C33" s="6"/>
      <c r="D33" s="6"/>
      <c r="E33" s="6"/>
      <c r="F33" s="6"/>
      <c r="G33" s="6"/>
    </row>
    <row r="34" spans="2:7" s="2" customFormat="1" ht="16.5" customHeight="1">
      <c r="B34" s="7"/>
      <c r="C34" s="6"/>
      <c r="D34" s="6"/>
      <c r="E34" s="6"/>
      <c r="F34" s="6"/>
      <c r="G34" s="6"/>
    </row>
    <row r="35" s="2" customFormat="1" ht="16.5" customHeight="1"/>
    <row r="36" s="2" customFormat="1" ht="16.5" customHeight="1"/>
    <row r="37" s="2" customFormat="1" ht="16.5" customHeight="1"/>
    <row r="38" s="2" customFormat="1" ht="16.5" customHeight="1"/>
    <row r="39" s="2" customFormat="1" ht="16.5" customHeight="1"/>
    <row r="40" s="2" customFormat="1" ht="16.5" customHeight="1"/>
    <row r="41" s="2" customFormat="1" ht="16.5" customHeight="1"/>
    <row r="42" s="2" customFormat="1" ht="16.5" customHeight="1"/>
    <row r="43" s="2" customFormat="1" ht="16.5" customHeight="1"/>
    <row r="44" s="2" customFormat="1" ht="16.5" customHeight="1"/>
    <row r="45" s="2" customFormat="1" ht="16.5" customHeight="1"/>
    <row r="46" s="2" customFormat="1" ht="16.5" customHeight="1">
      <c r="AV46" s="8"/>
    </row>
    <row r="47" spans="48:49" s="2" customFormat="1" ht="16.5" customHeight="1">
      <c r="AV47" s="1"/>
      <c r="AW47" s="1"/>
    </row>
    <row r="48" s="2" customFormat="1" ht="16.5" customHeight="1"/>
    <row r="49" s="2" customFormat="1" ht="16.5" customHeight="1"/>
    <row r="50" s="2" customFormat="1" ht="16.5" customHeight="1"/>
    <row r="51" spans="2:59" s="2" customFormat="1" ht="16.5" customHeight="1">
      <c r="B51" s="9"/>
      <c r="C51" s="9"/>
      <c r="D51" s="9"/>
      <c r="E51" s="9"/>
      <c r="F51" s="9"/>
      <c r="G51" s="9"/>
      <c r="BG51" s="10"/>
    </row>
    <row r="52" spans="2:59" s="2" customFormat="1" ht="16.5" customHeight="1">
      <c r="B52" s="3"/>
      <c r="C52" s="3"/>
      <c r="D52" s="3"/>
      <c r="E52" s="3"/>
      <c r="F52" s="3"/>
      <c r="G52" s="3"/>
      <c r="BG52" s="10"/>
    </row>
    <row r="53" spans="2:59" s="2" customFormat="1" ht="16.5" customHeight="1">
      <c r="B53" s="3"/>
      <c r="C53" s="3"/>
      <c r="D53" s="3"/>
      <c r="E53" s="3"/>
      <c r="F53" s="3"/>
      <c r="G53" s="3"/>
      <c r="BG53" s="10"/>
    </row>
    <row r="54" spans="2:86" s="2" customFormat="1" ht="16.5" customHeight="1">
      <c r="B54" s="3"/>
      <c r="C54" s="3"/>
      <c r="D54" s="3"/>
      <c r="E54" s="3"/>
      <c r="F54" s="3"/>
      <c r="G54" s="3"/>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row>
    <row r="55" spans="2:7" ht="16.5" customHeight="1">
      <c r="B55" s="11"/>
      <c r="C55" s="11"/>
      <c r="D55" s="11"/>
      <c r="E55" s="11"/>
      <c r="F55" s="11"/>
      <c r="G55" s="11"/>
    </row>
    <row r="56" spans="2:7" ht="16.5" customHeight="1">
      <c r="B56" s="11"/>
      <c r="C56" s="11"/>
      <c r="D56" s="11"/>
      <c r="E56" s="11"/>
      <c r="F56" s="11"/>
      <c r="G56" s="11"/>
    </row>
    <row r="57" ht="16.5" customHeight="1">
      <c r="B57" s="11"/>
    </row>
    <row r="58" ht="16.5" customHeight="1">
      <c r="B58" s="11"/>
    </row>
    <row r="59" ht="16.5" customHeight="1">
      <c r="B59" s="11"/>
    </row>
    <row r="60" ht="16.5" customHeight="1">
      <c r="B60" s="11"/>
    </row>
    <row r="61" ht="16.5" customHeight="1">
      <c r="B61" s="11"/>
    </row>
    <row r="62" ht="16.5" customHeight="1">
      <c r="B62" s="11"/>
    </row>
    <row r="63" ht="16.5" customHeight="1">
      <c r="B63" s="11"/>
    </row>
    <row r="64" ht="16.5" customHeight="1">
      <c r="B64" s="11"/>
    </row>
    <row r="65" ht="16.5" customHeight="1">
      <c r="B65" s="11"/>
    </row>
    <row r="66" ht="16.5" customHeight="1">
      <c r="B66" s="11"/>
    </row>
    <row r="67" ht="16.5" customHeight="1">
      <c r="B67" s="11"/>
    </row>
    <row r="68" ht="16.5" customHeight="1">
      <c r="B68" s="11"/>
    </row>
    <row r="69" ht="16.5" customHeight="1">
      <c r="B69" s="11"/>
    </row>
    <row r="70" ht="16.5" customHeight="1">
      <c r="B70" s="11"/>
    </row>
    <row r="71" ht="16.5" customHeight="1">
      <c r="B71" s="11"/>
    </row>
    <row r="72" ht="16.5" customHeight="1">
      <c r="B72" s="11"/>
    </row>
    <row r="73" ht="16.5" customHeight="1">
      <c r="B73" s="11"/>
    </row>
  </sheetData>
  <sheetProtection/>
  <mergeCells count="74">
    <mergeCell ref="BH3:BK3"/>
    <mergeCell ref="BE4:BF4"/>
    <mergeCell ref="BH4:BI4"/>
    <mergeCell ref="BA25:BD25"/>
    <mergeCell ref="AJ25:AK25"/>
    <mergeCell ref="AL25:AM25"/>
    <mergeCell ref="AN25:AU25"/>
    <mergeCell ref="AV25:AW25"/>
    <mergeCell ref="AZ4:AZ5"/>
    <mergeCell ref="BA4:BA5"/>
    <mergeCell ref="C25:J25"/>
    <mergeCell ref="K25:N25"/>
    <mergeCell ref="Q25:R25"/>
    <mergeCell ref="S25:U25"/>
    <mergeCell ref="AH25:AI25"/>
    <mergeCell ref="BE3:BG3"/>
    <mergeCell ref="AL4:AM4"/>
    <mergeCell ref="AN4:AO4"/>
    <mergeCell ref="AP4:AQ4"/>
    <mergeCell ref="V25:X25"/>
    <mergeCell ref="Y25:AB25"/>
    <mergeCell ref="AC25:AD25"/>
    <mergeCell ref="AE25:AG25"/>
    <mergeCell ref="V3:X3"/>
    <mergeCell ref="AX3:AZ3"/>
    <mergeCell ref="BA3:BD3"/>
    <mergeCell ref="Y3:AB3"/>
    <mergeCell ref="AC3:AG3"/>
    <mergeCell ref="AH3:AM3"/>
    <mergeCell ref="AN3:AW3"/>
    <mergeCell ref="S3:U3"/>
    <mergeCell ref="BH25:BI25"/>
    <mergeCell ref="BE25:BF25"/>
    <mergeCell ref="C3:N3"/>
    <mergeCell ref="E4:G4"/>
    <mergeCell ref="H4:J4"/>
    <mergeCell ref="K4:K5"/>
    <mergeCell ref="AC4:AD4"/>
    <mergeCell ref="AE4:AG4"/>
    <mergeCell ref="AH4:AI4"/>
    <mergeCell ref="L4:L5"/>
    <mergeCell ref="M4:M5"/>
    <mergeCell ref="O3:P3"/>
    <mergeCell ref="Q3:R3"/>
    <mergeCell ref="C4:C5"/>
    <mergeCell ref="D4:D5"/>
    <mergeCell ref="N4:N5"/>
    <mergeCell ref="P4:P5"/>
    <mergeCell ref="O4:O5"/>
    <mergeCell ref="B3:B5"/>
    <mergeCell ref="A3:A5"/>
    <mergeCell ref="AB4:AB5"/>
    <mergeCell ref="AA4:AA5"/>
    <mergeCell ref="Z4:Z5"/>
    <mergeCell ref="Y4:Y5"/>
    <mergeCell ref="X4:X5"/>
    <mergeCell ref="W4:W5"/>
    <mergeCell ref="V4:V5"/>
    <mergeCell ref="U4:U5"/>
    <mergeCell ref="S4:S5"/>
    <mergeCell ref="R4:R5"/>
    <mergeCell ref="Q4:Q5"/>
    <mergeCell ref="AX4:AX5"/>
    <mergeCell ref="AY4:AY5"/>
    <mergeCell ref="AR4:AS4"/>
    <mergeCell ref="AT4:AU4"/>
    <mergeCell ref="AV4:AW4"/>
    <mergeCell ref="AJ4:AK4"/>
    <mergeCell ref="BB4:BB5"/>
    <mergeCell ref="BG4:BG5"/>
    <mergeCell ref="BK4:BK5"/>
    <mergeCell ref="BJ4:BJ5"/>
    <mergeCell ref="BC4:BD4"/>
    <mergeCell ref="T4:T5"/>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Q26"/>
  <sheetViews>
    <sheetView zoomScalePageLayoutView="0" workbookViewId="0" topLeftCell="A1">
      <pane ySplit="4" topLeftCell="A5" activePane="bottomLeft" state="frozen"/>
      <selection pane="topLeft" activeCell="C5" sqref="C5:C6"/>
      <selection pane="bottomLeft" activeCell="G24" sqref="G24"/>
    </sheetView>
  </sheetViews>
  <sheetFormatPr defaultColWidth="8.25390625" defaultRowHeight="16.5" customHeight="1"/>
  <cols>
    <col min="1" max="1" width="13.00390625" style="122" customWidth="1"/>
    <col min="2" max="17" width="9.50390625" style="122" customWidth="1"/>
    <col min="18" max="16384" width="8.25390625" style="122" customWidth="1"/>
  </cols>
  <sheetData>
    <row r="1" spans="1:10" ht="16.5" customHeight="1">
      <c r="A1" s="183" t="s">
        <v>638</v>
      </c>
      <c r="B1" s="289"/>
      <c r="C1" s="289"/>
      <c r="D1" s="289"/>
      <c r="E1" s="289"/>
      <c r="F1" s="289"/>
      <c r="G1" s="289"/>
      <c r="H1" s="289"/>
      <c r="I1" s="289"/>
      <c r="J1" s="289"/>
    </row>
    <row r="2" ht="16.5" customHeight="1" thickBot="1">
      <c r="A2" s="666" t="str">
        <f>HYPERLINK("#目次!A11","目次に戻る")</f>
        <v>目次に戻る</v>
      </c>
    </row>
    <row r="3" spans="1:17" s="170" customFormat="1" ht="16.5" customHeight="1">
      <c r="A3" s="718" t="s">
        <v>56</v>
      </c>
      <c r="B3" s="710" t="s">
        <v>637</v>
      </c>
      <c r="C3" s="711"/>
      <c r="D3" s="711"/>
      <c r="E3" s="711"/>
      <c r="F3" s="711"/>
      <c r="G3" s="711"/>
      <c r="H3" s="711"/>
      <c r="I3" s="139" t="s">
        <v>636</v>
      </c>
      <c r="J3" s="718" t="s">
        <v>635</v>
      </c>
      <c r="K3" s="718"/>
      <c r="L3" s="721" t="s">
        <v>634</v>
      </c>
      <c r="M3" s="718" t="s">
        <v>633</v>
      </c>
      <c r="N3" s="718"/>
      <c r="O3" s="718"/>
      <c r="P3" s="718"/>
      <c r="Q3" s="151" t="s">
        <v>632</v>
      </c>
    </row>
    <row r="4" spans="1:17" s="170" customFormat="1" ht="33" customHeight="1">
      <c r="A4" s="719"/>
      <c r="B4" s="288" t="s">
        <v>631</v>
      </c>
      <c r="C4" s="720" t="s">
        <v>630</v>
      </c>
      <c r="D4" s="719"/>
      <c r="E4" s="720" t="s">
        <v>629</v>
      </c>
      <c r="F4" s="719"/>
      <c r="G4" s="288" t="s">
        <v>628</v>
      </c>
      <c r="H4" s="288" t="s">
        <v>627</v>
      </c>
      <c r="I4" s="204" t="s">
        <v>626</v>
      </c>
      <c r="J4" s="288" t="s">
        <v>625</v>
      </c>
      <c r="K4" s="288" t="s">
        <v>624</v>
      </c>
      <c r="L4" s="719"/>
      <c r="M4" s="288" t="s">
        <v>623</v>
      </c>
      <c r="N4" s="720" t="s">
        <v>622</v>
      </c>
      <c r="O4" s="719"/>
      <c r="P4" s="288" t="s">
        <v>621</v>
      </c>
      <c r="Q4" s="287" t="s">
        <v>620</v>
      </c>
    </row>
    <row r="5" spans="1:17" ht="16.5" customHeight="1">
      <c r="A5" s="196" t="s">
        <v>520</v>
      </c>
      <c r="B5" s="276">
        <v>16.4</v>
      </c>
      <c r="C5" s="275" t="s">
        <v>619</v>
      </c>
      <c r="D5" s="269" t="s">
        <v>618</v>
      </c>
      <c r="E5" s="275" t="s">
        <v>617</v>
      </c>
      <c r="F5" s="270" t="s">
        <v>616</v>
      </c>
      <c r="G5" s="274">
        <v>38</v>
      </c>
      <c r="H5" s="274">
        <v>9</v>
      </c>
      <c r="I5" s="274">
        <v>61</v>
      </c>
      <c r="J5" s="275" t="s">
        <v>615</v>
      </c>
      <c r="K5" s="278">
        <v>27</v>
      </c>
      <c r="L5" s="275">
        <v>1587.8</v>
      </c>
      <c r="M5" s="275">
        <v>1740</v>
      </c>
      <c r="N5" s="275">
        <v>154.5</v>
      </c>
      <c r="O5" s="270" t="s">
        <v>614</v>
      </c>
      <c r="P5" s="274">
        <v>15</v>
      </c>
      <c r="Q5" s="278">
        <v>55</v>
      </c>
    </row>
    <row r="6" spans="1:17" ht="16.5" customHeight="1">
      <c r="A6" s="196" t="s">
        <v>131</v>
      </c>
      <c r="B6" s="276">
        <v>17</v>
      </c>
      <c r="C6" s="275" t="s">
        <v>613</v>
      </c>
      <c r="D6" s="269" t="s">
        <v>612</v>
      </c>
      <c r="E6" s="275" t="s">
        <v>611</v>
      </c>
      <c r="F6" s="270" t="s">
        <v>610</v>
      </c>
      <c r="G6" s="274">
        <v>55</v>
      </c>
      <c r="H6" s="274" t="s">
        <v>512</v>
      </c>
      <c r="I6" s="274">
        <v>58</v>
      </c>
      <c r="J6" s="275" t="s">
        <v>609</v>
      </c>
      <c r="K6" s="278">
        <v>23</v>
      </c>
      <c r="L6" s="275">
        <v>1996</v>
      </c>
      <c r="M6" s="275">
        <v>1332</v>
      </c>
      <c r="N6" s="275">
        <v>88.5</v>
      </c>
      <c r="O6" s="270" t="s">
        <v>608</v>
      </c>
      <c r="P6" s="274">
        <v>13</v>
      </c>
      <c r="Q6" s="278">
        <v>67</v>
      </c>
    </row>
    <row r="7" spans="1:17" ht="16.5" customHeight="1">
      <c r="A7" s="196" t="s">
        <v>141</v>
      </c>
      <c r="B7" s="276">
        <v>16.4</v>
      </c>
      <c r="C7" s="275">
        <v>35.3</v>
      </c>
      <c r="D7" s="269" t="s">
        <v>607</v>
      </c>
      <c r="E7" s="275">
        <v>-0.1</v>
      </c>
      <c r="F7" s="270" t="s">
        <v>601</v>
      </c>
      <c r="G7" s="274">
        <v>53</v>
      </c>
      <c r="H7" s="274">
        <v>1</v>
      </c>
      <c r="I7" s="274">
        <v>60</v>
      </c>
      <c r="J7" s="275">
        <v>2.8</v>
      </c>
      <c r="K7" s="278">
        <v>10</v>
      </c>
      <c r="L7" s="275">
        <v>1857.5</v>
      </c>
      <c r="M7" s="275">
        <v>1857.5</v>
      </c>
      <c r="N7" s="275">
        <v>111.5</v>
      </c>
      <c r="O7" s="270" t="s">
        <v>606</v>
      </c>
      <c r="P7" s="274">
        <v>14</v>
      </c>
      <c r="Q7" s="278">
        <v>60</v>
      </c>
    </row>
    <row r="8" spans="1:17" ht="16.5" customHeight="1">
      <c r="A8" s="196" t="s">
        <v>144</v>
      </c>
      <c r="B8" s="286">
        <v>16.7</v>
      </c>
      <c r="C8" s="285">
        <v>34.2</v>
      </c>
      <c r="D8" s="269" t="s">
        <v>605</v>
      </c>
      <c r="E8" s="275">
        <v>0</v>
      </c>
      <c r="F8" s="269" t="s">
        <v>604</v>
      </c>
      <c r="G8" s="122">
        <v>38</v>
      </c>
      <c r="H8" s="269" t="s">
        <v>509</v>
      </c>
      <c r="I8" s="274">
        <v>60</v>
      </c>
      <c r="J8" s="122">
        <v>2.9</v>
      </c>
      <c r="K8" s="122">
        <v>13</v>
      </c>
      <c r="L8" s="122">
        <v>1783.3</v>
      </c>
      <c r="M8" s="122">
        <v>1801.5</v>
      </c>
      <c r="N8" s="275">
        <v>127</v>
      </c>
      <c r="O8" s="269" t="s">
        <v>603</v>
      </c>
      <c r="P8" s="122">
        <v>19</v>
      </c>
      <c r="Q8" s="122">
        <v>49</v>
      </c>
    </row>
    <row r="9" spans="1:17" s="174" customFormat="1" ht="16.5" customHeight="1">
      <c r="A9" s="284" t="s">
        <v>532</v>
      </c>
      <c r="B9" s="283">
        <v>16.9</v>
      </c>
      <c r="C9" s="282">
        <v>37.2</v>
      </c>
      <c r="D9" s="279" t="s">
        <v>602</v>
      </c>
      <c r="E9" s="280">
        <v>-0.4</v>
      </c>
      <c r="F9" s="279" t="s">
        <v>601</v>
      </c>
      <c r="G9" s="174">
        <v>71</v>
      </c>
      <c r="H9" s="279">
        <v>2</v>
      </c>
      <c r="I9" s="281">
        <v>61</v>
      </c>
      <c r="J9" s="174">
        <v>2.9</v>
      </c>
      <c r="K9" s="174">
        <v>13</v>
      </c>
      <c r="L9" s="280">
        <v>1987</v>
      </c>
      <c r="M9" s="174">
        <v>1679.5</v>
      </c>
      <c r="N9" s="280">
        <v>102</v>
      </c>
      <c r="O9" s="279" t="s">
        <v>600</v>
      </c>
      <c r="P9" s="174">
        <v>16</v>
      </c>
      <c r="Q9" s="174">
        <v>48</v>
      </c>
    </row>
    <row r="10" spans="2:17" ht="16.5" customHeight="1">
      <c r="B10" s="276"/>
      <c r="C10" s="275"/>
      <c r="D10" s="269"/>
      <c r="E10" s="275"/>
      <c r="F10" s="270"/>
      <c r="G10" s="274"/>
      <c r="H10" s="274"/>
      <c r="I10" s="274"/>
      <c r="J10" s="275"/>
      <c r="K10" s="278"/>
      <c r="L10" s="275"/>
      <c r="M10" s="275"/>
      <c r="N10" s="275"/>
      <c r="O10" s="269"/>
      <c r="P10" s="274"/>
      <c r="Q10" s="278"/>
    </row>
    <row r="11" spans="1:17" ht="16.5" customHeight="1">
      <c r="A11" s="196" t="s">
        <v>599</v>
      </c>
      <c r="B11" s="276">
        <v>7</v>
      </c>
      <c r="C11" s="275">
        <v>18</v>
      </c>
      <c r="D11" s="270" t="s">
        <v>1541</v>
      </c>
      <c r="E11" s="275">
        <v>-0.3</v>
      </c>
      <c r="F11" s="270" t="s">
        <v>1546</v>
      </c>
      <c r="G11" s="274">
        <v>0</v>
      </c>
      <c r="H11" s="274">
        <v>1</v>
      </c>
      <c r="I11" s="273">
        <v>41</v>
      </c>
      <c r="J11" s="206">
        <v>2.7</v>
      </c>
      <c r="K11" s="206">
        <v>1</v>
      </c>
      <c r="L11" s="271">
        <v>221.9</v>
      </c>
      <c r="M11" s="271">
        <v>9</v>
      </c>
      <c r="N11" s="271">
        <v>6.5</v>
      </c>
      <c r="O11" s="277" t="s">
        <v>598</v>
      </c>
      <c r="P11" s="269">
        <v>0</v>
      </c>
      <c r="Q11" s="268">
        <v>3</v>
      </c>
    </row>
    <row r="12" spans="1:17" ht="16.5" customHeight="1">
      <c r="A12" s="196" t="s">
        <v>518</v>
      </c>
      <c r="B12" s="276">
        <v>6.5</v>
      </c>
      <c r="C12" s="275">
        <v>21</v>
      </c>
      <c r="D12" s="270" t="s">
        <v>588</v>
      </c>
      <c r="E12" s="275">
        <v>-0.4</v>
      </c>
      <c r="F12" s="270" t="s">
        <v>1547</v>
      </c>
      <c r="G12" s="274">
        <v>0</v>
      </c>
      <c r="H12" s="274">
        <v>1</v>
      </c>
      <c r="I12" s="273">
        <v>60</v>
      </c>
      <c r="J12" s="272" t="s">
        <v>597</v>
      </c>
      <c r="K12" s="206">
        <v>2</v>
      </c>
      <c r="L12" s="271" t="s">
        <v>1540</v>
      </c>
      <c r="M12" s="271">
        <v>115</v>
      </c>
      <c r="N12" s="271">
        <v>31.5</v>
      </c>
      <c r="O12" s="270" t="s">
        <v>582</v>
      </c>
      <c r="P12" s="269">
        <v>2</v>
      </c>
      <c r="Q12" s="268">
        <v>5</v>
      </c>
    </row>
    <row r="13" spans="1:17" ht="16.5" customHeight="1">
      <c r="A13" s="196" t="s">
        <v>517</v>
      </c>
      <c r="B13" s="276">
        <v>9.1</v>
      </c>
      <c r="C13" s="275">
        <v>21.6</v>
      </c>
      <c r="D13" s="270" t="s">
        <v>596</v>
      </c>
      <c r="E13" s="271">
        <v>0.9</v>
      </c>
      <c r="F13" s="270" t="s">
        <v>588</v>
      </c>
      <c r="G13" s="274">
        <v>0</v>
      </c>
      <c r="H13" s="274">
        <v>0</v>
      </c>
      <c r="I13" s="273">
        <v>61</v>
      </c>
      <c r="J13" s="272" t="s">
        <v>593</v>
      </c>
      <c r="K13" s="206">
        <v>2</v>
      </c>
      <c r="L13" s="271">
        <v>139.8</v>
      </c>
      <c r="M13" s="271">
        <v>143.5</v>
      </c>
      <c r="N13" s="271">
        <v>31.5</v>
      </c>
      <c r="O13" s="270" t="s">
        <v>596</v>
      </c>
      <c r="P13" s="269">
        <v>1</v>
      </c>
      <c r="Q13" s="268">
        <v>7</v>
      </c>
    </row>
    <row r="14" spans="1:17" ht="16.5" customHeight="1">
      <c r="A14" s="196" t="s">
        <v>516</v>
      </c>
      <c r="B14" s="276">
        <v>12.4</v>
      </c>
      <c r="C14" s="275">
        <v>25.5</v>
      </c>
      <c r="D14" s="270" t="s">
        <v>1541</v>
      </c>
      <c r="E14" s="271">
        <v>1.4</v>
      </c>
      <c r="F14" s="270" t="s">
        <v>1543</v>
      </c>
      <c r="G14" s="274">
        <v>0</v>
      </c>
      <c r="H14" s="274">
        <v>0</v>
      </c>
      <c r="I14" s="273">
        <v>62</v>
      </c>
      <c r="J14" s="272" t="s">
        <v>595</v>
      </c>
      <c r="K14" s="206">
        <v>3</v>
      </c>
      <c r="L14" s="271">
        <v>139.9</v>
      </c>
      <c r="M14" s="271">
        <v>214</v>
      </c>
      <c r="N14" s="271">
        <v>79</v>
      </c>
      <c r="O14" s="270" t="s">
        <v>594</v>
      </c>
      <c r="P14" s="269">
        <v>2</v>
      </c>
      <c r="Q14" s="268">
        <v>4</v>
      </c>
    </row>
    <row r="15" spans="1:17" ht="16.5" customHeight="1">
      <c r="A15" s="196" t="s">
        <v>515</v>
      </c>
      <c r="B15" s="276">
        <v>19</v>
      </c>
      <c r="C15" s="275">
        <v>30.9</v>
      </c>
      <c r="D15" s="270" t="s">
        <v>1541</v>
      </c>
      <c r="E15" s="271">
        <v>11.4</v>
      </c>
      <c r="F15" s="270" t="s">
        <v>1548</v>
      </c>
      <c r="G15" s="274">
        <v>1</v>
      </c>
      <c r="H15" s="274">
        <v>0</v>
      </c>
      <c r="I15" s="273">
        <v>60</v>
      </c>
      <c r="J15" s="272" t="s">
        <v>593</v>
      </c>
      <c r="K15" s="206">
        <v>1</v>
      </c>
      <c r="L15" s="271">
        <v>198.8</v>
      </c>
      <c r="M15" s="271">
        <v>114</v>
      </c>
      <c r="N15" s="271">
        <v>24.5</v>
      </c>
      <c r="O15" s="270" t="s">
        <v>592</v>
      </c>
      <c r="P15" s="269">
        <v>0</v>
      </c>
      <c r="Q15" s="268">
        <v>2</v>
      </c>
    </row>
    <row r="16" spans="1:17" ht="16.5" customHeight="1">
      <c r="A16" s="196" t="s">
        <v>45</v>
      </c>
      <c r="B16" s="276">
        <v>23.6</v>
      </c>
      <c r="C16" s="275">
        <v>31.8</v>
      </c>
      <c r="D16" s="270" t="s">
        <v>594</v>
      </c>
      <c r="E16" s="271">
        <v>13.4</v>
      </c>
      <c r="F16" s="270" t="s">
        <v>582</v>
      </c>
      <c r="G16" s="274">
        <v>4</v>
      </c>
      <c r="H16" s="274">
        <v>0</v>
      </c>
      <c r="I16" s="273">
        <v>67</v>
      </c>
      <c r="J16" s="272" t="s">
        <v>587</v>
      </c>
      <c r="K16" s="206">
        <v>0</v>
      </c>
      <c r="L16" s="271">
        <v>162.5</v>
      </c>
      <c r="M16" s="271">
        <v>108</v>
      </c>
      <c r="N16" s="271">
        <v>20.5</v>
      </c>
      <c r="O16" s="270" t="s">
        <v>591</v>
      </c>
      <c r="P16" s="269">
        <v>0</v>
      </c>
      <c r="Q16" s="268">
        <v>3</v>
      </c>
    </row>
    <row r="17" spans="1:17" ht="16.5" customHeight="1">
      <c r="A17" s="196" t="s">
        <v>46</v>
      </c>
      <c r="B17" s="276">
        <v>28</v>
      </c>
      <c r="C17" s="275">
        <v>36.3</v>
      </c>
      <c r="D17" s="270" t="s">
        <v>1542</v>
      </c>
      <c r="E17" s="271">
        <v>19.9</v>
      </c>
      <c r="F17" s="270" t="s">
        <v>1549</v>
      </c>
      <c r="G17" s="274">
        <v>22</v>
      </c>
      <c r="H17" s="274">
        <v>0</v>
      </c>
      <c r="I17" s="273">
        <v>70</v>
      </c>
      <c r="J17" s="272" t="s">
        <v>590</v>
      </c>
      <c r="K17" s="206">
        <v>2</v>
      </c>
      <c r="L17" s="271">
        <v>182.7</v>
      </c>
      <c r="M17" s="271">
        <v>70</v>
      </c>
      <c r="N17" s="271">
        <v>24</v>
      </c>
      <c r="O17" s="270" t="s">
        <v>588</v>
      </c>
      <c r="P17" s="269">
        <v>0</v>
      </c>
      <c r="Q17" s="268">
        <v>4</v>
      </c>
    </row>
    <row r="18" spans="1:17" ht="16.5" customHeight="1">
      <c r="A18" s="196" t="s">
        <v>47</v>
      </c>
      <c r="B18" s="276">
        <v>29.6</v>
      </c>
      <c r="C18" s="275">
        <v>37.2</v>
      </c>
      <c r="D18" s="270" t="s">
        <v>1543</v>
      </c>
      <c r="E18" s="271">
        <v>23.6</v>
      </c>
      <c r="F18" s="270" t="s">
        <v>588</v>
      </c>
      <c r="G18" s="274">
        <v>30</v>
      </c>
      <c r="H18" s="274">
        <v>0</v>
      </c>
      <c r="I18" s="273">
        <v>67</v>
      </c>
      <c r="J18" s="272" t="s">
        <v>589</v>
      </c>
      <c r="K18" s="206">
        <v>1</v>
      </c>
      <c r="L18" s="271">
        <v>222.6</v>
      </c>
      <c r="M18" s="271">
        <v>27</v>
      </c>
      <c r="N18" s="271">
        <v>24.5</v>
      </c>
      <c r="O18" s="270" t="s">
        <v>588</v>
      </c>
      <c r="P18" s="269">
        <v>0</v>
      </c>
      <c r="Q18" s="268">
        <v>2</v>
      </c>
    </row>
    <row r="19" spans="1:17" ht="16.5" customHeight="1">
      <c r="A19" s="196" t="s">
        <v>48</v>
      </c>
      <c r="B19" s="276">
        <v>25.1</v>
      </c>
      <c r="C19" s="275">
        <v>35.9</v>
      </c>
      <c r="D19" s="270" t="s">
        <v>1544</v>
      </c>
      <c r="E19" s="271">
        <v>13.9</v>
      </c>
      <c r="F19" s="270" t="s">
        <v>1550</v>
      </c>
      <c r="G19" s="274">
        <v>14</v>
      </c>
      <c r="H19" s="274">
        <v>0</v>
      </c>
      <c r="I19" s="273">
        <v>68</v>
      </c>
      <c r="J19" s="272" t="s">
        <v>587</v>
      </c>
      <c r="K19" s="206">
        <v>0</v>
      </c>
      <c r="L19" s="271">
        <v>165.3</v>
      </c>
      <c r="M19" s="271">
        <v>428</v>
      </c>
      <c r="N19" s="271">
        <v>102</v>
      </c>
      <c r="O19" s="270" t="s">
        <v>586</v>
      </c>
      <c r="P19" s="269">
        <v>5</v>
      </c>
      <c r="Q19" s="268">
        <v>4</v>
      </c>
    </row>
    <row r="20" spans="1:17" ht="16.5" customHeight="1">
      <c r="A20" s="196" t="s">
        <v>514</v>
      </c>
      <c r="B20" s="276">
        <v>18.9</v>
      </c>
      <c r="C20" s="275">
        <v>28.3</v>
      </c>
      <c r="D20" s="270" t="s">
        <v>1545</v>
      </c>
      <c r="E20" s="271">
        <v>9.3</v>
      </c>
      <c r="F20" s="270" t="s">
        <v>594</v>
      </c>
      <c r="G20" s="274">
        <v>0</v>
      </c>
      <c r="H20" s="274">
        <v>0</v>
      </c>
      <c r="I20" s="273">
        <v>68</v>
      </c>
      <c r="J20" s="272" t="s">
        <v>585</v>
      </c>
      <c r="K20" s="206">
        <v>0</v>
      </c>
      <c r="L20" s="271">
        <v>81.4</v>
      </c>
      <c r="M20" s="271">
        <v>211</v>
      </c>
      <c r="N20" s="271">
        <v>58.5</v>
      </c>
      <c r="O20" s="270" t="s">
        <v>584</v>
      </c>
      <c r="P20" s="269">
        <v>2</v>
      </c>
      <c r="Q20" s="268">
        <v>3</v>
      </c>
    </row>
    <row r="21" spans="1:17" ht="16.5" customHeight="1">
      <c r="A21" s="196" t="s">
        <v>513</v>
      </c>
      <c r="B21" s="276">
        <v>13.5</v>
      </c>
      <c r="C21" s="275">
        <v>22.9</v>
      </c>
      <c r="D21" s="270" t="s">
        <v>588</v>
      </c>
      <c r="E21" s="271">
        <v>7</v>
      </c>
      <c r="F21" s="270" t="s">
        <v>1551</v>
      </c>
      <c r="G21" s="274">
        <v>0</v>
      </c>
      <c r="H21" s="274">
        <v>0</v>
      </c>
      <c r="I21" s="273">
        <v>56</v>
      </c>
      <c r="J21" s="272" t="s">
        <v>583</v>
      </c>
      <c r="K21" s="206">
        <v>0</v>
      </c>
      <c r="L21" s="271">
        <v>158.9</v>
      </c>
      <c r="M21" s="271">
        <v>94.5</v>
      </c>
      <c r="N21" s="271">
        <v>50.5</v>
      </c>
      <c r="O21" s="270" t="s">
        <v>582</v>
      </c>
      <c r="P21" s="269">
        <v>1</v>
      </c>
      <c r="Q21" s="268">
        <v>6</v>
      </c>
    </row>
    <row r="22" spans="1:17" ht="16.5" customHeight="1" thickBot="1">
      <c r="A22" s="267" t="s">
        <v>511</v>
      </c>
      <c r="B22" s="266">
        <v>9.9</v>
      </c>
      <c r="C22" s="265">
        <v>23.7</v>
      </c>
      <c r="D22" s="261" t="s">
        <v>580</v>
      </c>
      <c r="E22" s="262">
        <v>2.1</v>
      </c>
      <c r="F22" s="261" t="s">
        <v>594</v>
      </c>
      <c r="G22" s="264">
        <v>0</v>
      </c>
      <c r="H22" s="264">
        <v>0</v>
      </c>
      <c r="I22" s="263">
        <v>50</v>
      </c>
      <c r="J22" s="261" t="s">
        <v>581</v>
      </c>
      <c r="K22" s="260">
        <v>1</v>
      </c>
      <c r="L22" s="262">
        <v>194.9</v>
      </c>
      <c r="M22" s="262">
        <v>145.5</v>
      </c>
      <c r="N22" s="262">
        <v>76</v>
      </c>
      <c r="O22" s="261" t="s">
        <v>580</v>
      </c>
      <c r="P22" s="260">
        <v>1</v>
      </c>
      <c r="Q22" s="259">
        <v>3</v>
      </c>
    </row>
    <row r="23" spans="1:17" ht="16.5" customHeight="1">
      <c r="A23" s="122" t="s">
        <v>579</v>
      </c>
      <c r="J23" s="143"/>
      <c r="K23" s="143"/>
      <c r="L23" s="143"/>
      <c r="M23" s="143"/>
      <c r="N23" s="143"/>
      <c r="O23" s="143"/>
      <c r="P23" s="143"/>
      <c r="Q23" s="143"/>
    </row>
    <row r="24" spans="1:17" ht="16.5" customHeight="1">
      <c r="A24" s="122" t="s">
        <v>578</v>
      </c>
      <c r="J24" s="143"/>
      <c r="K24" s="143"/>
      <c r="L24" s="143"/>
      <c r="M24" s="143"/>
      <c r="N24" s="143"/>
      <c r="O24" s="143"/>
      <c r="P24" s="143"/>
      <c r="Q24" s="143"/>
    </row>
    <row r="25" spans="1:17" ht="16.5" customHeight="1">
      <c r="A25" s="122" t="s">
        <v>577</v>
      </c>
      <c r="J25" s="143"/>
      <c r="K25" s="143"/>
      <c r="L25" s="143"/>
      <c r="M25" s="143"/>
      <c r="N25" s="143"/>
      <c r="O25" s="143"/>
      <c r="P25" s="143"/>
      <c r="Q25" s="143"/>
    </row>
    <row r="26" ht="16.5" customHeight="1">
      <c r="A26" s="122" t="s">
        <v>576</v>
      </c>
    </row>
  </sheetData>
  <sheetProtection/>
  <mergeCells count="8">
    <mergeCell ref="A3:A4"/>
    <mergeCell ref="N4:O4"/>
    <mergeCell ref="C4:D4"/>
    <mergeCell ref="E4:F4"/>
    <mergeCell ref="J3:K3"/>
    <mergeCell ref="L3:L4"/>
    <mergeCell ref="M3:P3"/>
    <mergeCell ref="B3:H3"/>
  </mergeCells>
  <printOptions/>
  <pageMargins left="0.787" right="0.787" top="0.984" bottom="0.984" header="0.512" footer="0.51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1:H24"/>
  <sheetViews>
    <sheetView zoomScalePageLayoutView="0" workbookViewId="0" topLeftCell="A4">
      <selection activeCell="A2" sqref="A2"/>
    </sheetView>
  </sheetViews>
  <sheetFormatPr defaultColWidth="9.00390625" defaultRowHeight="16.5" customHeight="1"/>
  <cols>
    <col min="1" max="1" width="9.375" style="290" customWidth="1"/>
    <col min="2" max="8" width="11.50390625" style="290" customWidth="1"/>
    <col min="9" max="16384" width="9.00390625" style="290" customWidth="1"/>
  </cols>
  <sheetData>
    <row r="1" ht="16.5" customHeight="1">
      <c r="A1" s="306" t="s">
        <v>649</v>
      </c>
    </row>
    <row r="2" ht="16.5" customHeight="1" thickBot="1">
      <c r="A2" s="666" t="str">
        <f>HYPERLINK("#目次!A12","目次に戻る")</f>
        <v>目次に戻る</v>
      </c>
    </row>
    <row r="3" spans="1:8" ht="16.5" customHeight="1">
      <c r="A3" s="708" t="s">
        <v>56</v>
      </c>
      <c r="B3" s="710" t="s">
        <v>648</v>
      </c>
      <c r="C3" s="712"/>
      <c r="D3" s="704" t="s">
        <v>647</v>
      </c>
      <c r="E3" s="704" t="s">
        <v>646</v>
      </c>
      <c r="F3" s="704" t="s">
        <v>645</v>
      </c>
      <c r="G3" s="704" t="s">
        <v>644</v>
      </c>
      <c r="H3" s="706" t="s">
        <v>643</v>
      </c>
    </row>
    <row r="4" spans="1:8" ht="33" customHeight="1">
      <c r="A4" s="709"/>
      <c r="B4" s="288" t="s">
        <v>642</v>
      </c>
      <c r="C4" s="287" t="s">
        <v>641</v>
      </c>
      <c r="D4" s="705"/>
      <c r="E4" s="705"/>
      <c r="F4" s="705"/>
      <c r="G4" s="705"/>
      <c r="H4" s="707"/>
    </row>
    <row r="5" spans="1:8" ht="16.5" customHeight="1">
      <c r="A5" s="297" t="s">
        <v>520</v>
      </c>
      <c r="B5" s="301">
        <v>34</v>
      </c>
      <c r="C5" s="300">
        <v>175</v>
      </c>
      <c r="D5" s="300">
        <v>121</v>
      </c>
      <c r="E5" s="300">
        <v>12</v>
      </c>
      <c r="F5" s="299">
        <v>2</v>
      </c>
      <c r="G5" s="299">
        <v>20</v>
      </c>
      <c r="H5" s="300">
        <v>80</v>
      </c>
    </row>
    <row r="6" spans="1:8" ht="16.5" customHeight="1">
      <c r="A6" s="297" t="s">
        <v>131</v>
      </c>
      <c r="B6" s="301">
        <v>35</v>
      </c>
      <c r="C6" s="300">
        <v>137</v>
      </c>
      <c r="D6" s="300">
        <v>105</v>
      </c>
      <c r="E6" s="300">
        <v>3</v>
      </c>
      <c r="F6" s="299">
        <v>1</v>
      </c>
      <c r="G6" s="300">
        <v>18</v>
      </c>
      <c r="H6" s="300">
        <v>60</v>
      </c>
    </row>
    <row r="7" spans="1:8" ht="16.5" customHeight="1">
      <c r="A7" s="297" t="s">
        <v>141</v>
      </c>
      <c r="B7" s="301">
        <v>37</v>
      </c>
      <c r="C7" s="300">
        <v>156</v>
      </c>
      <c r="D7" s="300">
        <v>125</v>
      </c>
      <c r="E7" s="300">
        <v>9</v>
      </c>
      <c r="F7" s="299" t="s">
        <v>512</v>
      </c>
      <c r="G7" s="300">
        <v>25</v>
      </c>
      <c r="H7" s="300">
        <v>66</v>
      </c>
    </row>
    <row r="8" spans="1:8" ht="16.5" customHeight="1">
      <c r="A8" s="305" t="s">
        <v>144</v>
      </c>
      <c r="B8" s="290">
        <v>31</v>
      </c>
      <c r="C8" s="290">
        <v>171</v>
      </c>
      <c r="D8" s="290">
        <v>116</v>
      </c>
      <c r="E8" s="290">
        <v>8</v>
      </c>
      <c r="F8" s="295" t="s">
        <v>512</v>
      </c>
      <c r="G8" s="290">
        <v>11</v>
      </c>
      <c r="H8" s="290">
        <v>73</v>
      </c>
    </row>
    <row r="9" spans="1:8" ht="16.5" customHeight="1">
      <c r="A9" s="304" t="s">
        <v>532</v>
      </c>
      <c r="B9" s="302">
        <v>34</v>
      </c>
      <c r="C9" s="302">
        <v>151</v>
      </c>
      <c r="D9" s="302">
        <v>125</v>
      </c>
      <c r="E9" s="302">
        <v>15</v>
      </c>
      <c r="F9" s="303">
        <v>1</v>
      </c>
      <c r="G9" s="302">
        <v>11</v>
      </c>
      <c r="H9" s="302">
        <v>62</v>
      </c>
    </row>
    <row r="10" spans="2:8" ht="16.5" customHeight="1">
      <c r="B10" s="301"/>
      <c r="C10" s="299"/>
      <c r="D10" s="299"/>
      <c r="E10" s="300"/>
      <c r="F10" s="299"/>
      <c r="G10" s="299"/>
      <c r="H10" s="299"/>
    </row>
    <row r="11" spans="1:8" ht="16.5" customHeight="1">
      <c r="A11" s="297" t="s">
        <v>640</v>
      </c>
      <c r="B11" s="296">
        <v>10</v>
      </c>
      <c r="C11" s="295">
        <v>3</v>
      </c>
      <c r="D11" s="298">
        <v>2</v>
      </c>
      <c r="E11" s="295">
        <v>1</v>
      </c>
      <c r="F11" s="295">
        <v>0</v>
      </c>
      <c r="G11" s="295">
        <v>0</v>
      </c>
      <c r="H11" s="290">
        <v>1</v>
      </c>
    </row>
    <row r="12" spans="1:8" ht="16.5" customHeight="1">
      <c r="A12" s="297" t="s">
        <v>518</v>
      </c>
      <c r="B12" s="296">
        <v>2</v>
      </c>
      <c r="C12" s="295">
        <v>10</v>
      </c>
      <c r="D12" s="295">
        <v>12</v>
      </c>
      <c r="E12" s="295">
        <v>10</v>
      </c>
      <c r="F12" s="295">
        <v>0</v>
      </c>
      <c r="G12" s="295">
        <v>0</v>
      </c>
      <c r="H12" s="290">
        <v>9</v>
      </c>
    </row>
    <row r="13" spans="1:8" ht="16.5" customHeight="1">
      <c r="A13" s="297" t="s">
        <v>517</v>
      </c>
      <c r="B13" s="296">
        <v>3</v>
      </c>
      <c r="C13" s="295">
        <v>13</v>
      </c>
      <c r="D13" s="295">
        <v>14</v>
      </c>
      <c r="E13" s="295">
        <v>2</v>
      </c>
      <c r="F13" s="295">
        <v>0</v>
      </c>
      <c r="G13" s="295">
        <v>0</v>
      </c>
      <c r="H13" s="290">
        <v>8</v>
      </c>
    </row>
    <row r="14" spans="1:8" ht="16.5" customHeight="1">
      <c r="A14" s="297" t="s">
        <v>516</v>
      </c>
      <c r="B14" s="296">
        <v>1</v>
      </c>
      <c r="C14" s="295">
        <v>19</v>
      </c>
      <c r="D14" s="295">
        <v>13</v>
      </c>
      <c r="E14" s="295">
        <v>1</v>
      </c>
      <c r="F14" s="295">
        <v>0</v>
      </c>
      <c r="G14" s="290">
        <v>0</v>
      </c>
      <c r="H14" s="290">
        <v>10</v>
      </c>
    </row>
    <row r="15" spans="1:8" ht="16.5" customHeight="1">
      <c r="A15" s="297" t="s">
        <v>515</v>
      </c>
      <c r="B15" s="296">
        <v>2</v>
      </c>
      <c r="C15" s="295">
        <v>15</v>
      </c>
      <c r="D15" s="295">
        <v>10</v>
      </c>
      <c r="E15" s="295">
        <v>0</v>
      </c>
      <c r="F15" s="295">
        <v>1</v>
      </c>
      <c r="G15" s="290">
        <v>0</v>
      </c>
      <c r="H15" s="290">
        <v>7</v>
      </c>
    </row>
    <row r="16" spans="1:8" ht="16.5" customHeight="1">
      <c r="A16" s="297" t="s">
        <v>45</v>
      </c>
      <c r="B16" s="296">
        <v>3</v>
      </c>
      <c r="C16" s="295">
        <v>19</v>
      </c>
      <c r="D16" s="295">
        <v>12</v>
      </c>
      <c r="E16" s="295">
        <v>0</v>
      </c>
      <c r="F16" s="295">
        <v>0</v>
      </c>
      <c r="G16" s="290">
        <v>3</v>
      </c>
      <c r="H16" s="290">
        <v>4</v>
      </c>
    </row>
    <row r="17" spans="1:8" ht="16.5" customHeight="1">
      <c r="A17" s="297" t="s">
        <v>46</v>
      </c>
      <c r="B17" s="296">
        <v>0</v>
      </c>
      <c r="C17" s="295">
        <v>15</v>
      </c>
      <c r="D17" s="295">
        <v>15</v>
      </c>
      <c r="E17" s="295">
        <v>0</v>
      </c>
      <c r="F17" s="295">
        <v>0</v>
      </c>
      <c r="G17" s="290">
        <v>2</v>
      </c>
      <c r="H17" s="290">
        <v>3</v>
      </c>
    </row>
    <row r="18" spans="1:8" ht="16.5" customHeight="1">
      <c r="A18" s="297" t="s">
        <v>47</v>
      </c>
      <c r="B18" s="296">
        <v>1</v>
      </c>
      <c r="C18" s="295">
        <v>12</v>
      </c>
      <c r="D18" s="295">
        <v>3</v>
      </c>
      <c r="E18" s="295">
        <v>0</v>
      </c>
      <c r="F18" s="295">
        <v>0</v>
      </c>
      <c r="G18" s="290">
        <v>1</v>
      </c>
      <c r="H18" s="290">
        <v>0</v>
      </c>
    </row>
    <row r="19" spans="1:8" ht="16.5" customHeight="1">
      <c r="A19" s="297" t="s">
        <v>48</v>
      </c>
      <c r="B19" s="296">
        <v>1</v>
      </c>
      <c r="C19" s="295">
        <v>13</v>
      </c>
      <c r="D19" s="295">
        <v>14</v>
      </c>
      <c r="E19" s="295">
        <v>0</v>
      </c>
      <c r="F19" s="295">
        <v>0</v>
      </c>
      <c r="G19" s="295">
        <v>3</v>
      </c>
      <c r="H19" s="290">
        <v>6</v>
      </c>
    </row>
    <row r="20" spans="1:8" ht="16.5" customHeight="1">
      <c r="A20" s="297" t="s">
        <v>514</v>
      </c>
      <c r="B20" s="296">
        <v>0</v>
      </c>
      <c r="C20" s="295">
        <v>20</v>
      </c>
      <c r="D20" s="295">
        <v>15</v>
      </c>
      <c r="E20" s="295">
        <v>0</v>
      </c>
      <c r="F20" s="295">
        <v>0</v>
      </c>
      <c r="G20" s="290">
        <v>0</v>
      </c>
      <c r="H20" s="290">
        <v>9</v>
      </c>
    </row>
    <row r="21" spans="1:8" ht="16.5" customHeight="1">
      <c r="A21" s="297" t="s">
        <v>513</v>
      </c>
      <c r="B21" s="296">
        <v>4</v>
      </c>
      <c r="C21" s="295">
        <v>7</v>
      </c>
      <c r="D21" s="295">
        <v>8</v>
      </c>
      <c r="E21" s="295">
        <v>0</v>
      </c>
      <c r="F21" s="295">
        <v>0</v>
      </c>
      <c r="G21" s="295">
        <v>0</v>
      </c>
      <c r="H21" s="290">
        <v>2</v>
      </c>
    </row>
    <row r="22" spans="1:8" ht="16.5" customHeight="1" thickBot="1">
      <c r="A22" s="294" t="s">
        <v>511</v>
      </c>
      <c r="B22" s="293">
        <v>7</v>
      </c>
      <c r="C22" s="292">
        <v>5</v>
      </c>
      <c r="D22" s="292">
        <v>7</v>
      </c>
      <c r="E22" s="292">
        <v>1</v>
      </c>
      <c r="F22" s="292">
        <v>0</v>
      </c>
      <c r="G22" s="292">
        <v>1</v>
      </c>
      <c r="H22" s="291">
        <v>3</v>
      </c>
    </row>
    <row r="23" ht="16.5" customHeight="1">
      <c r="A23" s="290" t="s">
        <v>639</v>
      </c>
    </row>
    <row r="24" ht="16.5" customHeight="1">
      <c r="A24" s="290" t="s">
        <v>576</v>
      </c>
    </row>
  </sheetData>
  <sheetProtection/>
  <mergeCells count="7">
    <mergeCell ref="G3:G4"/>
    <mergeCell ref="H3:H4"/>
    <mergeCell ref="A3:A4"/>
    <mergeCell ref="B3:C3"/>
    <mergeCell ref="D3:D4"/>
    <mergeCell ref="E3:E4"/>
    <mergeCell ref="F3:F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rgb="FFFFFF00"/>
  </sheetPr>
  <dimension ref="A1:I23"/>
  <sheetViews>
    <sheetView zoomScalePageLayoutView="0" workbookViewId="0" topLeftCell="A1">
      <pane ySplit="6" topLeftCell="A7" activePane="bottomLeft" state="frozen"/>
      <selection pane="topLeft" activeCell="C5" sqref="C5"/>
      <selection pane="bottomLeft" activeCell="A2" sqref="A2"/>
    </sheetView>
  </sheetViews>
  <sheetFormatPr defaultColWidth="9.00390625" defaultRowHeight="16.5" customHeight="1"/>
  <cols>
    <col min="1" max="7" width="14.75390625" style="35" customWidth="1"/>
    <col min="8" max="16384" width="9.00390625" style="35" customWidth="1"/>
  </cols>
  <sheetData>
    <row r="1" ht="16.5" customHeight="1">
      <c r="A1" s="314" t="s">
        <v>723</v>
      </c>
    </row>
    <row r="2" spans="1:7" ht="16.5" customHeight="1" thickBot="1">
      <c r="A2" s="666" t="str">
        <f>HYPERLINK("#目次!A13","目次に戻る")</f>
        <v>目次に戻る</v>
      </c>
      <c r="B2" s="307"/>
      <c r="C2" s="307"/>
      <c r="D2" s="307"/>
      <c r="E2" s="307"/>
      <c r="F2" s="307"/>
      <c r="G2" s="307"/>
    </row>
    <row r="3" spans="1:7" ht="16.5" customHeight="1">
      <c r="A3" s="712" t="s">
        <v>722</v>
      </c>
      <c r="B3" s="718" t="s">
        <v>721</v>
      </c>
      <c r="C3" s="718"/>
      <c r="D3" s="718" t="s">
        <v>720</v>
      </c>
      <c r="E3" s="718"/>
      <c r="F3" s="718" t="s">
        <v>719</v>
      </c>
      <c r="G3" s="710"/>
    </row>
    <row r="4" spans="1:7" ht="16.5" customHeight="1">
      <c r="A4" s="722"/>
      <c r="B4" s="719"/>
      <c r="C4" s="719"/>
      <c r="D4" s="719"/>
      <c r="E4" s="719"/>
      <c r="F4" s="719"/>
      <c r="G4" s="723"/>
    </row>
    <row r="5" spans="1:7" ht="16.5" customHeight="1">
      <c r="A5" s="722"/>
      <c r="B5" s="719" t="s">
        <v>718</v>
      </c>
      <c r="C5" s="719" t="s">
        <v>717</v>
      </c>
      <c r="D5" s="719" t="s">
        <v>716</v>
      </c>
      <c r="E5" s="719" t="s">
        <v>715</v>
      </c>
      <c r="F5" s="724" t="s">
        <v>714</v>
      </c>
      <c r="G5" s="725" t="s">
        <v>713</v>
      </c>
    </row>
    <row r="6" spans="1:8" ht="16.5" customHeight="1">
      <c r="A6" s="722"/>
      <c r="B6" s="719"/>
      <c r="C6" s="719"/>
      <c r="D6" s="719"/>
      <c r="E6" s="719"/>
      <c r="F6" s="724"/>
      <c r="G6" s="725"/>
      <c r="H6" s="313"/>
    </row>
    <row r="7" spans="1:9" ht="16.5" customHeight="1">
      <c r="A7" s="312" t="s">
        <v>712</v>
      </c>
      <c r="B7" s="311" t="s">
        <v>711</v>
      </c>
      <c r="C7" s="311" t="s">
        <v>710</v>
      </c>
      <c r="D7" s="311" t="s">
        <v>709</v>
      </c>
      <c r="E7" s="297" t="s">
        <v>708</v>
      </c>
      <c r="F7" s="297" t="s">
        <v>707</v>
      </c>
      <c r="G7" s="297" t="s">
        <v>706</v>
      </c>
      <c r="H7" s="38"/>
      <c r="I7" s="38"/>
    </row>
    <row r="8" spans="1:9" ht="16.5" customHeight="1">
      <c r="A8" s="305" t="s">
        <v>705</v>
      </c>
      <c r="B8" s="311" t="s">
        <v>704</v>
      </c>
      <c r="C8" s="311" t="s">
        <v>703</v>
      </c>
      <c r="D8" s="311" t="s">
        <v>702</v>
      </c>
      <c r="E8" s="297" t="s">
        <v>701</v>
      </c>
      <c r="F8" s="297" t="s">
        <v>695</v>
      </c>
      <c r="G8" s="297" t="s">
        <v>700</v>
      </c>
      <c r="H8" s="38"/>
      <c r="I8" s="38"/>
    </row>
    <row r="9" spans="1:9" ht="16.5" customHeight="1">
      <c r="A9" s="305" t="s">
        <v>699</v>
      </c>
      <c r="B9" s="311" t="s">
        <v>695</v>
      </c>
      <c r="C9" s="311" t="s">
        <v>698</v>
      </c>
      <c r="D9" s="311" t="s">
        <v>697</v>
      </c>
      <c r="E9" s="297" t="s">
        <v>696</v>
      </c>
      <c r="F9" s="297" t="s">
        <v>695</v>
      </c>
      <c r="G9" s="297" t="s">
        <v>694</v>
      </c>
      <c r="H9" s="38"/>
      <c r="I9" s="38"/>
    </row>
    <row r="10" spans="1:9" ht="16.5" customHeight="1">
      <c r="A10" s="305" t="s">
        <v>693</v>
      </c>
      <c r="B10" s="311" t="s">
        <v>692</v>
      </c>
      <c r="C10" s="311" t="s">
        <v>691</v>
      </c>
      <c r="D10" s="311" t="s">
        <v>690</v>
      </c>
      <c r="E10" s="297" t="s">
        <v>689</v>
      </c>
      <c r="F10" s="297" t="s">
        <v>688</v>
      </c>
      <c r="G10" s="297" t="s">
        <v>687</v>
      </c>
      <c r="H10" s="38"/>
      <c r="I10" s="38"/>
    </row>
    <row r="11" spans="1:9" ht="16.5" customHeight="1">
      <c r="A11" s="305" t="s">
        <v>686</v>
      </c>
      <c r="B11" s="311" t="s">
        <v>683</v>
      </c>
      <c r="C11" s="311" t="s">
        <v>685</v>
      </c>
      <c r="D11" s="311" t="s">
        <v>684</v>
      </c>
      <c r="E11" s="297" t="s">
        <v>678</v>
      </c>
      <c r="F11" s="297" t="s">
        <v>683</v>
      </c>
      <c r="G11" s="297" t="s">
        <v>678</v>
      </c>
      <c r="H11" s="38"/>
      <c r="I11" s="38"/>
    </row>
    <row r="12" spans="1:9" ht="16.5" customHeight="1">
      <c r="A12" s="305" t="s">
        <v>682</v>
      </c>
      <c r="B12" s="311" t="s">
        <v>679</v>
      </c>
      <c r="C12" s="311" t="s">
        <v>681</v>
      </c>
      <c r="D12" s="311" t="s">
        <v>680</v>
      </c>
      <c r="E12" s="297" t="s">
        <v>678</v>
      </c>
      <c r="F12" s="297" t="s">
        <v>679</v>
      </c>
      <c r="G12" s="297" t="s">
        <v>678</v>
      </c>
      <c r="H12" s="38"/>
      <c r="I12" s="38"/>
    </row>
    <row r="13" spans="1:9" ht="16.5" customHeight="1">
      <c r="A13" s="305" t="s">
        <v>677</v>
      </c>
      <c r="B13" s="311" t="s">
        <v>676</v>
      </c>
      <c r="C13" s="311" t="s">
        <v>675</v>
      </c>
      <c r="D13" s="311" t="s">
        <v>674</v>
      </c>
      <c r="E13" s="297" t="s">
        <v>673</v>
      </c>
      <c r="F13" s="297" t="s">
        <v>672</v>
      </c>
      <c r="G13" s="297" t="s">
        <v>665</v>
      </c>
      <c r="H13" s="38"/>
      <c r="I13" s="38"/>
    </row>
    <row r="14" spans="1:9" ht="16.5" customHeight="1">
      <c r="A14" s="305" t="s">
        <v>671</v>
      </c>
      <c r="B14" s="311" t="s">
        <v>670</v>
      </c>
      <c r="C14" s="311" t="s">
        <v>669</v>
      </c>
      <c r="D14" s="311" t="s">
        <v>668</v>
      </c>
      <c r="E14" s="297" t="s">
        <v>667</v>
      </c>
      <c r="F14" s="297" t="s">
        <v>666</v>
      </c>
      <c r="G14" s="297" t="s">
        <v>665</v>
      </c>
      <c r="H14" s="38"/>
      <c r="I14" s="38"/>
    </row>
    <row r="15" spans="1:9" ht="16.5" customHeight="1">
      <c r="A15" s="305" t="s">
        <v>664</v>
      </c>
      <c r="B15" s="311" t="s">
        <v>663</v>
      </c>
      <c r="C15" s="311" t="s">
        <v>662</v>
      </c>
      <c r="D15" s="311" t="s">
        <v>661</v>
      </c>
      <c r="E15" s="311" t="s">
        <v>660</v>
      </c>
      <c r="F15" s="311" t="s">
        <v>659</v>
      </c>
      <c r="G15" s="311" t="s">
        <v>658</v>
      </c>
      <c r="H15" s="38"/>
      <c r="I15" s="38"/>
    </row>
    <row r="16" spans="1:9" ht="16.5" customHeight="1" thickBot="1">
      <c r="A16" s="310" t="s">
        <v>657</v>
      </c>
      <c r="B16" s="309" t="s">
        <v>656</v>
      </c>
      <c r="C16" s="309" t="s">
        <v>652</v>
      </c>
      <c r="D16" s="309" t="s">
        <v>655</v>
      </c>
      <c r="E16" s="309" t="s">
        <v>654</v>
      </c>
      <c r="F16" s="309" t="s">
        <v>653</v>
      </c>
      <c r="G16" s="309" t="s">
        <v>652</v>
      </c>
      <c r="H16" s="38"/>
      <c r="I16" s="38"/>
    </row>
    <row r="17" spans="1:8" ht="16.5" customHeight="1">
      <c r="A17" s="35" t="s">
        <v>651</v>
      </c>
      <c r="G17" s="307"/>
      <c r="H17" s="307"/>
    </row>
    <row r="18" spans="1:8" ht="16.5" customHeight="1">
      <c r="A18" s="35" t="s">
        <v>650</v>
      </c>
      <c r="G18" s="307"/>
      <c r="H18" s="307"/>
    </row>
    <row r="19" ht="16.5" customHeight="1">
      <c r="A19" s="308"/>
    </row>
    <row r="20" ht="16.5" customHeight="1">
      <c r="A20" s="308"/>
    </row>
    <row r="21" ht="16.5" customHeight="1">
      <c r="A21" s="308"/>
    </row>
    <row r="22" ht="16.5" customHeight="1">
      <c r="A22" s="308"/>
    </row>
    <row r="23" ht="16.5" customHeight="1">
      <c r="A23" s="307"/>
    </row>
  </sheetData>
  <sheetProtection/>
  <mergeCells count="10">
    <mergeCell ref="A3:A6"/>
    <mergeCell ref="C5:C6"/>
    <mergeCell ref="B3:C4"/>
    <mergeCell ref="D3:E4"/>
    <mergeCell ref="F3:G4"/>
    <mergeCell ref="F5:F6"/>
    <mergeCell ref="B5:B6"/>
    <mergeCell ref="G5:G6"/>
    <mergeCell ref="D5:D6"/>
    <mergeCell ref="E5:E6"/>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rgb="FFFFFF00"/>
  </sheetPr>
  <dimension ref="A1:J100"/>
  <sheetViews>
    <sheetView zoomScalePageLayoutView="0" workbookViewId="0" topLeftCell="A1">
      <pane xSplit="1" ySplit="5" topLeftCell="B78" activePane="bottomRight" state="frozen"/>
      <selection pane="topLeft" activeCell="A16" sqref="A16"/>
      <selection pane="topRight" activeCell="A16" sqref="A16"/>
      <selection pane="bottomLeft" activeCell="A16" sqref="A16"/>
      <selection pane="bottomRight" activeCell="A2" sqref="A2"/>
    </sheetView>
  </sheetViews>
  <sheetFormatPr defaultColWidth="9.00390625" defaultRowHeight="16.5" customHeight="1"/>
  <cols>
    <col min="1" max="1" width="9.125" style="2" customWidth="1"/>
    <col min="2" max="5" width="10.625" style="2" customWidth="1"/>
    <col min="6" max="6" width="23.00390625" style="2" customWidth="1"/>
    <col min="7" max="7" width="9.375" style="2" bestFit="1" customWidth="1"/>
    <col min="8" max="8" width="11.75390625" style="2" bestFit="1" customWidth="1"/>
    <col min="9" max="16384" width="9.00390625" style="2" customWidth="1"/>
  </cols>
  <sheetData>
    <row r="1" ht="16.5" customHeight="1">
      <c r="A1" s="349" t="s">
        <v>785</v>
      </c>
    </row>
    <row r="2" ht="16.5" customHeight="1" thickBot="1">
      <c r="A2" s="666" t="str">
        <f>HYPERLINK("#目次!A16","目次に戻る")</f>
        <v>目次に戻る</v>
      </c>
    </row>
    <row r="3" spans="1:6" ht="16.5" customHeight="1">
      <c r="A3" s="726" t="s">
        <v>56</v>
      </c>
      <c r="B3" s="729" t="s">
        <v>784</v>
      </c>
      <c r="C3" s="729" t="s">
        <v>783</v>
      </c>
      <c r="D3" s="732"/>
      <c r="E3" s="732"/>
      <c r="F3" s="729" t="s">
        <v>782</v>
      </c>
    </row>
    <row r="4" spans="1:6" ht="16.5" customHeight="1">
      <c r="A4" s="727"/>
      <c r="B4" s="730"/>
      <c r="C4" s="733"/>
      <c r="D4" s="734"/>
      <c r="E4" s="734"/>
      <c r="F4" s="735"/>
    </row>
    <row r="5" spans="1:6" ht="16.5" customHeight="1">
      <c r="A5" s="728"/>
      <c r="B5" s="731"/>
      <c r="C5" s="348" t="s">
        <v>525</v>
      </c>
      <c r="D5" s="348" t="s">
        <v>781</v>
      </c>
      <c r="E5" s="348" t="s">
        <v>780</v>
      </c>
      <c r="F5" s="733"/>
    </row>
    <row r="6" spans="1:8" ht="16.5" customHeight="1">
      <c r="A6" s="340" t="s">
        <v>779</v>
      </c>
      <c r="B6" s="3">
        <v>5577</v>
      </c>
      <c r="C6" s="3">
        <v>29198</v>
      </c>
      <c r="D6" s="3">
        <v>15834</v>
      </c>
      <c r="E6" s="3">
        <v>13364</v>
      </c>
      <c r="F6" s="2" t="s">
        <v>778</v>
      </c>
      <c r="G6" s="9"/>
      <c r="H6" s="9"/>
    </row>
    <row r="7" spans="1:8" ht="16.5" customHeight="1">
      <c r="A7" s="340">
        <v>14</v>
      </c>
      <c r="B7" s="3">
        <v>18433</v>
      </c>
      <c r="C7" s="3">
        <v>85294</v>
      </c>
      <c r="D7" s="3">
        <v>45449</v>
      </c>
      <c r="E7" s="3">
        <v>39845</v>
      </c>
      <c r="F7" s="2" t="s">
        <v>777</v>
      </c>
      <c r="G7" s="9"/>
      <c r="H7" s="9"/>
    </row>
    <row r="8" spans="1:8" ht="16.5" customHeight="1">
      <c r="A8" s="340" t="s">
        <v>776</v>
      </c>
      <c r="B8" s="3">
        <v>28583</v>
      </c>
      <c r="C8" s="3">
        <v>134098</v>
      </c>
      <c r="D8" s="3">
        <v>70911</v>
      </c>
      <c r="E8" s="3">
        <v>63187</v>
      </c>
      <c r="F8" s="2" t="s">
        <v>775</v>
      </c>
      <c r="G8" s="9"/>
      <c r="H8" s="9"/>
    </row>
    <row r="9" spans="1:8" ht="16.5" customHeight="1">
      <c r="A9" s="347">
        <v>6</v>
      </c>
      <c r="B9" s="3">
        <v>30534</v>
      </c>
      <c r="C9" s="3">
        <v>143570</v>
      </c>
      <c r="D9" s="3">
        <v>75850</v>
      </c>
      <c r="E9" s="3">
        <v>67720</v>
      </c>
      <c r="F9" s="2" t="s">
        <v>774</v>
      </c>
      <c r="G9" s="9"/>
      <c r="H9" s="9"/>
    </row>
    <row r="10" spans="1:8" ht="16.5" customHeight="1">
      <c r="A10" s="347">
        <v>7</v>
      </c>
      <c r="B10" s="3">
        <v>32120</v>
      </c>
      <c r="C10" s="3">
        <v>153210</v>
      </c>
      <c r="D10" s="3">
        <v>80880</v>
      </c>
      <c r="E10" s="3">
        <v>72330</v>
      </c>
      <c r="F10" s="2" t="s">
        <v>751</v>
      </c>
      <c r="G10" s="9"/>
      <c r="H10" s="9"/>
    </row>
    <row r="11" spans="1:8" ht="16.5" customHeight="1">
      <c r="A11" s="347">
        <v>8</v>
      </c>
      <c r="B11" s="3">
        <v>34472</v>
      </c>
      <c r="C11" s="3">
        <v>156043</v>
      </c>
      <c r="D11" s="3">
        <v>80507</v>
      </c>
      <c r="E11" s="3">
        <v>75536</v>
      </c>
      <c r="F11" s="2" t="s">
        <v>773</v>
      </c>
      <c r="G11" s="9"/>
      <c r="H11" s="9"/>
    </row>
    <row r="12" spans="1:8" ht="16.5" customHeight="1">
      <c r="A12" s="347">
        <v>9</v>
      </c>
      <c r="B12" s="3">
        <v>35750</v>
      </c>
      <c r="C12" s="3">
        <v>161735</v>
      </c>
      <c r="D12" s="3">
        <v>83034</v>
      </c>
      <c r="E12" s="3">
        <v>78701</v>
      </c>
      <c r="F12" s="2" t="s">
        <v>219</v>
      </c>
      <c r="G12" s="9"/>
      <c r="H12" s="9"/>
    </row>
    <row r="13" spans="1:8" ht="16.5" customHeight="1">
      <c r="A13" s="347">
        <v>10</v>
      </c>
      <c r="B13" s="3">
        <v>36289</v>
      </c>
      <c r="C13" s="3">
        <v>178383</v>
      </c>
      <c r="D13" s="3">
        <v>92435</v>
      </c>
      <c r="E13" s="3">
        <v>85948</v>
      </c>
      <c r="F13" s="2" t="s">
        <v>772</v>
      </c>
      <c r="G13" s="9"/>
      <c r="H13" s="9"/>
    </row>
    <row r="14" spans="1:8" ht="16.5" customHeight="1">
      <c r="A14" s="347">
        <v>11</v>
      </c>
      <c r="B14" s="3">
        <v>38300</v>
      </c>
      <c r="C14" s="3">
        <v>187600</v>
      </c>
      <c r="D14" s="3">
        <v>96900</v>
      </c>
      <c r="E14" s="3">
        <v>90700</v>
      </c>
      <c r="F14" s="2" t="s">
        <v>751</v>
      </c>
      <c r="G14" s="9"/>
      <c r="H14" s="9"/>
    </row>
    <row r="15" spans="1:8" ht="16.5" customHeight="1">
      <c r="A15" s="347">
        <v>12</v>
      </c>
      <c r="B15" s="3">
        <v>40200</v>
      </c>
      <c r="C15" s="3">
        <v>196800</v>
      </c>
      <c r="D15" s="3">
        <v>101400</v>
      </c>
      <c r="E15" s="3">
        <v>95400</v>
      </c>
      <c r="F15" s="2" t="s">
        <v>751</v>
      </c>
      <c r="G15" s="9"/>
      <c r="H15" s="9"/>
    </row>
    <row r="16" spans="1:8" ht="16.5" customHeight="1">
      <c r="A16" s="347">
        <v>13</v>
      </c>
      <c r="B16" s="3">
        <v>42646</v>
      </c>
      <c r="C16" s="3">
        <v>195580</v>
      </c>
      <c r="D16" s="3">
        <v>99384</v>
      </c>
      <c r="E16" s="3">
        <v>96196</v>
      </c>
      <c r="F16" s="2" t="s">
        <v>770</v>
      </c>
      <c r="G16" s="9"/>
      <c r="H16" s="9"/>
    </row>
    <row r="17" spans="1:8" ht="16.5" customHeight="1">
      <c r="A17" s="347">
        <v>14</v>
      </c>
      <c r="B17" s="3">
        <v>44910</v>
      </c>
      <c r="C17" s="3">
        <v>200049</v>
      </c>
      <c r="D17" s="3">
        <v>102001</v>
      </c>
      <c r="E17" s="3">
        <v>98048</v>
      </c>
      <c r="F17" s="2" t="s">
        <v>219</v>
      </c>
      <c r="G17" s="9"/>
      <c r="H17" s="9"/>
    </row>
    <row r="18" spans="1:8" ht="16.5" customHeight="1">
      <c r="A18" s="347">
        <v>15</v>
      </c>
      <c r="B18" s="3">
        <v>45713</v>
      </c>
      <c r="C18" s="3">
        <v>214117</v>
      </c>
      <c r="D18" s="3">
        <v>110010</v>
      </c>
      <c r="E18" s="3">
        <v>104107</v>
      </c>
      <c r="F18" s="2" t="s">
        <v>771</v>
      </c>
      <c r="G18" s="9"/>
      <c r="H18" s="9"/>
    </row>
    <row r="19" spans="1:8" ht="16.5" customHeight="1">
      <c r="A19" s="347">
        <v>16</v>
      </c>
      <c r="B19" s="3">
        <v>49678</v>
      </c>
      <c r="C19" s="3">
        <v>224278</v>
      </c>
      <c r="D19" s="3">
        <v>114773</v>
      </c>
      <c r="E19" s="3">
        <v>109505</v>
      </c>
      <c r="F19" s="2" t="s">
        <v>770</v>
      </c>
      <c r="G19" s="9"/>
      <c r="H19" s="9"/>
    </row>
    <row r="20" spans="1:8" ht="16.5" customHeight="1">
      <c r="A20" s="347">
        <v>17</v>
      </c>
      <c r="B20" s="3">
        <v>51553</v>
      </c>
      <c r="C20" s="3">
        <v>232491</v>
      </c>
      <c r="D20" s="3">
        <v>117361</v>
      </c>
      <c r="E20" s="3">
        <v>115130</v>
      </c>
      <c r="F20" s="2" t="s">
        <v>219</v>
      </c>
      <c r="G20" s="9"/>
      <c r="H20" s="9"/>
    </row>
    <row r="21" spans="1:8" ht="16.5" customHeight="1">
      <c r="A21" s="347">
        <v>18</v>
      </c>
      <c r="B21" s="3">
        <v>51247</v>
      </c>
      <c r="C21" s="3">
        <v>231500</v>
      </c>
      <c r="D21" s="3">
        <v>114145</v>
      </c>
      <c r="E21" s="3">
        <v>117355</v>
      </c>
      <c r="F21" s="2" t="s">
        <v>219</v>
      </c>
      <c r="G21" s="9"/>
      <c r="H21" s="9"/>
    </row>
    <row r="22" spans="1:8" ht="16.5" customHeight="1">
      <c r="A22" s="347">
        <v>19</v>
      </c>
      <c r="B22" s="4" t="s">
        <v>127</v>
      </c>
      <c r="C22" s="3">
        <v>216724</v>
      </c>
      <c r="D22" s="3">
        <v>102444</v>
      </c>
      <c r="E22" s="3">
        <v>114280</v>
      </c>
      <c r="F22" s="2" t="s">
        <v>769</v>
      </c>
      <c r="G22" s="9"/>
      <c r="H22" s="9"/>
    </row>
    <row r="23" spans="1:8" ht="16.5" customHeight="1">
      <c r="A23" s="347">
        <v>20</v>
      </c>
      <c r="B23" s="4" t="s">
        <v>127</v>
      </c>
      <c r="C23" s="3">
        <v>124011</v>
      </c>
      <c r="D23" s="3">
        <v>63950</v>
      </c>
      <c r="E23" s="3">
        <v>60061</v>
      </c>
      <c r="F23" s="2" t="s">
        <v>768</v>
      </c>
      <c r="G23" s="9"/>
      <c r="H23" s="9"/>
    </row>
    <row r="24" spans="1:8" ht="16.5" customHeight="1">
      <c r="A24" s="347">
        <v>21</v>
      </c>
      <c r="B24" s="3">
        <v>37204</v>
      </c>
      <c r="C24" s="3">
        <v>147247</v>
      </c>
      <c r="D24" s="3">
        <v>73435</v>
      </c>
      <c r="E24" s="3">
        <v>73812</v>
      </c>
      <c r="F24" s="2" t="s">
        <v>767</v>
      </c>
      <c r="G24" s="9"/>
      <c r="H24" s="9"/>
    </row>
    <row r="25" spans="1:8" ht="16.5" customHeight="1">
      <c r="A25" s="347">
        <v>22</v>
      </c>
      <c r="B25" s="3">
        <v>41623</v>
      </c>
      <c r="C25" s="3">
        <v>168215</v>
      </c>
      <c r="D25" s="3">
        <v>84602</v>
      </c>
      <c r="E25" s="3">
        <v>83613</v>
      </c>
      <c r="F25" s="2" t="s">
        <v>766</v>
      </c>
      <c r="G25" s="9"/>
      <c r="H25" s="9"/>
    </row>
    <row r="26" spans="1:8" ht="16.5" customHeight="1">
      <c r="A26" s="347">
        <v>23</v>
      </c>
      <c r="B26" s="3">
        <v>46000</v>
      </c>
      <c r="C26" s="3">
        <v>179831</v>
      </c>
      <c r="D26" s="3">
        <v>90614</v>
      </c>
      <c r="E26" s="3">
        <v>89217</v>
      </c>
      <c r="F26" s="2" t="s">
        <v>765</v>
      </c>
      <c r="G26" s="9"/>
      <c r="H26" s="9"/>
    </row>
    <row r="27" spans="1:8" ht="16.5" customHeight="1">
      <c r="A27" s="347">
        <v>24</v>
      </c>
      <c r="B27" s="3">
        <v>54626</v>
      </c>
      <c r="C27" s="3">
        <v>201235</v>
      </c>
      <c r="D27" s="4" t="s">
        <v>127</v>
      </c>
      <c r="E27" s="4" t="s">
        <v>127</v>
      </c>
      <c r="F27" s="2" t="s">
        <v>751</v>
      </c>
      <c r="G27" s="9"/>
      <c r="H27" s="9"/>
    </row>
    <row r="28" spans="1:8" ht="16.5" customHeight="1">
      <c r="A28" s="347">
        <v>25</v>
      </c>
      <c r="B28" s="3">
        <v>53296</v>
      </c>
      <c r="C28" s="3">
        <v>213461</v>
      </c>
      <c r="D28" s="3">
        <v>107311</v>
      </c>
      <c r="E28" s="3">
        <v>106150</v>
      </c>
      <c r="F28" s="2" t="s">
        <v>764</v>
      </c>
      <c r="G28" s="9"/>
      <c r="H28" s="9"/>
    </row>
    <row r="29" spans="1:8" ht="16.5" customHeight="1">
      <c r="A29" s="347">
        <v>26</v>
      </c>
      <c r="B29" s="3">
        <v>61992</v>
      </c>
      <c r="C29" s="3">
        <v>233081</v>
      </c>
      <c r="D29" s="3">
        <v>119620</v>
      </c>
      <c r="E29" s="3">
        <v>115949</v>
      </c>
      <c r="F29" s="2" t="s">
        <v>751</v>
      </c>
      <c r="G29" s="9"/>
      <c r="H29" s="9"/>
    </row>
    <row r="30" spans="1:6" ht="16.5" customHeight="1">
      <c r="A30" s="347">
        <v>27</v>
      </c>
      <c r="B30" s="3">
        <v>66084</v>
      </c>
      <c r="C30" s="3">
        <v>251443</v>
      </c>
      <c r="D30" s="3">
        <v>127998</v>
      </c>
      <c r="E30" s="3">
        <v>123772</v>
      </c>
      <c r="F30" s="2" t="s">
        <v>219</v>
      </c>
    </row>
    <row r="31" spans="1:7" ht="16.5" customHeight="1">
      <c r="A31" s="347">
        <v>28</v>
      </c>
      <c r="B31" s="3">
        <v>70784</v>
      </c>
      <c r="C31" s="3">
        <v>266986</v>
      </c>
      <c r="D31" s="3">
        <v>136200</v>
      </c>
      <c r="E31" s="3">
        <v>130649</v>
      </c>
      <c r="F31" s="2" t="s">
        <v>219</v>
      </c>
      <c r="G31" s="3"/>
    </row>
    <row r="32" spans="1:7" ht="16.5" customHeight="1">
      <c r="A32" s="347">
        <v>29</v>
      </c>
      <c r="B32" s="3">
        <v>75265</v>
      </c>
      <c r="C32" s="3">
        <v>279064</v>
      </c>
      <c r="D32" s="3">
        <v>142756</v>
      </c>
      <c r="E32" s="3">
        <v>135744</v>
      </c>
      <c r="F32" s="2" t="s">
        <v>219</v>
      </c>
      <c r="G32" s="3"/>
    </row>
    <row r="33" spans="1:7" ht="16.5" customHeight="1">
      <c r="A33" s="347">
        <v>30</v>
      </c>
      <c r="B33" s="3">
        <v>71536</v>
      </c>
      <c r="C33" s="3">
        <v>289165</v>
      </c>
      <c r="D33" s="3">
        <v>148391</v>
      </c>
      <c r="E33" s="3">
        <v>140774</v>
      </c>
      <c r="F33" s="3" t="s">
        <v>763</v>
      </c>
      <c r="G33" s="3"/>
    </row>
    <row r="34" spans="1:7" ht="16.5" customHeight="1">
      <c r="A34" s="347">
        <v>31</v>
      </c>
      <c r="B34" s="3">
        <v>81796</v>
      </c>
      <c r="C34" s="3">
        <v>300640</v>
      </c>
      <c r="D34" s="3">
        <v>151937</v>
      </c>
      <c r="E34" s="3">
        <v>143729</v>
      </c>
      <c r="F34" s="2" t="s">
        <v>751</v>
      </c>
      <c r="G34" s="3"/>
    </row>
    <row r="35" spans="1:7" ht="16.5" customHeight="1">
      <c r="A35" s="347">
        <v>32</v>
      </c>
      <c r="B35" s="3">
        <v>85321</v>
      </c>
      <c r="C35" s="3">
        <v>314461</v>
      </c>
      <c r="D35" s="3">
        <v>157196</v>
      </c>
      <c r="E35" s="3">
        <v>147958</v>
      </c>
      <c r="F35" s="2" t="s">
        <v>219</v>
      </c>
      <c r="G35" s="3"/>
    </row>
    <row r="36" spans="1:7" ht="16.5" customHeight="1">
      <c r="A36" s="347">
        <v>33</v>
      </c>
      <c r="B36" s="3">
        <v>89903</v>
      </c>
      <c r="C36" s="3">
        <v>328895</v>
      </c>
      <c r="D36" s="3">
        <v>162897</v>
      </c>
      <c r="E36" s="3">
        <v>153347</v>
      </c>
      <c r="F36" s="2" t="s">
        <v>219</v>
      </c>
      <c r="G36" s="3"/>
    </row>
    <row r="37" spans="1:8" ht="16.5" customHeight="1">
      <c r="A37" s="347">
        <v>34</v>
      </c>
      <c r="B37" s="3">
        <v>94392</v>
      </c>
      <c r="C37" s="3">
        <v>340471</v>
      </c>
      <c r="D37" s="3">
        <v>166913</v>
      </c>
      <c r="E37" s="3">
        <v>157250</v>
      </c>
      <c r="F37" s="2" t="s">
        <v>219</v>
      </c>
      <c r="G37" s="3"/>
      <c r="H37" s="326"/>
    </row>
    <row r="38" spans="1:7" ht="16.5" customHeight="1">
      <c r="A38" s="347">
        <v>35</v>
      </c>
      <c r="B38" s="3">
        <v>105628</v>
      </c>
      <c r="C38" s="3">
        <v>351360</v>
      </c>
      <c r="D38" s="3">
        <v>182235</v>
      </c>
      <c r="E38" s="3">
        <v>169125</v>
      </c>
      <c r="F38" s="3" t="s">
        <v>762</v>
      </c>
      <c r="G38" s="3"/>
    </row>
    <row r="39" spans="1:7" ht="16.5" customHeight="1">
      <c r="A39" s="347">
        <v>36</v>
      </c>
      <c r="B39" s="3">
        <v>109927</v>
      </c>
      <c r="C39" s="3">
        <v>361331</v>
      </c>
      <c r="D39" s="3">
        <v>186233</v>
      </c>
      <c r="E39" s="3">
        <v>173455</v>
      </c>
      <c r="F39" s="2" t="s">
        <v>751</v>
      </c>
      <c r="G39" s="3"/>
    </row>
    <row r="40" spans="1:7" ht="16.5" customHeight="1">
      <c r="A40" s="347">
        <v>37</v>
      </c>
      <c r="B40" s="3">
        <v>114416</v>
      </c>
      <c r="C40" s="3">
        <v>369196</v>
      </c>
      <c r="D40" s="3">
        <v>189098</v>
      </c>
      <c r="E40" s="3">
        <v>176893</v>
      </c>
      <c r="F40" s="2" t="s">
        <v>219</v>
      </c>
      <c r="G40" s="3"/>
    </row>
    <row r="41" spans="1:7" ht="16.5" customHeight="1">
      <c r="A41" s="347">
        <v>38</v>
      </c>
      <c r="B41" s="3">
        <v>117049</v>
      </c>
      <c r="C41" s="3">
        <v>372789</v>
      </c>
      <c r="D41" s="3">
        <v>189396</v>
      </c>
      <c r="E41" s="3">
        <v>178872</v>
      </c>
      <c r="F41" s="2" t="s">
        <v>219</v>
      </c>
      <c r="G41" s="3"/>
    </row>
    <row r="42" spans="1:7" ht="16.5" customHeight="1">
      <c r="A42" s="347">
        <v>39</v>
      </c>
      <c r="B42" s="3">
        <v>119642</v>
      </c>
      <c r="C42" s="3">
        <v>373653</v>
      </c>
      <c r="D42" s="3">
        <v>188848</v>
      </c>
      <c r="E42" s="3">
        <v>179144</v>
      </c>
      <c r="F42" s="2" t="s">
        <v>219</v>
      </c>
      <c r="G42" s="3"/>
    </row>
    <row r="43" spans="1:7" ht="16.5" customHeight="1">
      <c r="A43" s="347">
        <v>40</v>
      </c>
      <c r="B43" s="3">
        <v>125671</v>
      </c>
      <c r="C43" s="3">
        <v>376697</v>
      </c>
      <c r="D43" s="3">
        <v>192516</v>
      </c>
      <c r="E43" s="3">
        <v>184181</v>
      </c>
      <c r="F43" s="3" t="s">
        <v>761</v>
      </c>
      <c r="G43" s="3"/>
    </row>
    <row r="44" spans="1:7" ht="16.5" customHeight="1">
      <c r="A44" s="347">
        <v>41</v>
      </c>
      <c r="B44" s="3">
        <v>128451</v>
      </c>
      <c r="C44" s="3">
        <v>374444</v>
      </c>
      <c r="D44" s="3">
        <v>192196</v>
      </c>
      <c r="E44" s="3">
        <v>183709</v>
      </c>
      <c r="F44" s="2" t="s">
        <v>751</v>
      </c>
      <c r="G44" s="3"/>
    </row>
    <row r="45" spans="1:7" ht="16.5" customHeight="1">
      <c r="A45" s="347">
        <v>42</v>
      </c>
      <c r="B45" s="3">
        <v>133004</v>
      </c>
      <c r="C45" s="3">
        <v>376267</v>
      </c>
      <c r="D45" s="3">
        <v>194561</v>
      </c>
      <c r="E45" s="3">
        <v>185062</v>
      </c>
      <c r="F45" s="2" t="s">
        <v>219</v>
      </c>
      <c r="G45" s="3"/>
    </row>
    <row r="46" spans="1:8" ht="16.5" customHeight="1">
      <c r="A46" s="347">
        <v>43</v>
      </c>
      <c r="B46" s="3">
        <v>139383</v>
      </c>
      <c r="C46" s="3">
        <v>378240</v>
      </c>
      <c r="D46" s="3">
        <v>196943</v>
      </c>
      <c r="E46" s="3">
        <v>186831</v>
      </c>
      <c r="F46" s="2" t="s">
        <v>219</v>
      </c>
      <c r="G46" s="3"/>
      <c r="H46" s="9"/>
    </row>
    <row r="47" spans="1:8" ht="16.5" customHeight="1">
      <c r="A47" s="347">
        <v>44</v>
      </c>
      <c r="B47" s="3">
        <v>144046</v>
      </c>
      <c r="C47" s="3">
        <v>380633</v>
      </c>
      <c r="D47" s="3">
        <v>198603</v>
      </c>
      <c r="E47" s="3">
        <v>187954</v>
      </c>
      <c r="F47" s="2" t="s">
        <v>219</v>
      </c>
      <c r="G47" s="3"/>
      <c r="H47" s="9"/>
    </row>
    <row r="48" spans="1:8" ht="16.5" customHeight="1">
      <c r="A48" s="347">
        <v>45</v>
      </c>
      <c r="B48" s="9">
        <v>140406</v>
      </c>
      <c r="C48" s="9">
        <v>378723</v>
      </c>
      <c r="D48" s="9">
        <v>192898</v>
      </c>
      <c r="E48" s="9">
        <v>185825</v>
      </c>
      <c r="F48" s="9" t="s">
        <v>760</v>
      </c>
      <c r="G48" s="3"/>
      <c r="H48" s="9"/>
    </row>
    <row r="49" spans="1:8" s="35" customFormat="1" ht="16.5" customHeight="1">
      <c r="A49" s="336">
        <v>46</v>
      </c>
      <c r="B49" s="3">
        <v>142562</v>
      </c>
      <c r="C49" s="3">
        <v>380581</v>
      </c>
      <c r="D49" s="3">
        <v>192482</v>
      </c>
      <c r="E49" s="3">
        <v>187820</v>
      </c>
      <c r="F49" s="35" t="s">
        <v>751</v>
      </c>
      <c r="G49" s="346"/>
      <c r="H49" s="346"/>
    </row>
    <row r="50" spans="1:8" s="35" customFormat="1" ht="16.5" customHeight="1">
      <c r="A50" s="336">
        <v>47</v>
      </c>
      <c r="B50" s="3">
        <v>143688</v>
      </c>
      <c r="C50" s="3">
        <v>378920</v>
      </c>
      <c r="D50" s="3">
        <v>190366</v>
      </c>
      <c r="E50" s="3">
        <v>188001</v>
      </c>
      <c r="F50" s="35" t="s">
        <v>219</v>
      </c>
      <c r="G50" s="346"/>
      <c r="H50" s="346"/>
    </row>
    <row r="51" spans="1:8" s="35" customFormat="1" ht="16.5" customHeight="1">
      <c r="A51" s="336">
        <v>48</v>
      </c>
      <c r="B51" s="3">
        <v>145018</v>
      </c>
      <c r="C51" s="3">
        <v>377106</v>
      </c>
      <c r="D51" s="3">
        <v>188819</v>
      </c>
      <c r="E51" s="3">
        <v>187454</v>
      </c>
      <c r="F51" s="35" t="s">
        <v>219</v>
      </c>
      <c r="G51" s="346"/>
      <c r="H51" s="346"/>
    </row>
    <row r="52" spans="1:8" s="35" customFormat="1" ht="16.5" customHeight="1">
      <c r="A52" s="336">
        <v>49</v>
      </c>
      <c r="B52" s="3">
        <v>146897</v>
      </c>
      <c r="C52" s="3">
        <v>377553</v>
      </c>
      <c r="D52" s="3">
        <v>188925</v>
      </c>
      <c r="E52" s="3">
        <v>187540</v>
      </c>
      <c r="F52" s="35" t="s">
        <v>219</v>
      </c>
      <c r="G52" s="346"/>
      <c r="H52" s="346"/>
    </row>
    <row r="53" spans="1:8" s="35" customFormat="1" ht="16.5" customHeight="1">
      <c r="A53" s="336">
        <v>50</v>
      </c>
      <c r="B53" s="3">
        <v>152925</v>
      </c>
      <c r="C53" s="3">
        <v>373075</v>
      </c>
      <c r="D53" s="3">
        <v>189047</v>
      </c>
      <c r="E53" s="3">
        <v>184028</v>
      </c>
      <c r="F53" s="35" t="s">
        <v>759</v>
      </c>
      <c r="G53" s="346"/>
      <c r="H53" s="346"/>
    </row>
    <row r="54" spans="1:8" s="35" customFormat="1" ht="16.5" customHeight="1">
      <c r="A54" s="336">
        <v>51</v>
      </c>
      <c r="B54" s="3">
        <v>151343</v>
      </c>
      <c r="C54" s="3">
        <v>366477</v>
      </c>
      <c r="D54" s="3">
        <v>185765</v>
      </c>
      <c r="E54" s="3">
        <v>181934</v>
      </c>
      <c r="F54" s="35" t="s">
        <v>751</v>
      </c>
      <c r="G54" s="346"/>
      <c r="H54" s="346"/>
    </row>
    <row r="55" spans="1:8" s="35" customFormat="1" ht="16.5" customHeight="1">
      <c r="A55" s="336">
        <v>52</v>
      </c>
      <c r="B55" s="3">
        <v>150565</v>
      </c>
      <c r="C55" s="3">
        <v>361233</v>
      </c>
      <c r="D55" s="3">
        <v>183544</v>
      </c>
      <c r="E55" s="3">
        <v>180487</v>
      </c>
      <c r="F55" s="35" t="s">
        <v>219</v>
      </c>
      <c r="G55" s="346"/>
      <c r="H55" s="346"/>
    </row>
    <row r="56" spans="1:8" s="35" customFormat="1" ht="16.5" customHeight="1">
      <c r="A56" s="336">
        <v>53</v>
      </c>
      <c r="B56" s="3">
        <v>149270</v>
      </c>
      <c r="C56" s="3">
        <v>356291</v>
      </c>
      <c r="D56" s="3">
        <v>181590</v>
      </c>
      <c r="E56" s="3">
        <v>178847</v>
      </c>
      <c r="F56" s="35" t="s">
        <v>219</v>
      </c>
      <c r="G56" s="346"/>
      <c r="H56" s="346"/>
    </row>
    <row r="57" spans="1:8" s="35" customFormat="1" ht="16.5" customHeight="1">
      <c r="A57" s="336">
        <v>54</v>
      </c>
      <c r="B57" s="3">
        <v>148356</v>
      </c>
      <c r="C57" s="3">
        <v>350145</v>
      </c>
      <c r="D57" s="3">
        <v>179224</v>
      </c>
      <c r="E57" s="3">
        <v>176373</v>
      </c>
      <c r="F57" s="35" t="s">
        <v>219</v>
      </c>
      <c r="G57" s="346"/>
      <c r="H57" s="346"/>
    </row>
    <row r="58" spans="1:8" s="35" customFormat="1" ht="16.5" customHeight="1">
      <c r="A58" s="336">
        <v>55</v>
      </c>
      <c r="B58" s="3">
        <v>152905</v>
      </c>
      <c r="C58" s="3">
        <v>345733</v>
      </c>
      <c r="D58" s="3">
        <v>173192</v>
      </c>
      <c r="E58" s="3">
        <v>172541</v>
      </c>
      <c r="F58" s="35" t="s">
        <v>758</v>
      </c>
      <c r="G58" s="346"/>
      <c r="H58" s="346"/>
    </row>
    <row r="59" spans="1:8" s="35" customFormat="1" ht="16.5" customHeight="1">
      <c r="A59" s="336">
        <v>56</v>
      </c>
      <c r="B59" s="3">
        <v>153814</v>
      </c>
      <c r="C59" s="3">
        <v>342216</v>
      </c>
      <c r="D59" s="3">
        <v>171647</v>
      </c>
      <c r="E59" s="3">
        <v>170569</v>
      </c>
      <c r="F59" s="35" t="s">
        <v>751</v>
      </c>
      <c r="G59" s="346"/>
      <c r="H59" s="346"/>
    </row>
    <row r="60" spans="1:8" s="35" customFormat="1" ht="16.5" customHeight="1">
      <c r="A60" s="336">
        <v>57</v>
      </c>
      <c r="B60" s="3">
        <v>155713</v>
      </c>
      <c r="C60" s="3">
        <v>340999</v>
      </c>
      <c r="D60" s="3">
        <v>171302</v>
      </c>
      <c r="E60" s="3">
        <v>169697</v>
      </c>
      <c r="F60" s="35" t="s">
        <v>219</v>
      </c>
      <c r="G60" s="346"/>
      <c r="H60" s="346"/>
    </row>
    <row r="61" spans="1:8" s="35" customFormat="1" ht="16.5" customHeight="1">
      <c r="A61" s="336">
        <v>58</v>
      </c>
      <c r="B61" s="3">
        <v>157684</v>
      </c>
      <c r="C61" s="3">
        <v>339648</v>
      </c>
      <c r="D61" s="3">
        <v>170662</v>
      </c>
      <c r="E61" s="3">
        <v>168986</v>
      </c>
      <c r="F61" s="35" t="s">
        <v>219</v>
      </c>
      <c r="G61" s="346"/>
      <c r="H61" s="346"/>
    </row>
    <row r="62" spans="1:8" s="35" customFormat="1" ht="16.5" customHeight="1">
      <c r="A62" s="336">
        <v>59</v>
      </c>
      <c r="B62" s="3">
        <v>158356</v>
      </c>
      <c r="C62" s="3">
        <v>337631</v>
      </c>
      <c r="D62" s="3">
        <v>169528</v>
      </c>
      <c r="E62" s="3">
        <v>168103</v>
      </c>
      <c r="F62" s="35" t="s">
        <v>219</v>
      </c>
      <c r="G62" s="346"/>
      <c r="H62" s="346"/>
    </row>
    <row r="63" spans="1:8" s="35" customFormat="1" ht="16.5" customHeight="1">
      <c r="A63" s="336">
        <v>60</v>
      </c>
      <c r="B63" s="3">
        <v>153924</v>
      </c>
      <c r="C63" s="3">
        <v>335936</v>
      </c>
      <c r="D63" s="3">
        <v>168410</v>
      </c>
      <c r="E63" s="3">
        <v>167526</v>
      </c>
      <c r="F63" s="35" t="s">
        <v>757</v>
      </c>
      <c r="G63" s="346"/>
      <c r="H63" s="346"/>
    </row>
    <row r="64" spans="1:8" s="35" customFormat="1" ht="16.5" customHeight="1">
      <c r="A64" s="336">
        <v>61</v>
      </c>
      <c r="B64" s="3">
        <v>154861</v>
      </c>
      <c r="C64" s="3">
        <v>334850</v>
      </c>
      <c r="D64" s="3">
        <v>168120</v>
      </c>
      <c r="E64" s="3">
        <v>166730</v>
      </c>
      <c r="F64" s="35" t="s">
        <v>751</v>
      </c>
      <c r="G64" s="346"/>
      <c r="H64" s="346"/>
    </row>
    <row r="65" spans="1:8" s="35" customFormat="1" ht="16.5" customHeight="1">
      <c r="A65" s="336">
        <v>62</v>
      </c>
      <c r="B65" s="4">
        <v>153987</v>
      </c>
      <c r="C65" s="3">
        <v>331262</v>
      </c>
      <c r="D65" s="3">
        <v>166205</v>
      </c>
      <c r="E65" s="3">
        <v>165057</v>
      </c>
      <c r="F65" s="35" t="s">
        <v>219</v>
      </c>
      <c r="G65" s="346"/>
      <c r="H65" s="346"/>
    </row>
    <row r="66" spans="1:8" s="35" customFormat="1" ht="16.5" customHeight="1">
      <c r="A66" s="336">
        <v>63</v>
      </c>
      <c r="B66" s="4">
        <v>152063</v>
      </c>
      <c r="C66" s="3">
        <v>327734</v>
      </c>
      <c r="D66" s="3">
        <v>164322</v>
      </c>
      <c r="E66" s="3">
        <v>163412</v>
      </c>
      <c r="F66" s="35" t="s">
        <v>219</v>
      </c>
      <c r="G66" s="346"/>
      <c r="H66" s="346"/>
    </row>
    <row r="67" spans="1:8" s="35" customFormat="1" ht="16.5" customHeight="1">
      <c r="A67" s="336" t="s">
        <v>756</v>
      </c>
      <c r="B67" s="3">
        <v>151290</v>
      </c>
      <c r="C67" s="3">
        <v>323974</v>
      </c>
      <c r="D67" s="3">
        <v>162348</v>
      </c>
      <c r="E67" s="3">
        <v>161626</v>
      </c>
      <c r="F67" s="35" t="s">
        <v>219</v>
      </c>
      <c r="G67" s="346"/>
      <c r="H67" s="346"/>
    </row>
    <row r="68" spans="1:8" s="35" customFormat="1" ht="16.5" customHeight="1">
      <c r="A68" s="336">
        <v>2</v>
      </c>
      <c r="B68" s="3">
        <v>153966</v>
      </c>
      <c r="C68" s="3">
        <v>319687</v>
      </c>
      <c r="D68" s="3">
        <v>159701</v>
      </c>
      <c r="E68" s="3">
        <v>159986</v>
      </c>
      <c r="F68" s="35" t="s">
        <v>755</v>
      </c>
      <c r="G68" s="346"/>
      <c r="H68" s="346"/>
    </row>
    <row r="69" spans="1:8" s="35" customFormat="1" ht="16.5" customHeight="1">
      <c r="A69" s="336">
        <v>3</v>
      </c>
      <c r="B69" s="3">
        <v>154609</v>
      </c>
      <c r="C69" s="3">
        <v>318260</v>
      </c>
      <c r="D69" s="3">
        <v>158860</v>
      </c>
      <c r="E69" s="3">
        <v>159400</v>
      </c>
      <c r="F69" s="35" t="s">
        <v>751</v>
      </c>
      <c r="G69" s="346"/>
      <c r="H69" s="346"/>
    </row>
    <row r="70" spans="1:8" s="35" customFormat="1" ht="16.5" customHeight="1">
      <c r="A70" s="336">
        <v>4</v>
      </c>
      <c r="B70" s="3">
        <v>154996</v>
      </c>
      <c r="C70" s="3">
        <v>316677</v>
      </c>
      <c r="D70" s="4">
        <v>157683</v>
      </c>
      <c r="E70" s="4">
        <v>158994</v>
      </c>
      <c r="F70" s="35" t="s">
        <v>219</v>
      </c>
      <c r="G70" s="346"/>
      <c r="H70" s="346"/>
    </row>
    <row r="71" spans="1:8" s="35" customFormat="1" ht="16.5" customHeight="1">
      <c r="A71" s="336">
        <v>5</v>
      </c>
      <c r="B71" s="3">
        <v>154920</v>
      </c>
      <c r="C71" s="3">
        <v>313731</v>
      </c>
      <c r="D71" s="3">
        <v>156201</v>
      </c>
      <c r="E71" s="3">
        <v>157530</v>
      </c>
      <c r="F71" s="35" t="s">
        <v>219</v>
      </c>
      <c r="G71" s="346"/>
      <c r="H71" s="346"/>
    </row>
    <row r="72" spans="1:8" s="35" customFormat="1" ht="16.5" customHeight="1">
      <c r="A72" s="336">
        <v>6</v>
      </c>
      <c r="B72" s="3">
        <v>154393</v>
      </c>
      <c r="C72" s="3">
        <v>309218</v>
      </c>
      <c r="D72" s="3">
        <v>153554</v>
      </c>
      <c r="E72" s="3">
        <v>155664</v>
      </c>
      <c r="F72" s="35" t="s">
        <v>219</v>
      </c>
      <c r="G72" s="346"/>
      <c r="H72" s="346"/>
    </row>
    <row r="73" spans="1:6" s="35" customFormat="1" ht="16.5" customHeight="1">
      <c r="A73" s="336">
        <v>7</v>
      </c>
      <c r="B73" s="3">
        <v>154518</v>
      </c>
      <c r="C73" s="3">
        <v>306581</v>
      </c>
      <c r="D73" s="3">
        <v>152091</v>
      </c>
      <c r="E73" s="3">
        <v>154490</v>
      </c>
      <c r="F73" s="35" t="s">
        <v>754</v>
      </c>
    </row>
    <row r="74" spans="1:8" s="35" customFormat="1" ht="16.5" customHeight="1">
      <c r="A74" s="336">
        <v>8</v>
      </c>
      <c r="B74" s="3">
        <v>156301</v>
      </c>
      <c r="C74" s="3">
        <v>306453</v>
      </c>
      <c r="D74" s="3">
        <v>152159</v>
      </c>
      <c r="E74" s="3">
        <v>154294</v>
      </c>
      <c r="F74" s="35" t="s">
        <v>751</v>
      </c>
      <c r="G74" s="3"/>
      <c r="H74" s="2"/>
    </row>
    <row r="75" spans="1:8" s="35" customFormat="1" ht="16.5" customHeight="1">
      <c r="A75" s="336">
        <v>9</v>
      </c>
      <c r="B75" s="3">
        <v>157911</v>
      </c>
      <c r="C75" s="3">
        <v>306331</v>
      </c>
      <c r="D75" s="3">
        <v>152288</v>
      </c>
      <c r="E75" s="3">
        <v>154043</v>
      </c>
      <c r="F75" s="35" t="s">
        <v>219</v>
      </c>
      <c r="G75" s="3"/>
      <c r="H75" s="2"/>
    </row>
    <row r="76" spans="1:8" s="35" customFormat="1" ht="16.5" customHeight="1">
      <c r="A76" s="336">
        <v>10</v>
      </c>
      <c r="B76" s="3">
        <v>160095</v>
      </c>
      <c r="C76" s="3">
        <v>307406</v>
      </c>
      <c r="D76" s="3">
        <v>153176</v>
      </c>
      <c r="E76" s="3">
        <v>154230</v>
      </c>
      <c r="F76" s="35" t="s">
        <v>219</v>
      </c>
      <c r="G76" s="3"/>
      <c r="H76" s="2"/>
    </row>
    <row r="77" spans="1:8" s="35" customFormat="1" ht="16.5" customHeight="1">
      <c r="A77" s="336">
        <v>11</v>
      </c>
      <c r="B77" s="3">
        <v>161950</v>
      </c>
      <c r="C77" s="3">
        <v>308485</v>
      </c>
      <c r="D77" s="3">
        <v>154193</v>
      </c>
      <c r="E77" s="3">
        <v>154292</v>
      </c>
      <c r="F77" s="35" t="s">
        <v>219</v>
      </c>
      <c r="G77" s="3"/>
      <c r="H77" s="2"/>
    </row>
    <row r="78" spans="1:8" s="35" customFormat="1" ht="16.5" customHeight="1">
      <c r="A78" s="336">
        <v>12</v>
      </c>
      <c r="B78" s="3">
        <v>165900</v>
      </c>
      <c r="C78" s="3">
        <v>309526</v>
      </c>
      <c r="D78" s="3">
        <v>154865</v>
      </c>
      <c r="E78" s="3">
        <v>154661</v>
      </c>
      <c r="F78" s="35" t="s">
        <v>753</v>
      </c>
      <c r="G78" s="3"/>
      <c r="H78" s="2"/>
    </row>
    <row r="79" spans="1:8" s="35" customFormat="1" ht="16.5" customHeight="1">
      <c r="A79" s="336">
        <v>13</v>
      </c>
      <c r="B79" s="3">
        <v>167494</v>
      </c>
      <c r="C79" s="3">
        <v>310592</v>
      </c>
      <c r="D79" s="3">
        <v>155163</v>
      </c>
      <c r="E79" s="3">
        <v>155429</v>
      </c>
      <c r="F79" s="35" t="s">
        <v>751</v>
      </c>
      <c r="G79" s="3"/>
      <c r="H79" s="2"/>
    </row>
    <row r="80" spans="1:8" s="35" customFormat="1" ht="16.5" customHeight="1">
      <c r="A80" s="336">
        <v>14</v>
      </c>
      <c r="B80" s="3">
        <v>170204</v>
      </c>
      <c r="C80" s="3">
        <v>311809</v>
      </c>
      <c r="D80" s="3">
        <v>155692</v>
      </c>
      <c r="E80" s="3">
        <v>156117</v>
      </c>
      <c r="F80" s="35" t="s">
        <v>219</v>
      </c>
      <c r="G80" s="3"/>
      <c r="H80" s="2"/>
    </row>
    <row r="81" spans="1:8" s="35" customFormat="1" ht="16.5" customHeight="1">
      <c r="A81" s="336">
        <v>15</v>
      </c>
      <c r="B81" s="3">
        <v>171767</v>
      </c>
      <c r="C81" s="3">
        <v>311619</v>
      </c>
      <c r="D81" s="3">
        <v>155578</v>
      </c>
      <c r="E81" s="3">
        <v>156041</v>
      </c>
      <c r="F81" s="35" t="s">
        <v>219</v>
      </c>
      <c r="G81" s="3"/>
      <c r="H81" s="2"/>
    </row>
    <row r="82" spans="1:8" s="345" customFormat="1" ht="16.5" customHeight="1">
      <c r="A82" s="336">
        <v>16</v>
      </c>
      <c r="B82" s="3">
        <v>173393</v>
      </c>
      <c r="C82" s="3">
        <v>311467</v>
      </c>
      <c r="D82" s="3">
        <v>155331</v>
      </c>
      <c r="E82" s="3">
        <v>156136</v>
      </c>
      <c r="F82" s="35" t="s">
        <v>219</v>
      </c>
      <c r="G82" s="3"/>
      <c r="H82" s="2"/>
    </row>
    <row r="83" spans="1:8" s="35" customFormat="1" ht="16.5" customHeight="1">
      <c r="A83" s="336">
        <v>17</v>
      </c>
      <c r="B83" s="3">
        <v>172786</v>
      </c>
      <c r="C83" s="3">
        <v>310627</v>
      </c>
      <c r="D83" s="3">
        <v>155143</v>
      </c>
      <c r="E83" s="3">
        <v>155484</v>
      </c>
      <c r="F83" s="35" t="s">
        <v>752</v>
      </c>
      <c r="G83" s="344"/>
      <c r="H83" s="343"/>
    </row>
    <row r="84" spans="1:8" s="35" customFormat="1" ht="16.5" customHeight="1">
      <c r="A84" s="342">
        <v>18</v>
      </c>
      <c r="B84" s="341">
        <v>175084</v>
      </c>
      <c r="C84" s="341">
        <v>311600</v>
      </c>
      <c r="D84" s="341">
        <v>155814</v>
      </c>
      <c r="E84" s="341">
        <v>155776</v>
      </c>
      <c r="F84" s="35" t="s">
        <v>751</v>
      </c>
      <c r="G84" s="3"/>
      <c r="H84" s="326"/>
    </row>
    <row r="85" spans="1:8" s="35" customFormat="1" ht="16.5" customHeight="1">
      <c r="A85" s="336">
        <v>19</v>
      </c>
      <c r="B85" s="3">
        <v>177167</v>
      </c>
      <c r="C85" s="3">
        <v>312432</v>
      </c>
      <c r="D85" s="3">
        <v>156475</v>
      </c>
      <c r="E85" s="3">
        <v>155957</v>
      </c>
      <c r="F85" s="35" t="s">
        <v>219</v>
      </c>
      <c r="G85" s="3"/>
      <c r="H85" s="326"/>
    </row>
    <row r="86" spans="1:10" s="337" customFormat="1" ht="15" customHeight="1">
      <c r="A86" s="342">
        <v>20</v>
      </c>
      <c r="B86" s="341">
        <v>179247</v>
      </c>
      <c r="C86" s="341">
        <v>314287</v>
      </c>
      <c r="D86" s="341">
        <v>157533</v>
      </c>
      <c r="E86" s="341">
        <v>156754</v>
      </c>
      <c r="F86" s="35" t="s">
        <v>219</v>
      </c>
      <c r="G86" s="339"/>
      <c r="I86" s="339"/>
      <c r="J86" s="338"/>
    </row>
    <row r="87" spans="1:10" s="337" customFormat="1" ht="15" customHeight="1">
      <c r="A87" s="340">
        <v>21</v>
      </c>
      <c r="B87" s="3">
        <v>179807</v>
      </c>
      <c r="C87" s="3">
        <v>314540</v>
      </c>
      <c r="D87" s="3">
        <v>157898</v>
      </c>
      <c r="E87" s="3">
        <v>156642</v>
      </c>
      <c r="F87" s="2" t="s">
        <v>219</v>
      </c>
      <c r="G87" s="339"/>
      <c r="I87" s="339"/>
      <c r="J87" s="338"/>
    </row>
    <row r="88" spans="1:8" s="35" customFormat="1" ht="16.5" customHeight="1">
      <c r="A88" s="336">
        <v>22</v>
      </c>
      <c r="B88" s="9">
        <v>184267</v>
      </c>
      <c r="C88" s="9">
        <v>314750</v>
      </c>
      <c r="D88" s="9">
        <v>157204</v>
      </c>
      <c r="E88" s="9">
        <v>157546</v>
      </c>
      <c r="F88" s="35" t="s">
        <v>750</v>
      </c>
      <c r="G88" s="3"/>
      <c r="H88" s="326"/>
    </row>
    <row r="89" spans="1:8" s="35" customFormat="1" ht="16.5" customHeight="1">
      <c r="A89" s="335">
        <v>23</v>
      </c>
      <c r="B89" s="334">
        <v>185013</v>
      </c>
      <c r="C89" s="334">
        <v>313327</v>
      </c>
      <c r="D89" s="334">
        <v>156696</v>
      </c>
      <c r="E89" s="334">
        <v>156631</v>
      </c>
      <c r="F89" s="333" t="s">
        <v>749</v>
      </c>
      <c r="G89" s="3"/>
      <c r="H89" s="326"/>
    </row>
    <row r="90" spans="1:8" s="35" customFormat="1" ht="16.5" customHeight="1" thickBot="1">
      <c r="A90" s="332">
        <v>27</v>
      </c>
      <c r="B90" s="331">
        <v>178815</v>
      </c>
      <c r="C90" s="331">
        <v>311564</v>
      </c>
      <c r="D90" s="331">
        <v>155482</v>
      </c>
      <c r="E90" s="331">
        <v>156082</v>
      </c>
      <c r="F90" s="330" t="s">
        <v>748</v>
      </c>
      <c r="G90" s="3"/>
      <c r="H90" s="326"/>
    </row>
    <row r="91" spans="1:8" s="35" customFormat="1" ht="16.5" customHeight="1">
      <c r="A91" s="328" t="s">
        <v>747</v>
      </c>
      <c r="B91" s="329" t="s">
        <v>746</v>
      </c>
      <c r="C91" s="329"/>
      <c r="D91" s="329"/>
      <c r="E91" s="329"/>
      <c r="F91" s="328"/>
      <c r="G91" s="327"/>
      <c r="H91" s="326"/>
    </row>
    <row r="92" spans="1:7" ht="16.5" customHeight="1">
      <c r="A92" s="6"/>
      <c r="B92" s="6" t="s">
        <v>745</v>
      </c>
      <c r="C92" s="6"/>
      <c r="D92" s="6"/>
      <c r="E92" s="6"/>
      <c r="F92" s="6"/>
      <c r="G92" s="6"/>
    </row>
    <row r="93" spans="1:7" ht="16.5" customHeight="1">
      <c r="A93" s="6"/>
      <c r="B93" s="6" t="s">
        <v>744</v>
      </c>
      <c r="C93" s="6"/>
      <c r="D93" s="6"/>
      <c r="E93" s="6"/>
      <c r="F93" s="6"/>
      <c r="G93" s="6"/>
    </row>
    <row r="94" spans="1:7" ht="16.5" customHeight="1">
      <c r="A94" s="6"/>
      <c r="B94" s="6" t="s">
        <v>743</v>
      </c>
      <c r="C94" s="6"/>
      <c r="D94" s="6"/>
      <c r="E94" s="6"/>
      <c r="F94" s="6"/>
      <c r="G94" s="6"/>
    </row>
    <row r="95" spans="1:7" ht="16.5" customHeight="1">
      <c r="A95" s="6" t="s">
        <v>742</v>
      </c>
      <c r="B95" s="6" t="s">
        <v>741</v>
      </c>
      <c r="C95" s="6"/>
      <c r="D95" s="6"/>
      <c r="E95" s="6"/>
      <c r="F95" s="6"/>
      <c r="G95" s="6"/>
    </row>
    <row r="96" spans="1:7" ht="16.5" customHeight="1">
      <c r="A96" s="6"/>
      <c r="B96" s="6" t="s">
        <v>740</v>
      </c>
      <c r="C96" s="6"/>
      <c r="D96" s="6"/>
      <c r="E96" s="6"/>
      <c r="F96" s="6"/>
      <c r="G96" s="6"/>
    </row>
    <row r="97" spans="1:7" ht="16.5" customHeight="1">
      <c r="A97" s="6"/>
      <c r="B97" s="6" t="s">
        <v>739</v>
      </c>
      <c r="C97" s="6"/>
      <c r="D97" s="6"/>
      <c r="E97" s="6"/>
      <c r="F97" s="6"/>
      <c r="G97" s="6"/>
    </row>
    <row r="98" spans="1:7" ht="16.5" customHeight="1">
      <c r="A98" s="6"/>
      <c r="B98" s="6" t="s">
        <v>738</v>
      </c>
      <c r="C98" s="6"/>
      <c r="D98" s="6"/>
      <c r="E98" s="6"/>
      <c r="F98" s="6"/>
      <c r="G98" s="6"/>
    </row>
    <row r="99" spans="1:7" ht="16.5" customHeight="1">
      <c r="A99" s="6"/>
      <c r="B99" s="6" t="s">
        <v>737</v>
      </c>
      <c r="C99" s="6"/>
      <c r="D99" s="6"/>
      <c r="E99" s="6"/>
      <c r="F99" s="6"/>
      <c r="G99" s="6"/>
    </row>
    <row r="100" spans="1:7" ht="16.5" customHeight="1">
      <c r="A100" s="6"/>
      <c r="B100" s="6"/>
      <c r="C100" s="6"/>
      <c r="D100" s="6"/>
      <c r="E100" s="6"/>
      <c r="F100" s="6"/>
      <c r="G100" s="6"/>
    </row>
  </sheetData>
  <sheetProtection/>
  <mergeCells count="4">
    <mergeCell ref="A3:A5"/>
    <mergeCell ref="B3:B5"/>
    <mergeCell ref="C3:E4"/>
    <mergeCell ref="F3:F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rgb="FFFFFF00"/>
  </sheetPr>
  <dimension ref="A1:S111"/>
  <sheetViews>
    <sheetView zoomScalePageLayoutView="0" workbookViewId="0" topLeftCell="A1">
      <pane xSplit="1" ySplit="4" topLeftCell="B5" activePane="bottomRight" state="frozen"/>
      <selection pane="topLeft" activeCell="A16" sqref="A16"/>
      <selection pane="topRight" activeCell="A16" sqref="A16"/>
      <selection pane="bottomLeft" activeCell="A16" sqref="A16"/>
      <selection pane="bottomRight" activeCell="J11" sqref="J11"/>
    </sheetView>
  </sheetViews>
  <sheetFormatPr defaultColWidth="9.00390625" defaultRowHeight="16.5" customHeight="1"/>
  <cols>
    <col min="1" max="1" width="11.125" style="165" customWidth="1"/>
    <col min="2" max="2" width="8.875" style="165" customWidth="1"/>
    <col min="3" max="9" width="9.00390625" style="165" customWidth="1"/>
    <col min="10" max="10" width="8.75390625" style="350" customWidth="1"/>
    <col min="11" max="16384" width="9.00390625" style="165" customWidth="1"/>
  </cols>
  <sheetData>
    <row r="1" ht="16.5" customHeight="1">
      <c r="A1" s="432" t="s">
        <v>904</v>
      </c>
    </row>
    <row r="2" spans="1:10" s="429" customFormat="1" ht="16.5" customHeight="1" thickBot="1">
      <c r="A2" s="666" t="str">
        <f>HYPERLINK("#目次!A17","目次に戻る")</f>
        <v>目次に戻る</v>
      </c>
      <c r="B2" s="431"/>
      <c r="C2" s="431"/>
      <c r="D2" s="431"/>
      <c r="E2" s="431"/>
      <c r="F2" s="431"/>
      <c r="G2" s="431"/>
      <c r="H2" s="431"/>
      <c r="I2" s="431"/>
      <c r="J2" s="430"/>
    </row>
    <row r="3" spans="1:19" ht="16.5" customHeight="1">
      <c r="A3" s="741" t="s">
        <v>903</v>
      </c>
      <c r="B3" s="743" t="s">
        <v>902</v>
      </c>
      <c r="C3" s="745" t="s">
        <v>901</v>
      </c>
      <c r="D3" s="746"/>
      <c r="E3" s="747"/>
      <c r="F3" s="737" t="s">
        <v>900</v>
      </c>
      <c r="G3" s="427" t="s">
        <v>899</v>
      </c>
      <c r="H3" s="427" t="s">
        <v>898</v>
      </c>
      <c r="I3" s="737" t="s">
        <v>897</v>
      </c>
      <c r="J3" s="739" t="s">
        <v>896</v>
      </c>
      <c r="L3" s="426"/>
      <c r="M3" s="425"/>
      <c r="N3" s="425"/>
      <c r="O3" s="425"/>
      <c r="P3" s="426"/>
      <c r="Q3" s="425"/>
      <c r="R3" s="425"/>
      <c r="S3" s="425"/>
    </row>
    <row r="4" spans="1:19" ht="16.5" customHeight="1">
      <c r="A4" s="742"/>
      <c r="B4" s="744"/>
      <c r="C4" s="424" t="s">
        <v>525</v>
      </c>
      <c r="D4" s="424" t="s">
        <v>895</v>
      </c>
      <c r="E4" s="423" t="s">
        <v>894</v>
      </c>
      <c r="F4" s="738"/>
      <c r="G4" s="422" t="s">
        <v>893</v>
      </c>
      <c r="H4" s="421" t="s">
        <v>892</v>
      </c>
      <c r="I4" s="738"/>
      <c r="J4" s="740"/>
      <c r="L4" s="420"/>
      <c r="M4" s="419"/>
      <c r="N4" s="419"/>
      <c r="O4" s="419"/>
      <c r="P4" s="420"/>
      <c r="Q4" s="419"/>
      <c r="R4" s="419"/>
      <c r="S4" s="419"/>
    </row>
    <row r="5" spans="1:10" ht="16.5" customHeight="1">
      <c r="A5" s="373" t="s">
        <v>891</v>
      </c>
      <c r="B5" s="371">
        <v>177086</v>
      </c>
      <c r="C5" s="371">
        <v>298780</v>
      </c>
      <c r="D5" s="371">
        <v>150191</v>
      </c>
      <c r="E5" s="371">
        <v>148589</v>
      </c>
      <c r="F5" s="418">
        <v>1.69</v>
      </c>
      <c r="G5" s="417">
        <v>101.1</v>
      </c>
      <c r="H5" s="371">
        <v>19165</v>
      </c>
      <c r="I5" s="371">
        <v>298571</v>
      </c>
      <c r="J5" s="416">
        <v>-0.07</v>
      </c>
    </row>
    <row r="6" spans="1:10" ht="16.5" customHeight="1">
      <c r="A6" s="415"/>
      <c r="B6" s="404"/>
      <c r="C6" s="414"/>
      <c r="D6" s="413"/>
      <c r="E6" s="413"/>
      <c r="F6" s="412"/>
      <c r="G6" s="411"/>
      <c r="H6" s="410"/>
      <c r="I6" s="409"/>
      <c r="J6" s="408"/>
    </row>
    <row r="7" spans="1:10" ht="16.5" customHeight="1">
      <c r="A7" s="373" t="s">
        <v>890</v>
      </c>
      <c r="B7" s="371">
        <v>10856</v>
      </c>
      <c r="C7" s="372">
        <v>19037</v>
      </c>
      <c r="D7" s="371">
        <v>9552</v>
      </c>
      <c r="E7" s="371">
        <v>9485</v>
      </c>
      <c r="F7" s="407">
        <v>1.75</v>
      </c>
      <c r="G7" s="395">
        <v>100.7</v>
      </c>
      <c r="H7" s="394">
        <v>23502</v>
      </c>
      <c r="I7" s="372">
        <v>18837</v>
      </c>
      <c r="J7" s="390">
        <v>1.06</v>
      </c>
    </row>
    <row r="8" spans="1:10" ht="16.5" customHeight="1">
      <c r="A8" s="365" t="s">
        <v>889</v>
      </c>
      <c r="B8" s="364">
        <v>752</v>
      </c>
      <c r="C8" s="397">
        <v>1240</v>
      </c>
      <c r="D8" s="364">
        <v>603</v>
      </c>
      <c r="E8" s="364">
        <v>637</v>
      </c>
      <c r="F8" s="406">
        <v>1.65</v>
      </c>
      <c r="G8" s="405">
        <v>94.7</v>
      </c>
      <c r="H8" s="404">
        <v>15500</v>
      </c>
      <c r="I8" s="397">
        <v>1216</v>
      </c>
      <c r="J8" s="377">
        <v>1.97</v>
      </c>
    </row>
    <row r="9" spans="1:10" ht="16.5" customHeight="1">
      <c r="A9" s="365" t="s">
        <v>888</v>
      </c>
      <c r="B9" s="364">
        <v>2881</v>
      </c>
      <c r="C9" s="397">
        <v>5038</v>
      </c>
      <c r="D9" s="364">
        <v>2505</v>
      </c>
      <c r="E9" s="364">
        <v>2533</v>
      </c>
      <c r="F9" s="406">
        <v>1.75</v>
      </c>
      <c r="G9" s="405">
        <v>98.9</v>
      </c>
      <c r="H9" s="404">
        <v>31488</v>
      </c>
      <c r="I9" s="397">
        <v>4968</v>
      </c>
      <c r="J9" s="377">
        <v>1.41</v>
      </c>
    </row>
    <row r="10" spans="1:10" ht="16.5" customHeight="1">
      <c r="A10" s="365" t="s">
        <v>887</v>
      </c>
      <c r="B10" s="364">
        <v>2738</v>
      </c>
      <c r="C10" s="397">
        <v>4962</v>
      </c>
      <c r="D10" s="364">
        <v>2557</v>
      </c>
      <c r="E10" s="364">
        <v>2405</v>
      </c>
      <c r="F10" s="406">
        <v>1.8142367719832508</v>
      </c>
      <c r="G10" s="405">
        <v>106.3</v>
      </c>
      <c r="H10" s="404">
        <v>23629</v>
      </c>
      <c r="I10" s="397">
        <v>4766</v>
      </c>
      <c r="J10" s="377">
        <v>4.11</v>
      </c>
    </row>
    <row r="11" spans="1:10" ht="16.5" customHeight="1">
      <c r="A11" s="365" t="s">
        <v>886</v>
      </c>
      <c r="B11" s="364">
        <v>2289</v>
      </c>
      <c r="C11" s="397">
        <v>3968</v>
      </c>
      <c r="D11" s="364">
        <v>1992</v>
      </c>
      <c r="E11" s="364">
        <v>1976</v>
      </c>
      <c r="F11" s="406">
        <v>1.734763948497854</v>
      </c>
      <c r="G11" s="405">
        <v>100.8</v>
      </c>
      <c r="H11" s="404">
        <v>20884</v>
      </c>
      <c r="I11" s="397">
        <v>4042</v>
      </c>
      <c r="J11" s="377">
        <v>-1.83</v>
      </c>
    </row>
    <row r="12" spans="1:10" ht="16.5" customHeight="1">
      <c r="A12" s="365" t="s">
        <v>885</v>
      </c>
      <c r="B12" s="364">
        <v>2196</v>
      </c>
      <c r="C12" s="397">
        <v>3829</v>
      </c>
      <c r="D12" s="364">
        <v>1895</v>
      </c>
      <c r="E12" s="364">
        <v>1934</v>
      </c>
      <c r="F12" s="406">
        <v>1.74</v>
      </c>
      <c r="G12" s="405">
        <v>98</v>
      </c>
      <c r="H12" s="404">
        <v>22524</v>
      </c>
      <c r="I12" s="397">
        <v>3845</v>
      </c>
      <c r="J12" s="377">
        <v>-0.42</v>
      </c>
    </row>
    <row r="13" spans="1:10" ht="16.5" customHeight="1">
      <c r="A13" s="373" t="s">
        <v>884</v>
      </c>
      <c r="B13" s="371">
        <v>12302</v>
      </c>
      <c r="C13" s="372">
        <v>20474</v>
      </c>
      <c r="D13" s="371">
        <v>10130</v>
      </c>
      <c r="E13" s="371">
        <v>10344</v>
      </c>
      <c r="F13" s="407">
        <v>1.66</v>
      </c>
      <c r="G13" s="395">
        <v>97.9</v>
      </c>
      <c r="H13" s="394">
        <v>20271</v>
      </c>
      <c r="I13" s="372">
        <v>20527</v>
      </c>
      <c r="J13" s="390">
        <v>-0.26</v>
      </c>
    </row>
    <row r="14" spans="1:10" ht="16.5" customHeight="1">
      <c r="A14" s="365" t="s">
        <v>883</v>
      </c>
      <c r="B14" s="364">
        <v>3463</v>
      </c>
      <c r="C14" s="397">
        <v>5648</v>
      </c>
      <c r="D14" s="364">
        <v>2906</v>
      </c>
      <c r="E14" s="364">
        <v>2742</v>
      </c>
      <c r="F14" s="406">
        <v>1.63</v>
      </c>
      <c r="G14" s="405">
        <v>106</v>
      </c>
      <c r="H14" s="404">
        <v>26895</v>
      </c>
      <c r="I14" s="397">
        <v>5663</v>
      </c>
      <c r="J14" s="377">
        <v>-0.26</v>
      </c>
    </row>
    <row r="15" spans="1:10" ht="16.5" customHeight="1">
      <c r="A15" s="365" t="s">
        <v>882</v>
      </c>
      <c r="B15" s="364">
        <v>2783</v>
      </c>
      <c r="C15" s="397">
        <v>4436</v>
      </c>
      <c r="D15" s="364">
        <v>2161</v>
      </c>
      <c r="E15" s="364">
        <v>2275</v>
      </c>
      <c r="F15" s="406">
        <v>1.59</v>
      </c>
      <c r="G15" s="405">
        <v>95</v>
      </c>
      <c r="H15" s="404">
        <v>24644</v>
      </c>
      <c r="I15" s="397">
        <v>4504</v>
      </c>
      <c r="J15" s="377">
        <v>-1.51</v>
      </c>
    </row>
    <row r="16" spans="1:10" ht="16.5" customHeight="1">
      <c r="A16" s="365" t="s">
        <v>881</v>
      </c>
      <c r="B16" s="364">
        <v>1660</v>
      </c>
      <c r="C16" s="397">
        <v>2774</v>
      </c>
      <c r="D16" s="364">
        <v>1403</v>
      </c>
      <c r="E16" s="364">
        <v>1371</v>
      </c>
      <c r="F16" s="406">
        <v>1.67</v>
      </c>
      <c r="G16" s="405">
        <v>102.3</v>
      </c>
      <c r="H16" s="404">
        <v>25218.18181818182</v>
      </c>
      <c r="I16" s="397">
        <v>2774</v>
      </c>
      <c r="J16" s="377">
        <v>0</v>
      </c>
    </row>
    <row r="17" spans="1:10" ht="16.5" customHeight="1">
      <c r="A17" s="365" t="s">
        <v>880</v>
      </c>
      <c r="B17" s="364">
        <v>1693</v>
      </c>
      <c r="C17" s="397">
        <v>2971</v>
      </c>
      <c r="D17" s="364">
        <v>1444</v>
      </c>
      <c r="E17" s="364">
        <v>1527</v>
      </c>
      <c r="F17" s="406">
        <v>1.75</v>
      </c>
      <c r="G17" s="405">
        <v>94.6</v>
      </c>
      <c r="H17" s="404">
        <v>19807</v>
      </c>
      <c r="I17" s="397">
        <v>2933</v>
      </c>
      <c r="J17" s="377">
        <v>1.3</v>
      </c>
    </row>
    <row r="18" spans="1:10" ht="16.5" customHeight="1">
      <c r="A18" s="365" t="s">
        <v>879</v>
      </c>
      <c r="B18" s="364">
        <v>1799</v>
      </c>
      <c r="C18" s="397">
        <v>3056</v>
      </c>
      <c r="D18" s="364">
        <v>1498</v>
      </c>
      <c r="E18" s="364">
        <v>1558</v>
      </c>
      <c r="F18" s="406">
        <v>1.7</v>
      </c>
      <c r="G18" s="405">
        <v>96.1</v>
      </c>
      <c r="H18" s="404">
        <v>11319</v>
      </c>
      <c r="I18" s="397">
        <v>3080</v>
      </c>
      <c r="J18" s="377">
        <v>-0.78</v>
      </c>
    </row>
    <row r="19" spans="1:10" ht="16.5" customHeight="1">
      <c r="A19" s="365" t="s">
        <v>878</v>
      </c>
      <c r="B19" s="364">
        <v>904</v>
      </c>
      <c r="C19" s="397">
        <v>1589</v>
      </c>
      <c r="D19" s="364">
        <v>718</v>
      </c>
      <c r="E19" s="364">
        <v>871</v>
      </c>
      <c r="F19" s="406">
        <v>1.76</v>
      </c>
      <c r="G19" s="405">
        <v>82.4</v>
      </c>
      <c r="H19" s="404">
        <v>17656</v>
      </c>
      <c r="I19" s="397">
        <v>1573</v>
      </c>
      <c r="J19" s="377">
        <v>1.02</v>
      </c>
    </row>
    <row r="20" spans="1:10" ht="16.5" customHeight="1">
      <c r="A20" s="373" t="s">
        <v>877</v>
      </c>
      <c r="B20" s="371">
        <v>16813</v>
      </c>
      <c r="C20" s="372">
        <v>26514</v>
      </c>
      <c r="D20" s="371">
        <v>13128</v>
      </c>
      <c r="E20" s="371">
        <v>13386</v>
      </c>
      <c r="F20" s="407">
        <v>1.58</v>
      </c>
      <c r="G20" s="395">
        <v>98.12069481880803</v>
      </c>
      <c r="H20" s="394">
        <v>25013</v>
      </c>
      <c r="I20" s="372">
        <v>26461</v>
      </c>
      <c r="J20" s="390">
        <v>0.2</v>
      </c>
    </row>
    <row r="21" spans="1:10" ht="16.5" customHeight="1">
      <c r="A21" s="365" t="s">
        <v>876</v>
      </c>
      <c r="B21" s="364">
        <v>2127</v>
      </c>
      <c r="C21" s="397">
        <v>3356</v>
      </c>
      <c r="D21" s="364">
        <v>1669</v>
      </c>
      <c r="E21" s="364">
        <v>1687</v>
      </c>
      <c r="F21" s="406">
        <v>1.58</v>
      </c>
      <c r="G21" s="405">
        <v>98.9</v>
      </c>
      <c r="H21" s="404">
        <v>27967</v>
      </c>
      <c r="I21" s="397">
        <v>3377</v>
      </c>
      <c r="J21" s="377">
        <v>-0.62</v>
      </c>
    </row>
    <row r="22" spans="1:10" ht="16.5" customHeight="1">
      <c r="A22" s="365" t="s">
        <v>875</v>
      </c>
      <c r="B22" s="364">
        <v>2496</v>
      </c>
      <c r="C22" s="397">
        <v>3930</v>
      </c>
      <c r="D22" s="364">
        <v>2006</v>
      </c>
      <c r="E22" s="364">
        <v>1924</v>
      </c>
      <c r="F22" s="406">
        <v>1.57</v>
      </c>
      <c r="G22" s="405">
        <v>104.3</v>
      </c>
      <c r="H22" s="404">
        <v>17864</v>
      </c>
      <c r="I22" s="397">
        <v>3990</v>
      </c>
      <c r="J22" s="377">
        <v>-1.5</v>
      </c>
    </row>
    <row r="23" spans="1:10" ht="16.5" customHeight="1">
      <c r="A23" s="365" t="s">
        <v>874</v>
      </c>
      <c r="B23" s="364">
        <v>3089</v>
      </c>
      <c r="C23" s="397">
        <v>4751</v>
      </c>
      <c r="D23" s="364">
        <v>2392</v>
      </c>
      <c r="E23" s="364">
        <v>2359</v>
      </c>
      <c r="F23" s="406">
        <v>1.5440839069157652</v>
      </c>
      <c r="G23" s="405">
        <v>101.4</v>
      </c>
      <c r="H23" s="404">
        <v>27947</v>
      </c>
      <c r="I23" s="397">
        <v>4711</v>
      </c>
      <c r="J23" s="377">
        <v>0.85</v>
      </c>
    </row>
    <row r="24" spans="1:10" ht="16.5" customHeight="1">
      <c r="A24" s="365" t="s">
        <v>873</v>
      </c>
      <c r="B24" s="364">
        <v>4169</v>
      </c>
      <c r="C24" s="397">
        <v>6556</v>
      </c>
      <c r="D24" s="364">
        <v>3196</v>
      </c>
      <c r="E24" s="364">
        <v>3360</v>
      </c>
      <c r="F24" s="406">
        <v>1.57</v>
      </c>
      <c r="G24" s="405">
        <v>95.1</v>
      </c>
      <c r="H24" s="404">
        <v>29800</v>
      </c>
      <c r="I24" s="397">
        <v>6462</v>
      </c>
      <c r="J24" s="377">
        <v>1.45</v>
      </c>
    </row>
    <row r="25" spans="1:10" ht="16.5" customHeight="1">
      <c r="A25" s="365" t="s">
        <v>872</v>
      </c>
      <c r="B25" s="364">
        <v>2215</v>
      </c>
      <c r="C25" s="397">
        <v>3452</v>
      </c>
      <c r="D25" s="364">
        <v>1699</v>
      </c>
      <c r="E25" s="364">
        <v>1753</v>
      </c>
      <c r="F25" s="406">
        <v>1.56</v>
      </c>
      <c r="G25" s="405">
        <v>96.9</v>
      </c>
      <c r="H25" s="404">
        <v>21575</v>
      </c>
      <c r="I25" s="397">
        <v>3443</v>
      </c>
      <c r="J25" s="377">
        <v>0.26</v>
      </c>
    </row>
    <row r="26" spans="1:10" ht="16.5" customHeight="1">
      <c r="A26" s="365" t="s">
        <v>871</v>
      </c>
      <c r="B26" s="364">
        <v>2717</v>
      </c>
      <c r="C26" s="397">
        <v>4469</v>
      </c>
      <c r="D26" s="364">
        <v>2166</v>
      </c>
      <c r="E26" s="364">
        <v>2303</v>
      </c>
      <c r="F26" s="406">
        <v>1.64</v>
      </c>
      <c r="G26" s="405">
        <v>94.1</v>
      </c>
      <c r="H26" s="404">
        <v>26288</v>
      </c>
      <c r="I26" s="397">
        <v>4478</v>
      </c>
      <c r="J26" s="377">
        <v>-0.2</v>
      </c>
    </row>
    <row r="27" spans="1:10" ht="16.5" customHeight="1">
      <c r="A27" s="373" t="s">
        <v>870</v>
      </c>
      <c r="B27" s="371">
        <v>16328</v>
      </c>
      <c r="C27" s="372">
        <v>26071</v>
      </c>
      <c r="D27" s="371">
        <v>13156</v>
      </c>
      <c r="E27" s="371">
        <v>12915</v>
      </c>
      <c r="F27" s="407">
        <v>1.6048167409608718</v>
      </c>
      <c r="G27" s="395">
        <v>101.9</v>
      </c>
      <c r="H27" s="394">
        <v>22475</v>
      </c>
      <c r="I27" s="372">
        <v>25921</v>
      </c>
      <c r="J27" s="390">
        <v>0.58</v>
      </c>
    </row>
    <row r="28" spans="1:10" ht="16.5" customHeight="1">
      <c r="A28" s="365" t="s">
        <v>869</v>
      </c>
      <c r="B28" s="364">
        <v>3190</v>
      </c>
      <c r="C28" s="397">
        <v>4901</v>
      </c>
      <c r="D28" s="364">
        <v>2518</v>
      </c>
      <c r="E28" s="364">
        <v>2383</v>
      </c>
      <c r="F28" s="406">
        <v>1.5445284258954979</v>
      </c>
      <c r="G28" s="405">
        <v>105.7</v>
      </c>
      <c r="H28" s="404">
        <v>21309</v>
      </c>
      <c r="I28" s="397">
        <v>4700</v>
      </c>
      <c r="J28" s="377">
        <v>4.28</v>
      </c>
    </row>
    <row r="29" spans="1:10" ht="16.5" customHeight="1">
      <c r="A29" s="365" t="s">
        <v>868</v>
      </c>
      <c r="B29" s="364">
        <v>3696</v>
      </c>
      <c r="C29" s="397">
        <v>5959</v>
      </c>
      <c r="D29" s="364">
        <v>3036</v>
      </c>
      <c r="E29" s="364">
        <v>2923</v>
      </c>
      <c r="F29" s="406">
        <v>1.61</v>
      </c>
      <c r="G29" s="405">
        <v>103.9</v>
      </c>
      <c r="H29" s="404">
        <v>19863</v>
      </c>
      <c r="I29" s="397">
        <v>6004</v>
      </c>
      <c r="J29" s="377">
        <v>-0.75</v>
      </c>
    </row>
    <row r="30" spans="1:10" ht="16.5" customHeight="1">
      <c r="A30" s="365" t="s">
        <v>867</v>
      </c>
      <c r="B30" s="364">
        <v>3039</v>
      </c>
      <c r="C30" s="397">
        <v>4935</v>
      </c>
      <c r="D30" s="364">
        <v>2482</v>
      </c>
      <c r="E30" s="364">
        <v>2453</v>
      </c>
      <c r="F30" s="406">
        <v>1.62</v>
      </c>
      <c r="G30" s="405">
        <v>101.2</v>
      </c>
      <c r="H30" s="404">
        <v>24675</v>
      </c>
      <c r="I30" s="397">
        <v>4915</v>
      </c>
      <c r="J30" s="377">
        <v>0.41</v>
      </c>
    </row>
    <row r="31" spans="1:10" ht="16.5" customHeight="1">
      <c r="A31" s="365" t="s">
        <v>866</v>
      </c>
      <c r="B31" s="364">
        <v>3573</v>
      </c>
      <c r="C31" s="397">
        <v>5643</v>
      </c>
      <c r="D31" s="364">
        <v>2868</v>
      </c>
      <c r="E31" s="364">
        <v>2775</v>
      </c>
      <c r="F31" s="406">
        <v>1.5816498316498318</v>
      </c>
      <c r="G31" s="405">
        <v>103.4</v>
      </c>
      <c r="H31" s="404">
        <v>24535</v>
      </c>
      <c r="I31" s="397">
        <v>5637</v>
      </c>
      <c r="J31" s="377">
        <v>0.11</v>
      </c>
    </row>
    <row r="32" spans="1:10" ht="16.5" customHeight="1">
      <c r="A32" s="365" t="s">
        <v>865</v>
      </c>
      <c r="B32" s="364">
        <v>2830</v>
      </c>
      <c r="C32" s="397">
        <v>4633</v>
      </c>
      <c r="D32" s="364">
        <v>2252</v>
      </c>
      <c r="E32" s="364">
        <v>2381</v>
      </c>
      <c r="F32" s="406">
        <v>1.64</v>
      </c>
      <c r="G32" s="405">
        <v>94.6</v>
      </c>
      <c r="H32" s="404">
        <v>23165</v>
      </c>
      <c r="I32" s="397">
        <v>4665</v>
      </c>
      <c r="J32" s="377">
        <v>-0.69</v>
      </c>
    </row>
    <row r="33" spans="1:10" s="73" customFormat="1" ht="16.5" customHeight="1">
      <c r="A33" s="373" t="s">
        <v>864</v>
      </c>
      <c r="B33" s="371">
        <v>12271</v>
      </c>
      <c r="C33" s="372">
        <v>19696</v>
      </c>
      <c r="D33" s="371">
        <v>9666</v>
      </c>
      <c r="E33" s="371">
        <v>10030</v>
      </c>
      <c r="F33" s="407">
        <v>1.6107410148860926</v>
      </c>
      <c r="G33" s="395">
        <v>96.4</v>
      </c>
      <c r="H33" s="394">
        <v>20733</v>
      </c>
      <c r="I33" s="372">
        <v>19585</v>
      </c>
      <c r="J33" s="390">
        <v>0.57</v>
      </c>
    </row>
    <row r="34" spans="1:10" ht="16.5" customHeight="1">
      <c r="A34" s="365" t="s">
        <v>863</v>
      </c>
      <c r="B34" s="364">
        <v>3570</v>
      </c>
      <c r="C34" s="397">
        <v>5538</v>
      </c>
      <c r="D34" s="364">
        <v>2749</v>
      </c>
      <c r="E34" s="364">
        <v>2789</v>
      </c>
      <c r="F34" s="406">
        <v>1.5539284708532808</v>
      </c>
      <c r="G34" s="405">
        <v>98.6</v>
      </c>
      <c r="H34" s="404">
        <v>23075</v>
      </c>
      <c r="I34" s="397">
        <v>5518</v>
      </c>
      <c r="J34" s="377">
        <v>0.36</v>
      </c>
    </row>
    <row r="35" spans="1:10" ht="16.5" customHeight="1">
      <c r="A35" s="365" t="s">
        <v>862</v>
      </c>
      <c r="B35" s="364">
        <v>2413</v>
      </c>
      <c r="C35" s="397">
        <v>4185</v>
      </c>
      <c r="D35" s="364">
        <v>1999</v>
      </c>
      <c r="E35" s="364">
        <v>2186</v>
      </c>
      <c r="F35" s="406">
        <v>1.73</v>
      </c>
      <c r="G35" s="405">
        <v>91.4</v>
      </c>
      <c r="H35" s="404">
        <v>19023</v>
      </c>
      <c r="I35" s="397">
        <v>4216</v>
      </c>
      <c r="J35" s="377">
        <v>-0.74</v>
      </c>
    </row>
    <row r="36" spans="1:10" ht="16.5" customHeight="1">
      <c r="A36" s="365" t="s">
        <v>861</v>
      </c>
      <c r="B36" s="364">
        <v>1781</v>
      </c>
      <c r="C36" s="397">
        <v>2754</v>
      </c>
      <c r="D36" s="364">
        <v>1300</v>
      </c>
      <c r="E36" s="364">
        <v>1454</v>
      </c>
      <c r="F36" s="406">
        <v>1.55</v>
      </c>
      <c r="G36" s="405">
        <v>89.4</v>
      </c>
      <c r="H36" s="404">
        <v>17213</v>
      </c>
      <c r="I36" s="397">
        <v>2751</v>
      </c>
      <c r="J36" s="377">
        <v>0.11</v>
      </c>
    </row>
    <row r="37" spans="1:10" ht="16.5" customHeight="1">
      <c r="A37" s="365" t="s">
        <v>860</v>
      </c>
      <c r="B37" s="364">
        <v>2138</v>
      </c>
      <c r="C37" s="397">
        <v>3229</v>
      </c>
      <c r="D37" s="364">
        <v>1611</v>
      </c>
      <c r="E37" s="364">
        <v>1618</v>
      </c>
      <c r="F37" s="406">
        <v>1.51</v>
      </c>
      <c r="G37" s="405">
        <v>99.6</v>
      </c>
      <c r="H37" s="404">
        <v>20181</v>
      </c>
      <c r="I37" s="397">
        <v>3218</v>
      </c>
      <c r="J37" s="377">
        <v>0.34</v>
      </c>
    </row>
    <row r="38" spans="1:10" ht="16.5" customHeight="1">
      <c r="A38" s="365" t="s">
        <v>859</v>
      </c>
      <c r="B38" s="364">
        <v>2369</v>
      </c>
      <c r="C38" s="397">
        <v>3990</v>
      </c>
      <c r="D38" s="364">
        <v>2007</v>
      </c>
      <c r="E38" s="364">
        <v>1983</v>
      </c>
      <c r="F38" s="406">
        <v>1.68</v>
      </c>
      <c r="G38" s="405">
        <v>101.2</v>
      </c>
      <c r="H38" s="404">
        <v>23471</v>
      </c>
      <c r="I38" s="397">
        <v>3882</v>
      </c>
      <c r="J38" s="377">
        <v>2.78</v>
      </c>
    </row>
    <row r="39" spans="1:10" ht="16.5" customHeight="1">
      <c r="A39" s="373" t="s">
        <v>858</v>
      </c>
      <c r="B39" s="371">
        <v>14493</v>
      </c>
      <c r="C39" s="372">
        <v>23512</v>
      </c>
      <c r="D39" s="371">
        <v>12114</v>
      </c>
      <c r="E39" s="371">
        <v>11398</v>
      </c>
      <c r="F39" s="407">
        <v>1.62</v>
      </c>
      <c r="G39" s="395">
        <v>106.3</v>
      </c>
      <c r="H39" s="394">
        <v>15995</v>
      </c>
      <c r="I39" s="372">
        <v>23715</v>
      </c>
      <c r="J39" s="390">
        <v>-0.86</v>
      </c>
    </row>
    <row r="40" spans="1:10" ht="16.5" customHeight="1">
      <c r="A40" s="365" t="s">
        <v>857</v>
      </c>
      <c r="B40" s="364">
        <v>3256</v>
      </c>
      <c r="C40" s="397">
        <v>5373</v>
      </c>
      <c r="D40" s="364">
        <v>2798</v>
      </c>
      <c r="E40" s="364">
        <v>2575</v>
      </c>
      <c r="F40" s="406">
        <v>1.65</v>
      </c>
      <c r="G40" s="405">
        <v>108.7</v>
      </c>
      <c r="H40" s="404">
        <v>21492</v>
      </c>
      <c r="I40" s="397">
        <v>5463</v>
      </c>
      <c r="J40" s="377">
        <v>-1.65</v>
      </c>
    </row>
    <row r="41" spans="1:10" ht="16.5" customHeight="1">
      <c r="A41" s="365" t="s">
        <v>856</v>
      </c>
      <c r="B41" s="364">
        <v>1410</v>
      </c>
      <c r="C41" s="397">
        <v>2481</v>
      </c>
      <c r="D41" s="364">
        <v>1214</v>
      </c>
      <c r="E41" s="364">
        <v>1267</v>
      </c>
      <c r="F41" s="406">
        <v>1.76</v>
      </c>
      <c r="G41" s="405">
        <v>95.8</v>
      </c>
      <c r="H41" s="404">
        <v>11814</v>
      </c>
      <c r="I41" s="397">
        <v>2517</v>
      </c>
      <c r="J41" s="377">
        <v>-1.43</v>
      </c>
    </row>
    <row r="42" spans="1:10" ht="16.5" customHeight="1">
      <c r="A42" s="365" t="s">
        <v>855</v>
      </c>
      <c r="B42" s="364">
        <v>3190</v>
      </c>
      <c r="C42" s="397">
        <v>4961</v>
      </c>
      <c r="D42" s="364">
        <v>2584</v>
      </c>
      <c r="E42" s="364">
        <v>2377</v>
      </c>
      <c r="F42" s="406">
        <v>1.56</v>
      </c>
      <c r="G42" s="405">
        <v>108.7</v>
      </c>
      <c r="H42" s="404">
        <v>20671</v>
      </c>
      <c r="I42" s="397">
        <v>4944</v>
      </c>
      <c r="J42" s="377">
        <v>0.34</v>
      </c>
    </row>
    <row r="43" spans="1:10" ht="16.5" customHeight="1">
      <c r="A43" s="365" t="s">
        <v>854</v>
      </c>
      <c r="B43" s="364">
        <v>757</v>
      </c>
      <c r="C43" s="397">
        <v>1197</v>
      </c>
      <c r="D43" s="364">
        <v>574</v>
      </c>
      <c r="E43" s="364">
        <v>623</v>
      </c>
      <c r="F43" s="406">
        <v>1.58</v>
      </c>
      <c r="G43" s="405">
        <v>92.1</v>
      </c>
      <c r="H43" s="404">
        <v>3741</v>
      </c>
      <c r="I43" s="397">
        <v>1238</v>
      </c>
      <c r="J43" s="377">
        <v>-3.31</v>
      </c>
    </row>
    <row r="44" spans="1:10" ht="16.5" customHeight="1">
      <c r="A44" s="365" t="s">
        <v>853</v>
      </c>
      <c r="B44" s="364">
        <v>3925</v>
      </c>
      <c r="C44" s="397">
        <v>6013</v>
      </c>
      <c r="D44" s="364">
        <v>3144</v>
      </c>
      <c r="E44" s="364">
        <v>2869</v>
      </c>
      <c r="F44" s="406">
        <v>1.53</v>
      </c>
      <c r="G44" s="405">
        <v>109.6</v>
      </c>
      <c r="H44" s="404">
        <v>20043</v>
      </c>
      <c r="I44" s="397">
        <v>6034</v>
      </c>
      <c r="J44" s="377">
        <v>-0.35</v>
      </c>
    </row>
    <row r="45" spans="1:10" ht="16.5" customHeight="1">
      <c r="A45" s="365" t="s">
        <v>852</v>
      </c>
      <c r="B45" s="364">
        <v>1955</v>
      </c>
      <c r="C45" s="397">
        <v>3487</v>
      </c>
      <c r="D45" s="364">
        <v>1800</v>
      </c>
      <c r="E45" s="364">
        <v>1687</v>
      </c>
      <c r="F45" s="406">
        <v>1.78</v>
      </c>
      <c r="G45" s="405">
        <v>106.7</v>
      </c>
      <c r="H45" s="404">
        <v>23247</v>
      </c>
      <c r="I45" s="397">
        <v>3519</v>
      </c>
      <c r="J45" s="377">
        <v>-0.91</v>
      </c>
    </row>
    <row r="46" spans="1:10" ht="16.5" customHeight="1">
      <c r="A46" s="373" t="s">
        <v>851</v>
      </c>
      <c r="B46" s="371">
        <v>11545</v>
      </c>
      <c r="C46" s="372">
        <v>18972</v>
      </c>
      <c r="D46" s="371">
        <v>9900</v>
      </c>
      <c r="E46" s="371">
        <v>9072</v>
      </c>
      <c r="F46" s="407">
        <v>1.64</v>
      </c>
      <c r="G46" s="395">
        <v>109.1</v>
      </c>
      <c r="H46" s="394">
        <v>18784</v>
      </c>
      <c r="I46" s="372">
        <v>19117</v>
      </c>
      <c r="J46" s="390">
        <v>-0.76</v>
      </c>
    </row>
    <row r="47" spans="1:10" ht="16.5" customHeight="1">
      <c r="A47" s="365" t="s">
        <v>850</v>
      </c>
      <c r="B47" s="364">
        <v>3021</v>
      </c>
      <c r="C47" s="397">
        <v>5068</v>
      </c>
      <c r="D47" s="364">
        <v>2610</v>
      </c>
      <c r="E47" s="364">
        <v>2458</v>
      </c>
      <c r="F47" s="406">
        <v>1.68</v>
      </c>
      <c r="G47" s="405">
        <v>106.2</v>
      </c>
      <c r="H47" s="404">
        <v>18770</v>
      </c>
      <c r="I47" s="397">
        <v>5056</v>
      </c>
      <c r="J47" s="377">
        <v>0.24</v>
      </c>
    </row>
    <row r="48" spans="1:10" ht="16.5" customHeight="1">
      <c r="A48" s="365" t="s">
        <v>849</v>
      </c>
      <c r="B48" s="364">
        <v>2976</v>
      </c>
      <c r="C48" s="397">
        <v>4622</v>
      </c>
      <c r="D48" s="364">
        <v>2506</v>
      </c>
      <c r="E48" s="364">
        <v>2116</v>
      </c>
      <c r="F48" s="400">
        <v>1.55</v>
      </c>
      <c r="G48" s="399">
        <v>118.4</v>
      </c>
      <c r="H48" s="398">
        <v>23110</v>
      </c>
      <c r="I48" s="397">
        <v>4711</v>
      </c>
      <c r="J48" s="377">
        <v>-1.89</v>
      </c>
    </row>
    <row r="49" spans="1:10" ht="16.5" customHeight="1">
      <c r="A49" s="365" t="s">
        <v>848</v>
      </c>
      <c r="B49" s="364">
        <v>1842</v>
      </c>
      <c r="C49" s="397">
        <v>2915</v>
      </c>
      <c r="D49" s="364">
        <v>1530</v>
      </c>
      <c r="E49" s="364">
        <v>1385</v>
      </c>
      <c r="F49" s="400">
        <v>1.58</v>
      </c>
      <c r="G49" s="399">
        <v>110.5</v>
      </c>
      <c r="H49" s="398">
        <v>22423</v>
      </c>
      <c r="I49" s="397">
        <v>2914</v>
      </c>
      <c r="J49" s="377">
        <v>0.03</v>
      </c>
    </row>
    <row r="50" spans="1:10" ht="16.5" customHeight="1">
      <c r="A50" s="365" t="s">
        <v>847</v>
      </c>
      <c r="B50" s="364">
        <v>1959</v>
      </c>
      <c r="C50" s="397">
        <v>3369</v>
      </c>
      <c r="D50" s="364">
        <v>1727</v>
      </c>
      <c r="E50" s="364">
        <v>1642</v>
      </c>
      <c r="F50" s="400">
        <v>1.72</v>
      </c>
      <c r="G50" s="399">
        <v>105.2</v>
      </c>
      <c r="H50" s="398">
        <v>17732</v>
      </c>
      <c r="I50" s="397">
        <v>3404</v>
      </c>
      <c r="J50" s="377">
        <v>-1.03</v>
      </c>
    </row>
    <row r="51" spans="1:10" ht="16.5" customHeight="1">
      <c r="A51" s="365" t="s">
        <v>846</v>
      </c>
      <c r="B51" s="364">
        <v>1747</v>
      </c>
      <c r="C51" s="397">
        <v>2998</v>
      </c>
      <c r="D51" s="364">
        <v>1527</v>
      </c>
      <c r="E51" s="364">
        <v>1471</v>
      </c>
      <c r="F51" s="400">
        <v>1.72</v>
      </c>
      <c r="G51" s="399">
        <v>103.8</v>
      </c>
      <c r="H51" s="398">
        <v>13627</v>
      </c>
      <c r="I51" s="397">
        <v>3032</v>
      </c>
      <c r="J51" s="377">
        <v>-1.12</v>
      </c>
    </row>
    <row r="52" spans="1:10" ht="16.5" customHeight="1">
      <c r="A52" s="373" t="s">
        <v>845</v>
      </c>
      <c r="B52" s="371">
        <v>10354</v>
      </c>
      <c r="C52" s="372">
        <v>16825</v>
      </c>
      <c r="D52" s="371">
        <v>8707</v>
      </c>
      <c r="E52" s="371">
        <v>8118</v>
      </c>
      <c r="F52" s="403">
        <v>1.62</v>
      </c>
      <c r="G52" s="402">
        <v>107.3</v>
      </c>
      <c r="H52" s="401">
        <v>20772</v>
      </c>
      <c r="I52" s="372">
        <v>16609</v>
      </c>
      <c r="J52" s="390">
        <v>1.3</v>
      </c>
    </row>
    <row r="53" spans="1:10" ht="16.5" customHeight="1">
      <c r="A53" s="365" t="s">
        <v>844</v>
      </c>
      <c r="B53" s="364">
        <v>2679</v>
      </c>
      <c r="C53" s="397">
        <v>4049</v>
      </c>
      <c r="D53" s="364">
        <v>2077</v>
      </c>
      <c r="E53" s="364">
        <v>1972</v>
      </c>
      <c r="F53" s="400">
        <v>1.51</v>
      </c>
      <c r="G53" s="399">
        <v>105.3</v>
      </c>
      <c r="H53" s="398">
        <v>26993</v>
      </c>
      <c r="I53" s="397">
        <v>4083</v>
      </c>
      <c r="J53" s="377">
        <v>-0.83</v>
      </c>
    </row>
    <row r="54" spans="1:10" ht="16.5" customHeight="1">
      <c r="A54" s="365" t="s">
        <v>843</v>
      </c>
      <c r="B54" s="364">
        <v>2837</v>
      </c>
      <c r="C54" s="397">
        <v>4697</v>
      </c>
      <c r="D54" s="364">
        <v>2418</v>
      </c>
      <c r="E54" s="364">
        <v>2279</v>
      </c>
      <c r="F54" s="400">
        <v>1.66</v>
      </c>
      <c r="G54" s="399">
        <v>106.1</v>
      </c>
      <c r="H54" s="398">
        <v>23485</v>
      </c>
      <c r="I54" s="397">
        <v>4637</v>
      </c>
      <c r="J54" s="377">
        <v>1.29</v>
      </c>
    </row>
    <row r="55" spans="1:10" ht="16.5" customHeight="1">
      <c r="A55" s="365" t="s">
        <v>842</v>
      </c>
      <c r="B55" s="364">
        <v>1694</v>
      </c>
      <c r="C55" s="397">
        <v>2963</v>
      </c>
      <c r="D55" s="364">
        <v>1633</v>
      </c>
      <c r="E55" s="364">
        <v>1330</v>
      </c>
      <c r="F55" s="400">
        <v>1.75</v>
      </c>
      <c r="G55" s="399">
        <v>122.8</v>
      </c>
      <c r="H55" s="398">
        <v>12346</v>
      </c>
      <c r="I55" s="397">
        <v>2878</v>
      </c>
      <c r="J55" s="377">
        <v>2.95</v>
      </c>
    </row>
    <row r="56" spans="1:10" ht="16.5" customHeight="1">
      <c r="A56" s="365" t="s">
        <v>841</v>
      </c>
      <c r="B56" s="364">
        <v>1674</v>
      </c>
      <c r="C56" s="397">
        <v>2846</v>
      </c>
      <c r="D56" s="364">
        <v>1411</v>
      </c>
      <c r="E56" s="364">
        <v>1435</v>
      </c>
      <c r="F56" s="400">
        <v>1.7</v>
      </c>
      <c r="G56" s="399">
        <v>98.3</v>
      </c>
      <c r="H56" s="398">
        <v>23717</v>
      </c>
      <c r="I56" s="397">
        <v>2834</v>
      </c>
      <c r="J56" s="377">
        <v>0.42</v>
      </c>
    </row>
    <row r="57" spans="1:10" ht="16.5" customHeight="1">
      <c r="A57" s="365" t="s">
        <v>840</v>
      </c>
      <c r="B57" s="364">
        <v>1470</v>
      </c>
      <c r="C57" s="397">
        <v>2270</v>
      </c>
      <c r="D57" s="364">
        <v>1168</v>
      </c>
      <c r="E57" s="364">
        <v>1102</v>
      </c>
      <c r="F57" s="400">
        <v>1.54</v>
      </c>
      <c r="G57" s="399">
        <v>106</v>
      </c>
      <c r="H57" s="398">
        <v>22700</v>
      </c>
      <c r="I57" s="397">
        <v>2177</v>
      </c>
      <c r="J57" s="377">
        <v>4.27</v>
      </c>
    </row>
    <row r="58" spans="1:10" ht="16.5" customHeight="1">
      <c r="A58" s="373" t="s">
        <v>839</v>
      </c>
      <c r="B58" s="371">
        <v>7915</v>
      </c>
      <c r="C58" s="372">
        <v>13009</v>
      </c>
      <c r="D58" s="371">
        <v>6604</v>
      </c>
      <c r="E58" s="371">
        <v>6405</v>
      </c>
      <c r="F58" s="396">
        <v>1.64</v>
      </c>
      <c r="G58" s="395">
        <v>103.1</v>
      </c>
      <c r="H58" s="394">
        <v>19416</v>
      </c>
      <c r="I58" s="372">
        <v>13096</v>
      </c>
      <c r="J58" s="390">
        <v>-0.66</v>
      </c>
    </row>
    <row r="59" spans="1:10" ht="16.5" customHeight="1">
      <c r="A59" s="365" t="s">
        <v>838</v>
      </c>
      <c r="B59" s="364">
        <v>2166</v>
      </c>
      <c r="C59" s="360">
        <v>3486</v>
      </c>
      <c r="D59" s="364">
        <v>1810</v>
      </c>
      <c r="E59" s="364">
        <v>1676</v>
      </c>
      <c r="F59" s="393">
        <v>1.61</v>
      </c>
      <c r="G59" s="392">
        <v>108</v>
      </c>
      <c r="H59" s="391">
        <v>20506</v>
      </c>
      <c r="I59" s="360">
        <v>3500</v>
      </c>
      <c r="J59" s="359">
        <v>-0.4</v>
      </c>
    </row>
    <row r="60" spans="1:11" ht="16.5" customHeight="1">
      <c r="A60" s="365" t="s">
        <v>837</v>
      </c>
      <c r="B60" s="364">
        <v>1924</v>
      </c>
      <c r="C60" s="360">
        <v>3173</v>
      </c>
      <c r="D60" s="364">
        <v>1598</v>
      </c>
      <c r="E60" s="364">
        <v>1575</v>
      </c>
      <c r="F60" s="393">
        <v>1.65</v>
      </c>
      <c r="G60" s="392">
        <v>101.5</v>
      </c>
      <c r="H60" s="391">
        <v>17628</v>
      </c>
      <c r="I60" s="360">
        <v>3199</v>
      </c>
      <c r="J60" s="359">
        <v>-0.81</v>
      </c>
      <c r="K60" s="382"/>
    </row>
    <row r="61" spans="1:11" ht="16.5" customHeight="1">
      <c r="A61" s="365" t="s">
        <v>836</v>
      </c>
      <c r="B61" s="364">
        <v>1945</v>
      </c>
      <c r="C61" s="360">
        <v>3080</v>
      </c>
      <c r="D61" s="364">
        <v>1589</v>
      </c>
      <c r="E61" s="364">
        <v>1491</v>
      </c>
      <c r="F61" s="393">
        <v>1.58</v>
      </c>
      <c r="G61" s="392">
        <v>106.6</v>
      </c>
      <c r="H61" s="391">
        <v>19250</v>
      </c>
      <c r="I61" s="360">
        <v>3103</v>
      </c>
      <c r="J61" s="359">
        <v>-0.74</v>
      </c>
      <c r="K61" s="382"/>
    </row>
    <row r="62" spans="1:11" ht="16.5" customHeight="1">
      <c r="A62" s="365" t="s">
        <v>835</v>
      </c>
      <c r="B62" s="364">
        <v>1880</v>
      </c>
      <c r="C62" s="360">
        <v>3270</v>
      </c>
      <c r="D62" s="364">
        <v>1607</v>
      </c>
      <c r="E62" s="364">
        <v>1663</v>
      </c>
      <c r="F62" s="393">
        <v>1.74</v>
      </c>
      <c r="G62" s="392">
        <v>96.6</v>
      </c>
      <c r="H62" s="391">
        <v>20438</v>
      </c>
      <c r="I62" s="360">
        <v>3294</v>
      </c>
      <c r="J62" s="359">
        <v>-0.73</v>
      </c>
      <c r="K62" s="382"/>
    </row>
    <row r="63" spans="1:11" s="73" customFormat="1" ht="16.5" customHeight="1">
      <c r="A63" s="373" t="s">
        <v>834</v>
      </c>
      <c r="B63" s="371">
        <v>3477</v>
      </c>
      <c r="C63" s="379">
        <v>6044</v>
      </c>
      <c r="D63" s="371">
        <v>3099</v>
      </c>
      <c r="E63" s="371">
        <v>2945</v>
      </c>
      <c r="F63" s="388">
        <v>1.74</v>
      </c>
      <c r="G63" s="387">
        <v>105.2</v>
      </c>
      <c r="H63" s="386">
        <v>15905</v>
      </c>
      <c r="I63" s="372">
        <v>6112</v>
      </c>
      <c r="J63" s="390">
        <v>-1.11</v>
      </c>
      <c r="K63" s="382"/>
    </row>
    <row r="64" spans="1:11" ht="16.5" customHeight="1">
      <c r="A64" s="365" t="s">
        <v>833</v>
      </c>
      <c r="B64" s="364">
        <v>1880</v>
      </c>
      <c r="C64" s="360">
        <v>3172</v>
      </c>
      <c r="D64" s="364">
        <v>1617</v>
      </c>
      <c r="E64" s="364">
        <v>1555</v>
      </c>
      <c r="F64" s="363">
        <v>1.69</v>
      </c>
      <c r="G64" s="362">
        <v>104</v>
      </c>
      <c r="H64" s="375">
        <v>15105</v>
      </c>
      <c r="I64" s="360">
        <v>3225</v>
      </c>
      <c r="J64" s="359">
        <v>-1.64</v>
      </c>
      <c r="K64" s="382"/>
    </row>
    <row r="65" spans="1:11" ht="16.5" customHeight="1">
      <c r="A65" s="365" t="s">
        <v>832</v>
      </c>
      <c r="B65" s="364">
        <v>1597</v>
      </c>
      <c r="C65" s="360">
        <v>2872</v>
      </c>
      <c r="D65" s="364">
        <v>1482</v>
      </c>
      <c r="E65" s="364">
        <v>1390</v>
      </c>
      <c r="F65" s="363">
        <v>1.8</v>
      </c>
      <c r="G65" s="362">
        <v>106.6</v>
      </c>
      <c r="H65" s="375">
        <v>16894</v>
      </c>
      <c r="I65" s="360">
        <v>2887</v>
      </c>
      <c r="J65" s="359">
        <v>-0.52</v>
      </c>
      <c r="K65" s="382"/>
    </row>
    <row r="66" spans="1:11" s="73" customFormat="1" ht="16.5" customHeight="1">
      <c r="A66" s="373" t="s">
        <v>831</v>
      </c>
      <c r="B66" s="389">
        <v>4694</v>
      </c>
      <c r="C66" s="372">
        <v>8642</v>
      </c>
      <c r="D66" s="389">
        <v>4289</v>
      </c>
      <c r="E66" s="389">
        <v>4353</v>
      </c>
      <c r="F66" s="388">
        <v>1.84</v>
      </c>
      <c r="G66" s="387">
        <v>98.5</v>
      </c>
      <c r="H66" s="386">
        <v>16619</v>
      </c>
      <c r="I66" s="372">
        <v>8631</v>
      </c>
      <c r="J66" s="385">
        <v>0.13</v>
      </c>
      <c r="K66" s="384"/>
    </row>
    <row r="67" spans="1:11" ht="16.5" customHeight="1">
      <c r="A67" s="365" t="s">
        <v>830</v>
      </c>
      <c r="B67" s="364">
        <v>1611</v>
      </c>
      <c r="C67" s="360">
        <v>3075</v>
      </c>
      <c r="D67" s="364">
        <v>1476</v>
      </c>
      <c r="E67" s="364">
        <v>1599</v>
      </c>
      <c r="F67" s="363">
        <v>1.91</v>
      </c>
      <c r="G67" s="362">
        <v>92.3</v>
      </c>
      <c r="H67" s="375">
        <v>14643</v>
      </c>
      <c r="I67" s="360">
        <v>3106</v>
      </c>
      <c r="J67" s="383">
        <v>-1</v>
      </c>
      <c r="K67" s="382"/>
    </row>
    <row r="68" spans="1:10" ht="16.5" customHeight="1">
      <c r="A68" s="365" t="s">
        <v>829</v>
      </c>
      <c r="B68" s="364">
        <v>1814</v>
      </c>
      <c r="C68" s="360">
        <v>3376</v>
      </c>
      <c r="D68" s="364">
        <v>1708</v>
      </c>
      <c r="E68" s="364">
        <v>1668</v>
      </c>
      <c r="F68" s="363">
        <v>1.86</v>
      </c>
      <c r="G68" s="362">
        <v>102.4</v>
      </c>
      <c r="H68" s="375">
        <v>18756</v>
      </c>
      <c r="I68" s="360">
        <v>3303</v>
      </c>
      <c r="J68" s="359">
        <v>2.21</v>
      </c>
    </row>
    <row r="69" spans="1:10" ht="16.5" customHeight="1">
      <c r="A69" s="365" t="s">
        <v>828</v>
      </c>
      <c r="B69" s="364">
        <v>1269</v>
      </c>
      <c r="C69" s="360">
        <v>2191</v>
      </c>
      <c r="D69" s="364">
        <v>1105</v>
      </c>
      <c r="E69" s="364">
        <v>1086</v>
      </c>
      <c r="F69" s="363">
        <v>1.73</v>
      </c>
      <c r="G69" s="362">
        <v>101.7</v>
      </c>
      <c r="H69" s="375">
        <v>16854</v>
      </c>
      <c r="I69" s="360">
        <v>2222</v>
      </c>
      <c r="J69" s="359">
        <v>-1.4</v>
      </c>
    </row>
    <row r="70" spans="1:10" ht="16.5" customHeight="1">
      <c r="A70" s="373" t="s">
        <v>827</v>
      </c>
      <c r="B70" s="371">
        <v>6200</v>
      </c>
      <c r="C70" s="379">
        <v>11004</v>
      </c>
      <c r="D70" s="371">
        <v>5471</v>
      </c>
      <c r="E70" s="371">
        <v>5533</v>
      </c>
      <c r="F70" s="381">
        <v>1.77</v>
      </c>
      <c r="G70" s="380">
        <v>98.9</v>
      </c>
      <c r="H70" s="281">
        <v>14479</v>
      </c>
      <c r="I70" s="379">
        <v>10992</v>
      </c>
      <c r="J70" s="378">
        <v>0.11</v>
      </c>
    </row>
    <row r="71" spans="1:10" ht="16.5" customHeight="1">
      <c r="A71" s="365" t="s">
        <v>826</v>
      </c>
      <c r="B71" s="364">
        <v>1590</v>
      </c>
      <c r="C71" s="360">
        <v>3139</v>
      </c>
      <c r="D71" s="364">
        <v>1583</v>
      </c>
      <c r="E71" s="364">
        <v>1556</v>
      </c>
      <c r="F71" s="363">
        <v>1.97</v>
      </c>
      <c r="G71" s="362">
        <v>101.7</v>
      </c>
      <c r="H71" s="375">
        <v>16521</v>
      </c>
      <c r="I71" s="360">
        <v>3172</v>
      </c>
      <c r="J71" s="359">
        <v>-1.04</v>
      </c>
    </row>
    <row r="72" spans="1:10" ht="16.5" customHeight="1">
      <c r="A72" s="365" t="s">
        <v>825</v>
      </c>
      <c r="B72" s="364">
        <v>1433</v>
      </c>
      <c r="C72" s="360">
        <v>2374</v>
      </c>
      <c r="D72" s="364">
        <v>1208</v>
      </c>
      <c r="E72" s="364">
        <v>1166</v>
      </c>
      <c r="F72" s="363">
        <v>1.66</v>
      </c>
      <c r="G72" s="362">
        <v>103.6</v>
      </c>
      <c r="H72" s="375">
        <v>19783</v>
      </c>
      <c r="I72" s="360">
        <v>2340</v>
      </c>
      <c r="J72" s="359">
        <v>1.45</v>
      </c>
    </row>
    <row r="73" spans="1:10" ht="16.5" customHeight="1">
      <c r="A73" s="365" t="s">
        <v>824</v>
      </c>
      <c r="B73" s="364">
        <v>829</v>
      </c>
      <c r="C73" s="360">
        <v>1355</v>
      </c>
      <c r="D73" s="364">
        <v>570</v>
      </c>
      <c r="E73" s="364">
        <v>785</v>
      </c>
      <c r="F73" s="363">
        <v>1.63</v>
      </c>
      <c r="G73" s="362">
        <v>72.6</v>
      </c>
      <c r="H73" s="375">
        <v>5891</v>
      </c>
      <c r="I73" s="360">
        <v>1369</v>
      </c>
      <c r="J73" s="359">
        <v>-1.02</v>
      </c>
    </row>
    <row r="74" spans="1:10" ht="16.5" customHeight="1">
      <c r="A74" s="365" t="s">
        <v>823</v>
      </c>
      <c r="B74" s="364">
        <v>2348</v>
      </c>
      <c r="C74" s="360">
        <v>4136</v>
      </c>
      <c r="D74" s="364">
        <v>2110</v>
      </c>
      <c r="E74" s="364">
        <v>2026</v>
      </c>
      <c r="F74" s="363">
        <v>1.76</v>
      </c>
      <c r="G74" s="362">
        <v>104.1</v>
      </c>
      <c r="H74" s="375">
        <v>18800</v>
      </c>
      <c r="I74" s="360">
        <v>4111</v>
      </c>
      <c r="J74" s="377">
        <v>0.61</v>
      </c>
    </row>
    <row r="75" spans="1:10" ht="16.5" customHeight="1">
      <c r="A75" s="373" t="s">
        <v>822</v>
      </c>
      <c r="B75" s="371">
        <v>2439</v>
      </c>
      <c r="C75" s="367">
        <v>4542</v>
      </c>
      <c r="D75" s="371">
        <v>2222</v>
      </c>
      <c r="E75" s="371">
        <v>2320</v>
      </c>
      <c r="F75" s="370">
        <v>1.86</v>
      </c>
      <c r="G75" s="369">
        <v>95.8</v>
      </c>
      <c r="H75" s="376">
        <v>16221</v>
      </c>
      <c r="I75" s="367">
        <v>4603</v>
      </c>
      <c r="J75" s="366">
        <v>-1.33</v>
      </c>
    </row>
    <row r="76" spans="1:10" ht="16.5" customHeight="1">
      <c r="A76" s="365" t="s">
        <v>821</v>
      </c>
      <c r="B76" s="364">
        <v>1011</v>
      </c>
      <c r="C76" s="360">
        <v>1882</v>
      </c>
      <c r="D76" s="364">
        <v>940</v>
      </c>
      <c r="E76" s="364">
        <v>942</v>
      </c>
      <c r="F76" s="363">
        <v>1.86</v>
      </c>
      <c r="G76" s="362">
        <v>99.8</v>
      </c>
      <c r="H76" s="375">
        <v>13443</v>
      </c>
      <c r="I76" s="360">
        <v>1874</v>
      </c>
      <c r="J76" s="359">
        <v>0.43</v>
      </c>
    </row>
    <row r="77" spans="1:10" ht="16.5" customHeight="1">
      <c r="A77" s="365" t="s">
        <v>820</v>
      </c>
      <c r="B77" s="364">
        <v>1428</v>
      </c>
      <c r="C77" s="360">
        <v>2660</v>
      </c>
      <c r="D77" s="364">
        <v>1282</v>
      </c>
      <c r="E77" s="364">
        <v>1378</v>
      </c>
      <c r="F77" s="363">
        <v>1.86</v>
      </c>
      <c r="G77" s="362">
        <v>93</v>
      </c>
      <c r="H77" s="375">
        <v>19000</v>
      </c>
      <c r="I77" s="360">
        <v>2729</v>
      </c>
      <c r="J77" s="359">
        <v>-2.53</v>
      </c>
    </row>
    <row r="78" spans="1:10" ht="16.5" customHeight="1">
      <c r="A78" s="373" t="s">
        <v>819</v>
      </c>
      <c r="B78" s="371">
        <v>11819</v>
      </c>
      <c r="C78" s="367">
        <v>19612</v>
      </c>
      <c r="D78" s="371">
        <v>10020</v>
      </c>
      <c r="E78" s="371">
        <v>9592</v>
      </c>
      <c r="F78" s="370">
        <v>1.66</v>
      </c>
      <c r="G78" s="369">
        <v>104.5</v>
      </c>
      <c r="H78" s="376">
        <v>21317</v>
      </c>
      <c r="I78" s="367">
        <v>19527</v>
      </c>
      <c r="J78" s="366">
        <v>0.44</v>
      </c>
    </row>
    <row r="79" spans="1:10" ht="16.5" customHeight="1">
      <c r="A79" s="365" t="s">
        <v>818</v>
      </c>
      <c r="B79" s="364">
        <v>2876</v>
      </c>
      <c r="C79" s="360">
        <v>4597</v>
      </c>
      <c r="D79" s="364">
        <v>2417</v>
      </c>
      <c r="E79" s="364">
        <v>2180</v>
      </c>
      <c r="F79" s="363">
        <v>1.6</v>
      </c>
      <c r="G79" s="362">
        <v>110.9</v>
      </c>
      <c r="H79" s="375">
        <v>24195</v>
      </c>
      <c r="I79" s="360">
        <v>4582</v>
      </c>
      <c r="J79" s="359">
        <v>0.33</v>
      </c>
    </row>
    <row r="80" spans="1:10" ht="16.5" customHeight="1">
      <c r="A80" s="365" t="s">
        <v>817</v>
      </c>
      <c r="B80" s="364">
        <v>2641</v>
      </c>
      <c r="C80" s="360">
        <v>4591</v>
      </c>
      <c r="D80" s="364">
        <v>2431</v>
      </c>
      <c r="E80" s="364">
        <v>2160</v>
      </c>
      <c r="F80" s="363">
        <v>1.74</v>
      </c>
      <c r="G80" s="362">
        <v>112.5</v>
      </c>
      <c r="H80" s="375">
        <v>22955</v>
      </c>
      <c r="I80" s="360">
        <v>4581</v>
      </c>
      <c r="J80" s="359">
        <v>0.22</v>
      </c>
    </row>
    <row r="81" spans="1:10" ht="16.5" customHeight="1">
      <c r="A81" s="365" t="s">
        <v>816</v>
      </c>
      <c r="B81" s="364">
        <v>1446</v>
      </c>
      <c r="C81" s="360">
        <v>2468</v>
      </c>
      <c r="D81" s="364">
        <v>1285</v>
      </c>
      <c r="E81" s="364">
        <v>1183</v>
      </c>
      <c r="F81" s="363">
        <v>1.71</v>
      </c>
      <c r="G81" s="362">
        <v>108.6</v>
      </c>
      <c r="H81" s="375">
        <v>20567</v>
      </c>
      <c r="I81" s="360">
        <v>2497</v>
      </c>
      <c r="J81" s="359">
        <v>-1.16</v>
      </c>
    </row>
    <row r="82" spans="1:10" ht="16.5" customHeight="1">
      <c r="A82" s="365" t="s">
        <v>815</v>
      </c>
      <c r="B82" s="364">
        <v>1855</v>
      </c>
      <c r="C82" s="360">
        <v>3066</v>
      </c>
      <c r="D82" s="364">
        <v>1537</v>
      </c>
      <c r="E82" s="364">
        <v>1529</v>
      </c>
      <c r="F82" s="363">
        <v>1.65</v>
      </c>
      <c r="G82" s="362">
        <v>100.5</v>
      </c>
      <c r="H82" s="375">
        <v>20440</v>
      </c>
      <c r="I82" s="360">
        <v>3051</v>
      </c>
      <c r="J82" s="359">
        <v>0.49</v>
      </c>
    </row>
    <row r="83" spans="1:10" ht="16.5" customHeight="1">
      <c r="A83" s="365" t="s">
        <v>814</v>
      </c>
      <c r="B83" s="364">
        <v>1244</v>
      </c>
      <c r="C83" s="360">
        <v>2076</v>
      </c>
      <c r="D83" s="364">
        <v>995</v>
      </c>
      <c r="E83" s="364">
        <v>1081</v>
      </c>
      <c r="F83" s="363">
        <v>1.67</v>
      </c>
      <c r="G83" s="362">
        <v>92</v>
      </c>
      <c r="H83" s="375">
        <v>18873</v>
      </c>
      <c r="I83" s="360">
        <v>2044</v>
      </c>
      <c r="J83" s="359">
        <v>1.57</v>
      </c>
    </row>
    <row r="84" spans="1:10" ht="16.5" customHeight="1">
      <c r="A84" s="365" t="s">
        <v>813</v>
      </c>
      <c r="B84" s="364">
        <v>1757</v>
      </c>
      <c r="C84" s="360">
        <v>2814</v>
      </c>
      <c r="D84" s="364">
        <v>1355</v>
      </c>
      <c r="E84" s="364">
        <v>1459</v>
      </c>
      <c r="F84" s="363">
        <v>1.6</v>
      </c>
      <c r="G84" s="362">
        <v>92.9</v>
      </c>
      <c r="H84" s="375">
        <v>18760</v>
      </c>
      <c r="I84" s="360">
        <v>2772</v>
      </c>
      <c r="J84" s="359">
        <v>1.52</v>
      </c>
    </row>
    <row r="85" spans="1:10" ht="16.5" customHeight="1">
      <c r="A85" s="373" t="s">
        <v>812</v>
      </c>
      <c r="B85" s="371">
        <v>8873</v>
      </c>
      <c r="C85" s="367">
        <v>14510</v>
      </c>
      <c r="D85" s="371">
        <v>7561</v>
      </c>
      <c r="E85" s="371">
        <v>6949</v>
      </c>
      <c r="F85" s="370">
        <v>1.64</v>
      </c>
      <c r="G85" s="369">
        <v>108.8</v>
      </c>
      <c r="H85" s="376">
        <v>20437</v>
      </c>
      <c r="I85" s="367">
        <v>14513</v>
      </c>
      <c r="J85" s="366">
        <v>-0.02</v>
      </c>
    </row>
    <row r="86" spans="1:10" ht="16.5" customHeight="1">
      <c r="A86" s="365" t="s">
        <v>811</v>
      </c>
      <c r="B86" s="364">
        <v>3076</v>
      </c>
      <c r="C86" s="360">
        <v>4710</v>
      </c>
      <c r="D86" s="364">
        <v>2480</v>
      </c>
      <c r="E86" s="364">
        <v>2230</v>
      </c>
      <c r="F86" s="363">
        <v>1.53</v>
      </c>
      <c r="G86" s="362">
        <v>111.2</v>
      </c>
      <c r="H86" s="375">
        <v>23550</v>
      </c>
      <c r="I86" s="360">
        <v>4712</v>
      </c>
      <c r="J86" s="359">
        <v>-0.04</v>
      </c>
    </row>
    <row r="87" spans="1:10" ht="16.5" customHeight="1">
      <c r="A87" s="365" t="s">
        <v>810</v>
      </c>
      <c r="B87" s="364">
        <v>1879</v>
      </c>
      <c r="C87" s="360">
        <v>3031</v>
      </c>
      <c r="D87" s="364">
        <v>1602</v>
      </c>
      <c r="E87" s="364">
        <v>1429</v>
      </c>
      <c r="F87" s="363">
        <v>1.61</v>
      </c>
      <c r="G87" s="362">
        <v>112.1</v>
      </c>
      <c r="H87" s="375">
        <v>20207</v>
      </c>
      <c r="I87" s="360">
        <v>3071</v>
      </c>
      <c r="J87" s="359">
        <v>-1.3</v>
      </c>
    </row>
    <row r="88" spans="1:10" ht="16.5" customHeight="1">
      <c r="A88" s="365" t="s">
        <v>809</v>
      </c>
      <c r="B88" s="364">
        <v>1989</v>
      </c>
      <c r="C88" s="360">
        <v>3173</v>
      </c>
      <c r="D88" s="364">
        <v>1649</v>
      </c>
      <c r="E88" s="364">
        <v>1524</v>
      </c>
      <c r="F88" s="363">
        <v>1.6</v>
      </c>
      <c r="G88" s="362">
        <v>108.2</v>
      </c>
      <c r="H88" s="375">
        <v>21153</v>
      </c>
      <c r="I88" s="360">
        <v>3119</v>
      </c>
      <c r="J88" s="359">
        <v>1.73</v>
      </c>
    </row>
    <row r="89" spans="1:10" ht="16.5" customHeight="1">
      <c r="A89" s="365" t="s">
        <v>808</v>
      </c>
      <c r="B89" s="364">
        <v>1929</v>
      </c>
      <c r="C89" s="360">
        <v>3596</v>
      </c>
      <c r="D89" s="364">
        <v>1830</v>
      </c>
      <c r="E89" s="364">
        <v>1766</v>
      </c>
      <c r="F89" s="363">
        <v>1.86</v>
      </c>
      <c r="G89" s="362">
        <v>103.6</v>
      </c>
      <c r="H89" s="375">
        <v>17124</v>
      </c>
      <c r="I89" s="360">
        <v>3611</v>
      </c>
      <c r="J89" s="359">
        <v>-0.42</v>
      </c>
    </row>
    <row r="90" spans="1:10" ht="16.5" customHeight="1">
      <c r="A90" s="373" t="s">
        <v>807</v>
      </c>
      <c r="B90" s="371">
        <v>6876</v>
      </c>
      <c r="C90" s="367">
        <v>11850</v>
      </c>
      <c r="D90" s="371">
        <v>5943</v>
      </c>
      <c r="E90" s="371">
        <v>5907</v>
      </c>
      <c r="F90" s="370">
        <v>1.72</v>
      </c>
      <c r="G90" s="369">
        <v>100.6</v>
      </c>
      <c r="H90" s="376">
        <v>17687</v>
      </c>
      <c r="I90" s="367">
        <v>11913</v>
      </c>
      <c r="J90" s="366">
        <v>-0.53</v>
      </c>
    </row>
    <row r="91" spans="1:10" ht="16.5" customHeight="1">
      <c r="A91" s="365" t="s">
        <v>806</v>
      </c>
      <c r="B91" s="364">
        <v>2251</v>
      </c>
      <c r="C91" s="360">
        <v>3717</v>
      </c>
      <c r="D91" s="364">
        <v>1906</v>
      </c>
      <c r="E91" s="364">
        <v>1811</v>
      </c>
      <c r="F91" s="363">
        <v>1.65</v>
      </c>
      <c r="G91" s="362">
        <v>105.2</v>
      </c>
      <c r="H91" s="375">
        <v>19563</v>
      </c>
      <c r="I91" s="360">
        <v>3759</v>
      </c>
      <c r="J91" s="359">
        <v>-1.12</v>
      </c>
    </row>
    <row r="92" spans="1:10" ht="16.5" customHeight="1">
      <c r="A92" s="365" t="s">
        <v>805</v>
      </c>
      <c r="B92" s="364">
        <v>2078</v>
      </c>
      <c r="C92" s="360">
        <v>3805</v>
      </c>
      <c r="D92" s="364">
        <v>1918</v>
      </c>
      <c r="E92" s="364">
        <v>1887</v>
      </c>
      <c r="F92" s="363">
        <v>1.83</v>
      </c>
      <c r="G92" s="362">
        <v>101.6</v>
      </c>
      <c r="H92" s="375">
        <v>18119</v>
      </c>
      <c r="I92" s="360">
        <v>3842</v>
      </c>
      <c r="J92" s="359">
        <v>-0.96</v>
      </c>
    </row>
    <row r="93" spans="1:10" ht="16.5" customHeight="1">
      <c r="A93" s="365" t="s">
        <v>804</v>
      </c>
      <c r="B93" s="364">
        <v>2547</v>
      </c>
      <c r="C93" s="360">
        <v>4312</v>
      </c>
      <c r="D93" s="364">
        <v>2119</v>
      </c>
      <c r="E93" s="364">
        <v>2209</v>
      </c>
      <c r="F93" s="363">
        <v>1.7</v>
      </c>
      <c r="G93" s="362">
        <v>95.9</v>
      </c>
      <c r="H93" s="375">
        <v>16030</v>
      </c>
      <c r="I93" s="360">
        <v>4312</v>
      </c>
      <c r="J93" s="359">
        <v>0.37</v>
      </c>
    </row>
    <row r="94" spans="1:10" ht="16.5" customHeight="1">
      <c r="A94" s="373" t="s">
        <v>803</v>
      </c>
      <c r="B94" s="371">
        <v>5441</v>
      </c>
      <c r="C94" s="367">
        <v>10397</v>
      </c>
      <c r="D94" s="371">
        <v>4918</v>
      </c>
      <c r="E94" s="371">
        <v>5479</v>
      </c>
      <c r="F94" s="370">
        <v>1.91</v>
      </c>
      <c r="G94" s="369">
        <v>89.8</v>
      </c>
      <c r="H94" s="376">
        <v>16769</v>
      </c>
      <c r="I94" s="367">
        <v>10440</v>
      </c>
      <c r="J94" s="366">
        <v>-0.41</v>
      </c>
    </row>
    <row r="95" spans="1:10" ht="16.5" customHeight="1">
      <c r="A95" s="365" t="s">
        <v>802</v>
      </c>
      <c r="B95" s="364">
        <v>1768</v>
      </c>
      <c r="C95" s="360">
        <v>3427</v>
      </c>
      <c r="D95" s="364">
        <v>1593</v>
      </c>
      <c r="E95" s="364">
        <v>1834</v>
      </c>
      <c r="F95" s="363">
        <v>1.94</v>
      </c>
      <c r="G95" s="362">
        <v>86.9</v>
      </c>
      <c r="H95" s="375">
        <v>15577</v>
      </c>
      <c r="I95" s="360">
        <v>3478</v>
      </c>
      <c r="J95" s="359">
        <v>-1.47</v>
      </c>
    </row>
    <row r="96" spans="1:10" ht="16.5" customHeight="1">
      <c r="A96" s="365" t="s">
        <v>801</v>
      </c>
      <c r="B96" s="364">
        <v>2085</v>
      </c>
      <c r="C96" s="360">
        <v>3860</v>
      </c>
      <c r="D96" s="364">
        <v>1820</v>
      </c>
      <c r="E96" s="364">
        <v>2040</v>
      </c>
      <c r="F96" s="363">
        <v>1.85</v>
      </c>
      <c r="G96" s="362">
        <v>89.2</v>
      </c>
      <c r="H96" s="375">
        <v>17545</v>
      </c>
      <c r="I96" s="360">
        <v>3834</v>
      </c>
      <c r="J96" s="359">
        <v>0.68</v>
      </c>
    </row>
    <row r="97" spans="1:10" ht="16.5" customHeight="1">
      <c r="A97" s="365" t="s">
        <v>800</v>
      </c>
      <c r="B97" s="364">
        <v>1588</v>
      </c>
      <c r="C97" s="360">
        <v>3110</v>
      </c>
      <c r="D97" s="364">
        <v>1505</v>
      </c>
      <c r="E97" s="364">
        <v>1605</v>
      </c>
      <c r="F97" s="363">
        <v>1.96</v>
      </c>
      <c r="G97" s="362">
        <v>93.8</v>
      </c>
      <c r="H97" s="375">
        <v>17278</v>
      </c>
      <c r="I97" s="360">
        <v>3128</v>
      </c>
      <c r="J97" s="359">
        <v>-0.58</v>
      </c>
    </row>
    <row r="98" spans="1:10" ht="16.5" customHeight="1">
      <c r="A98" s="373" t="s">
        <v>799</v>
      </c>
      <c r="B98" s="371">
        <v>8275</v>
      </c>
      <c r="C98" s="367">
        <v>15267</v>
      </c>
      <c r="D98" s="371">
        <v>7514</v>
      </c>
      <c r="E98" s="371">
        <v>7753</v>
      </c>
      <c r="F98" s="370">
        <v>1.84</v>
      </c>
      <c r="G98" s="369">
        <v>96.9</v>
      </c>
      <c r="H98" s="376">
        <v>17548</v>
      </c>
      <c r="I98" s="367">
        <v>15130</v>
      </c>
      <c r="J98" s="366">
        <v>0.91</v>
      </c>
    </row>
    <row r="99" spans="1:10" ht="16.5" customHeight="1">
      <c r="A99" s="365" t="s">
        <v>798</v>
      </c>
      <c r="B99" s="364">
        <v>1379</v>
      </c>
      <c r="C99" s="360">
        <v>2319</v>
      </c>
      <c r="D99" s="364">
        <v>1157</v>
      </c>
      <c r="E99" s="364">
        <v>1162</v>
      </c>
      <c r="F99" s="363">
        <v>1.68</v>
      </c>
      <c r="G99" s="362">
        <v>99.6</v>
      </c>
      <c r="H99" s="375">
        <v>17838</v>
      </c>
      <c r="I99" s="360">
        <v>2345</v>
      </c>
      <c r="J99" s="359">
        <v>-1.11</v>
      </c>
    </row>
    <row r="100" spans="1:10" ht="16.5" customHeight="1">
      <c r="A100" s="365" t="s">
        <v>797</v>
      </c>
      <c r="B100" s="364">
        <v>715</v>
      </c>
      <c r="C100" s="360">
        <v>1323</v>
      </c>
      <c r="D100" s="364">
        <v>625</v>
      </c>
      <c r="E100" s="364">
        <v>698</v>
      </c>
      <c r="F100" s="363">
        <v>1.85</v>
      </c>
      <c r="G100" s="362">
        <v>89.5</v>
      </c>
      <c r="H100" s="375">
        <v>14700</v>
      </c>
      <c r="I100" s="360">
        <v>1300</v>
      </c>
      <c r="J100" s="359">
        <v>1.77</v>
      </c>
    </row>
    <row r="101" spans="1:10" ht="16.5" customHeight="1">
      <c r="A101" s="365" t="s">
        <v>796</v>
      </c>
      <c r="B101" s="364">
        <v>1992</v>
      </c>
      <c r="C101" s="360">
        <v>3373</v>
      </c>
      <c r="D101" s="364">
        <v>1643</v>
      </c>
      <c r="E101" s="364">
        <v>1730</v>
      </c>
      <c r="F101" s="363">
        <v>1.69</v>
      </c>
      <c r="G101" s="362">
        <v>95</v>
      </c>
      <c r="H101" s="361">
        <v>18739</v>
      </c>
      <c r="I101" s="360">
        <v>3245</v>
      </c>
      <c r="J101" s="359">
        <v>3.94</v>
      </c>
    </row>
    <row r="102" spans="1:10" ht="16.5" customHeight="1">
      <c r="A102" s="365" t="s">
        <v>795</v>
      </c>
      <c r="B102" s="364">
        <v>1558</v>
      </c>
      <c r="C102" s="360">
        <v>2827</v>
      </c>
      <c r="D102" s="364">
        <v>1415</v>
      </c>
      <c r="E102" s="364">
        <v>1412</v>
      </c>
      <c r="F102" s="363">
        <v>1.81</v>
      </c>
      <c r="G102" s="362">
        <v>100.2</v>
      </c>
      <c r="H102" s="361">
        <v>14135</v>
      </c>
      <c r="I102" s="360">
        <v>2854</v>
      </c>
      <c r="J102" s="359">
        <v>-0.95</v>
      </c>
    </row>
    <row r="103" spans="1:10" ht="16.5" customHeight="1">
      <c r="A103" s="365" t="s">
        <v>794</v>
      </c>
      <c r="B103" s="364">
        <v>1115</v>
      </c>
      <c r="C103" s="360">
        <v>2229</v>
      </c>
      <c r="D103" s="364">
        <v>1128</v>
      </c>
      <c r="E103" s="364">
        <v>1101</v>
      </c>
      <c r="F103" s="363">
        <v>2</v>
      </c>
      <c r="G103" s="362">
        <v>102.5</v>
      </c>
      <c r="H103" s="361">
        <v>20264</v>
      </c>
      <c r="I103" s="360">
        <v>2232</v>
      </c>
      <c r="J103" s="359">
        <v>-0.13</v>
      </c>
    </row>
    <row r="104" spans="1:10" ht="16.5" customHeight="1">
      <c r="A104" s="365" t="s">
        <v>793</v>
      </c>
      <c r="B104" s="364">
        <v>1516</v>
      </c>
      <c r="C104" s="374">
        <v>3196</v>
      </c>
      <c r="D104" s="364">
        <v>1546</v>
      </c>
      <c r="E104" s="364">
        <v>1650</v>
      </c>
      <c r="F104" s="363">
        <v>2.11</v>
      </c>
      <c r="G104" s="362">
        <v>93.7</v>
      </c>
      <c r="H104" s="361">
        <v>19975</v>
      </c>
      <c r="I104" s="360">
        <v>3154</v>
      </c>
      <c r="J104" s="359">
        <v>1.33</v>
      </c>
    </row>
    <row r="105" spans="1:10" ht="16.5" customHeight="1">
      <c r="A105" s="373" t="s">
        <v>792</v>
      </c>
      <c r="B105" s="371">
        <v>6115</v>
      </c>
      <c r="C105" s="372">
        <v>12802</v>
      </c>
      <c r="D105" s="371">
        <v>6197</v>
      </c>
      <c r="E105" s="371">
        <v>6605</v>
      </c>
      <c r="F105" s="370">
        <v>2.09</v>
      </c>
      <c r="G105" s="369">
        <v>93.8</v>
      </c>
      <c r="H105" s="368">
        <v>14068</v>
      </c>
      <c r="I105" s="367">
        <v>12842</v>
      </c>
      <c r="J105" s="366">
        <v>-0.31</v>
      </c>
    </row>
    <row r="106" spans="1:10" ht="16.5" customHeight="1">
      <c r="A106" s="365" t="s">
        <v>791</v>
      </c>
      <c r="B106" s="364">
        <v>1059</v>
      </c>
      <c r="C106" s="360">
        <v>2123</v>
      </c>
      <c r="D106" s="364">
        <v>1060</v>
      </c>
      <c r="E106" s="364">
        <v>1063</v>
      </c>
      <c r="F106" s="363">
        <v>2</v>
      </c>
      <c r="G106" s="362">
        <v>99.7</v>
      </c>
      <c r="H106" s="361">
        <v>15164</v>
      </c>
      <c r="I106" s="360">
        <v>2105</v>
      </c>
      <c r="J106" s="359">
        <v>0.86</v>
      </c>
    </row>
    <row r="107" spans="1:10" ht="16.5" customHeight="1">
      <c r="A107" s="365" t="s">
        <v>790</v>
      </c>
      <c r="B107" s="364">
        <v>1239</v>
      </c>
      <c r="C107" s="360">
        <v>2635</v>
      </c>
      <c r="D107" s="364">
        <v>1284</v>
      </c>
      <c r="E107" s="364">
        <v>1351</v>
      </c>
      <c r="F107" s="363">
        <v>2.13</v>
      </c>
      <c r="G107" s="362">
        <v>95</v>
      </c>
      <c r="H107" s="361">
        <v>12548</v>
      </c>
      <c r="I107" s="360">
        <v>2530</v>
      </c>
      <c r="J107" s="359">
        <v>4.15</v>
      </c>
    </row>
    <row r="108" spans="1:10" ht="16.5" customHeight="1">
      <c r="A108" s="365" t="s">
        <v>789</v>
      </c>
      <c r="B108" s="364">
        <v>909</v>
      </c>
      <c r="C108" s="360">
        <v>1882</v>
      </c>
      <c r="D108" s="364">
        <v>890</v>
      </c>
      <c r="E108" s="364">
        <v>992</v>
      </c>
      <c r="F108" s="363">
        <v>2.07</v>
      </c>
      <c r="G108" s="362">
        <v>89.7</v>
      </c>
      <c r="H108" s="361">
        <v>13443</v>
      </c>
      <c r="I108" s="360">
        <v>2108</v>
      </c>
      <c r="J108" s="359">
        <v>-10.72</v>
      </c>
    </row>
    <row r="109" spans="1:10" ht="16.5" customHeight="1">
      <c r="A109" s="365" t="s">
        <v>788</v>
      </c>
      <c r="B109" s="364">
        <v>1208</v>
      </c>
      <c r="C109" s="360">
        <v>2423</v>
      </c>
      <c r="D109" s="364">
        <v>1153</v>
      </c>
      <c r="E109" s="364">
        <v>1270</v>
      </c>
      <c r="F109" s="363">
        <v>2.01</v>
      </c>
      <c r="G109" s="362">
        <v>90.8</v>
      </c>
      <c r="H109" s="361">
        <v>17307</v>
      </c>
      <c r="I109" s="360">
        <v>2375</v>
      </c>
      <c r="J109" s="359">
        <v>2.02</v>
      </c>
    </row>
    <row r="110" spans="1:10" ht="16.5" customHeight="1" thickBot="1">
      <c r="A110" s="358" t="s">
        <v>787</v>
      </c>
      <c r="B110" s="357">
        <v>1700</v>
      </c>
      <c r="C110" s="353">
        <v>3739</v>
      </c>
      <c r="D110" s="357">
        <v>1810</v>
      </c>
      <c r="E110" s="357">
        <v>1929</v>
      </c>
      <c r="F110" s="356">
        <v>2.2</v>
      </c>
      <c r="G110" s="355">
        <v>93.8</v>
      </c>
      <c r="H110" s="354">
        <v>13354</v>
      </c>
      <c r="I110" s="353">
        <v>3724</v>
      </c>
      <c r="J110" s="352">
        <v>0.4</v>
      </c>
    </row>
    <row r="111" spans="1:9" ht="16.5" customHeight="1">
      <c r="A111" s="736" t="s">
        <v>786</v>
      </c>
      <c r="B111" s="736"/>
      <c r="C111" s="351"/>
      <c r="D111" s="351"/>
      <c r="E111" s="351"/>
      <c r="F111" s="351"/>
      <c r="G111" s="351"/>
      <c r="H111" s="351"/>
      <c r="I111" s="351"/>
    </row>
  </sheetData>
  <sheetProtection/>
  <mergeCells count="7">
    <mergeCell ref="A111:B111"/>
    <mergeCell ref="I3:I4"/>
    <mergeCell ref="J3:J4"/>
    <mergeCell ref="A3:A4"/>
    <mergeCell ref="B3:B4"/>
    <mergeCell ref="C3:E3"/>
    <mergeCell ref="F3:F4"/>
  </mergeCells>
  <printOptions/>
  <pageMargins left="0.5905511811023623" right="0.5905511811023623" top="0.5905511811023623" bottom="0.7874015748031497"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tabColor rgb="FFFFFF00"/>
  </sheetPr>
  <dimension ref="A1:J473"/>
  <sheetViews>
    <sheetView zoomScalePageLayoutView="0" workbookViewId="0" topLeftCell="A1">
      <pane xSplit="1" ySplit="4" topLeftCell="B5" activePane="bottomRight" state="frozen"/>
      <selection pane="topLeft" activeCell="A16" sqref="A16"/>
      <selection pane="topRight" activeCell="A16" sqref="A16"/>
      <selection pane="bottomLeft" activeCell="A16" sqref="A16"/>
      <selection pane="bottomRight" activeCell="E11" sqref="E11"/>
    </sheetView>
  </sheetViews>
  <sheetFormatPr defaultColWidth="9.00390625" defaultRowHeight="16.5" customHeight="1"/>
  <cols>
    <col min="1" max="1" width="12.625" style="0" customWidth="1"/>
    <col min="2" max="9" width="9.125" style="0" customWidth="1"/>
  </cols>
  <sheetData>
    <row r="1" ht="16.5" customHeight="1">
      <c r="A1" s="457" t="s">
        <v>918</v>
      </c>
    </row>
    <row r="2" ht="16.5" customHeight="1">
      <c r="A2" s="666" t="str">
        <f>HYPERLINK("#目次!A18","目次に戻る")</f>
        <v>目次に戻る</v>
      </c>
    </row>
    <row r="3" spans="1:9" ht="12" customHeight="1" thickBot="1">
      <c r="A3" s="141"/>
      <c r="H3" s="749" t="s">
        <v>917</v>
      </c>
      <c r="I3" s="749"/>
    </row>
    <row r="4" spans="1:9" ht="16.5" customHeight="1">
      <c r="A4" s="428" t="s">
        <v>916</v>
      </c>
      <c r="B4" s="456" t="s">
        <v>915</v>
      </c>
      <c r="C4" s="455" t="s">
        <v>914</v>
      </c>
      <c r="D4" s="454" t="s">
        <v>913</v>
      </c>
      <c r="E4" s="454" t="s">
        <v>912</v>
      </c>
      <c r="F4" s="454" t="s">
        <v>911</v>
      </c>
      <c r="G4" s="454" t="s">
        <v>910</v>
      </c>
      <c r="H4" s="454" t="s">
        <v>909</v>
      </c>
      <c r="I4" s="453" t="s">
        <v>908</v>
      </c>
    </row>
    <row r="5" spans="1:9" ht="16.5" customHeight="1">
      <c r="A5" s="442" t="s">
        <v>907</v>
      </c>
      <c r="B5" s="446">
        <v>298571</v>
      </c>
      <c r="C5" s="446">
        <v>27444</v>
      </c>
      <c r="D5" s="446">
        <v>38643</v>
      </c>
      <c r="E5" s="446">
        <v>27293</v>
      </c>
      <c r="F5" s="446">
        <v>46139</v>
      </c>
      <c r="G5" s="446">
        <v>55736</v>
      </c>
      <c r="H5" s="446">
        <v>33753</v>
      </c>
      <c r="I5" s="446">
        <v>69563</v>
      </c>
    </row>
    <row r="6" spans="1:9" ht="16.5" customHeight="1">
      <c r="A6" s="452"/>
      <c r="B6" s="451"/>
      <c r="C6" s="451"/>
      <c r="D6" s="451"/>
      <c r="E6" s="451"/>
      <c r="F6" s="451"/>
      <c r="G6" s="451"/>
      <c r="H6" s="451"/>
      <c r="I6" s="451"/>
    </row>
    <row r="7" spans="1:9" ht="16.5" customHeight="1">
      <c r="A7" s="442" t="s">
        <v>906</v>
      </c>
      <c r="B7" s="446">
        <v>298780</v>
      </c>
      <c r="C7" s="446">
        <v>28065</v>
      </c>
      <c r="D7" s="446">
        <v>38785</v>
      </c>
      <c r="E7" s="446">
        <v>26779</v>
      </c>
      <c r="F7" s="446">
        <v>45157</v>
      </c>
      <c r="G7" s="446">
        <v>57370</v>
      </c>
      <c r="H7" s="446">
        <v>33084</v>
      </c>
      <c r="I7" s="446">
        <v>69540</v>
      </c>
    </row>
    <row r="8" spans="1:10" s="449" customFormat="1" ht="16.5" customHeight="1">
      <c r="A8" s="440" t="s">
        <v>895</v>
      </c>
      <c r="B8" s="445">
        <v>150191</v>
      </c>
      <c r="C8" s="445">
        <v>15059</v>
      </c>
      <c r="D8" s="445">
        <v>20892</v>
      </c>
      <c r="E8" s="445">
        <v>14690</v>
      </c>
      <c r="F8" s="445">
        <v>24038</v>
      </c>
      <c r="G8" s="445">
        <v>29023</v>
      </c>
      <c r="H8" s="445">
        <v>15990</v>
      </c>
      <c r="I8" s="445">
        <v>30499</v>
      </c>
      <c r="J8"/>
    </row>
    <row r="9" spans="1:10" s="449" customFormat="1" ht="16.5" customHeight="1">
      <c r="A9" s="440" t="s">
        <v>894</v>
      </c>
      <c r="B9" s="445">
        <v>148589</v>
      </c>
      <c r="C9" s="450">
        <v>13006</v>
      </c>
      <c r="D9" s="450">
        <v>17893</v>
      </c>
      <c r="E9" s="450">
        <v>12089</v>
      </c>
      <c r="F9" s="450">
        <v>21119</v>
      </c>
      <c r="G9" s="450">
        <v>28347</v>
      </c>
      <c r="H9" s="450">
        <v>17094</v>
      </c>
      <c r="I9" s="450">
        <v>39041</v>
      </c>
      <c r="J9"/>
    </row>
    <row r="10" spans="1:9" ht="16.5" customHeight="1">
      <c r="A10" s="448"/>
      <c r="B10" s="447"/>
      <c r="C10" s="447"/>
      <c r="D10" s="447"/>
      <c r="E10" s="447"/>
      <c r="F10" s="447"/>
      <c r="G10" s="447"/>
      <c r="H10" s="447"/>
      <c r="I10" s="447"/>
    </row>
    <row r="11" spans="1:9" ht="16.5" customHeight="1">
      <c r="A11" s="442" t="s">
        <v>890</v>
      </c>
      <c r="B11" s="446">
        <v>19037</v>
      </c>
      <c r="C11" s="446">
        <v>1761</v>
      </c>
      <c r="D11" s="446">
        <v>2427</v>
      </c>
      <c r="E11" s="446">
        <v>1442</v>
      </c>
      <c r="F11" s="446">
        <v>2737</v>
      </c>
      <c r="G11" s="446">
        <v>3663</v>
      </c>
      <c r="H11" s="446">
        <v>2086</v>
      </c>
      <c r="I11" s="446">
        <v>4921</v>
      </c>
    </row>
    <row r="12" spans="1:9" ht="16.5" customHeight="1">
      <c r="A12" s="440" t="s">
        <v>889</v>
      </c>
      <c r="B12" s="445">
        <v>1240</v>
      </c>
      <c r="C12" s="444">
        <v>119</v>
      </c>
      <c r="D12" s="444">
        <v>172</v>
      </c>
      <c r="E12" s="444">
        <v>129</v>
      </c>
      <c r="F12" s="444">
        <v>154</v>
      </c>
      <c r="G12" s="444">
        <v>237</v>
      </c>
      <c r="H12" s="444">
        <v>109</v>
      </c>
      <c r="I12" s="444">
        <v>320</v>
      </c>
    </row>
    <row r="13" spans="1:9" ht="16.5" customHeight="1">
      <c r="A13" s="440" t="s">
        <v>888</v>
      </c>
      <c r="B13" s="445">
        <v>5038</v>
      </c>
      <c r="C13" s="444">
        <v>457</v>
      </c>
      <c r="D13" s="444">
        <v>616</v>
      </c>
      <c r="E13" s="444">
        <v>343</v>
      </c>
      <c r="F13" s="444">
        <v>701</v>
      </c>
      <c r="G13" s="444">
        <v>925</v>
      </c>
      <c r="H13" s="444">
        <v>538</v>
      </c>
      <c r="I13" s="444">
        <v>1458</v>
      </c>
    </row>
    <row r="14" spans="1:9" ht="16.5" customHeight="1">
      <c r="A14" s="440" t="s">
        <v>887</v>
      </c>
      <c r="B14" s="445">
        <v>4962</v>
      </c>
      <c r="C14" s="444">
        <v>537</v>
      </c>
      <c r="D14" s="444">
        <v>585</v>
      </c>
      <c r="E14" s="444">
        <v>361</v>
      </c>
      <c r="F14" s="444">
        <v>798</v>
      </c>
      <c r="G14" s="444">
        <v>960</v>
      </c>
      <c r="H14" s="444">
        <v>527</v>
      </c>
      <c r="I14" s="444">
        <v>1194</v>
      </c>
    </row>
    <row r="15" spans="1:9" ht="16.5" customHeight="1">
      <c r="A15" s="440" t="s">
        <v>886</v>
      </c>
      <c r="B15" s="445">
        <v>3968</v>
      </c>
      <c r="C15" s="444">
        <v>294</v>
      </c>
      <c r="D15" s="444">
        <v>456</v>
      </c>
      <c r="E15" s="444">
        <v>316</v>
      </c>
      <c r="F15" s="444">
        <v>520</v>
      </c>
      <c r="G15" s="444">
        <v>715</v>
      </c>
      <c r="H15" s="444">
        <v>475</v>
      </c>
      <c r="I15" s="444">
        <v>1192</v>
      </c>
    </row>
    <row r="16" spans="1:9" ht="16.5" customHeight="1">
      <c r="A16" s="440" t="s">
        <v>885</v>
      </c>
      <c r="B16" s="445">
        <v>3829</v>
      </c>
      <c r="C16" s="444">
        <v>354</v>
      </c>
      <c r="D16" s="444">
        <v>598</v>
      </c>
      <c r="E16" s="444">
        <v>293</v>
      </c>
      <c r="F16" s="444">
        <v>564</v>
      </c>
      <c r="G16" s="444">
        <v>826</v>
      </c>
      <c r="H16" s="444">
        <v>437</v>
      </c>
      <c r="I16" s="444">
        <v>757</v>
      </c>
    </row>
    <row r="17" spans="1:9" ht="16.5" customHeight="1">
      <c r="A17" s="442" t="s">
        <v>884</v>
      </c>
      <c r="B17" s="446">
        <v>20474</v>
      </c>
      <c r="C17" s="446">
        <v>1986</v>
      </c>
      <c r="D17" s="446">
        <v>2951</v>
      </c>
      <c r="E17" s="446">
        <v>1761</v>
      </c>
      <c r="F17" s="446">
        <v>2877</v>
      </c>
      <c r="G17" s="446">
        <v>3532</v>
      </c>
      <c r="H17" s="446">
        <v>2289</v>
      </c>
      <c r="I17" s="446">
        <v>5078</v>
      </c>
    </row>
    <row r="18" spans="1:9" ht="16.5" customHeight="1">
      <c r="A18" s="440" t="s">
        <v>883</v>
      </c>
      <c r="B18" s="445">
        <v>5648</v>
      </c>
      <c r="C18" s="444">
        <v>646</v>
      </c>
      <c r="D18" s="444">
        <v>833</v>
      </c>
      <c r="E18" s="444">
        <v>558</v>
      </c>
      <c r="F18" s="444">
        <v>924</v>
      </c>
      <c r="G18" s="444">
        <v>912</v>
      </c>
      <c r="H18" s="444">
        <v>588</v>
      </c>
      <c r="I18" s="444">
        <v>1187</v>
      </c>
    </row>
    <row r="19" spans="1:9" ht="16.5" customHeight="1">
      <c r="A19" s="440" t="s">
        <v>882</v>
      </c>
      <c r="B19" s="445">
        <v>4436</v>
      </c>
      <c r="C19" s="444">
        <v>374</v>
      </c>
      <c r="D19" s="444">
        <v>555</v>
      </c>
      <c r="E19" s="444">
        <v>453</v>
      </c>
      <c r="F19" s="444">
        <v>620</v>
      </c>
      <c r="G19" s="444">
        <v>743</v>
      </c>
      <c r="H19" s="444">
        <v>492</v>
      </c>
      <c r="I19" s="444">
        <v>1199</v>
      </c>
    </row>
    <row r="20" spans="1:9" ht="16.5" customHeight="1">
      <c r="A20" s="440" t="s">
        <v>881</v>
      </c>
      <c r="B20" s="445">
        <v>2774</v>
      </c>
      <c r="C20" s="444">
        <v>239</v>
      </c>
      <c r="D20" s="444">
        <v>336</v>
      </c>
      <c r="E20" s="444">
        <v>176</v>
      </c>
      <c r="F20" s="444">
        <v>371</v>
      </c>
      <c r="G20" s="444">
        <v>457</v>
      </c>
      <c r="H20" s="444">
        <v>299</v>
      </c>
      <c r="I20" s="444">
        <v>896</v>
      </c>
    </row>
    <row r="21" spans="1:9" ht="16.5" customHeight="1">
      <c r="A21" s="440" t="s">
        <v>880</v>
      </c>
      <c r="B21" s="445">
        <v>2971</v>
      </c>
      <c r="C21" s="444">
        <v>250</v>
      </c>
      <c r="D21" s="444">
        <v>334</v>
      </c>
      <c r="E21" s="444">
        <v>235</v>
      </c>
      <c r="F21" s="444">
        <v>408</v>
      </c>
      <c r="G21" s="444">
        <v>554</v>
      </c>
      <c r="H21" s="444">
        <v>374</v>
      </c>
      <c r="I21" s="444">
        <v>816</v>
      </c>
    </row>
    <row r="22" spans="1:10" ht="16.5" customHeight="1">
      <c r="A22" s="440" t="s">
        <v>879</v>
      </c>
      <c r="B22" s="445">
        <v>3056</v>
      </c>
      <c r="C22" s="444">
        <v>261</v>
      </c>
      <c r="D22" s="444">
        <v>337</v>
      </c>
      <c r="E22" s="444">
        <v>218</v>
      </c>
      <c r="F22" s="444">
        <v>419</v>
      </c>
      <c r="G22" s="444">
        <v>683</v>
      </c>
      <c r="H22" s="444">
        <v>428</v>
      </c>
      <c r="I22" s="444">
        <v>710</v>
      </c>
      <c r="J22" t="s">
        <v>905</v>
      </c>
    </row>
    <row r="23" spans="1:9" ht="16.5" customHeight="1">
      <c r="A23" s="440" t="s">
        <v>878</v>
      </c>
      <c r="B23" s="445">
        <v>1589</v>
      </c>
      <c r="C23" s="444">
        <v>216</v>
      </c>
      <c r="D23" s="444">
        <v>556</v>
      </c>
      <c r="E23" s="444">
        <v>121</v>
      </c>
      <c r="F23" s="444">
        <v>135</v>
      </c>
      <c r="G23" s="444">
        <v>183</v>
      </c>
      <c r="H23" s="444">
        <v>108</v>
      </c>
      <c r="I23" s="444">
        <v>270</v>
      </c>
    </row>
    <row r="24" spans="1:9" ht="16.5" customHeight="1">
      <c r="A24" s="442" t="s">
        <v>877</v>
      </c>
      <c r="B24" s="446">
        <v>26514</v>
      </c>
      <c r="C24" s="446">
        <v>2699</v>
      </c>
      <c r="D24" s="446">
        <v>3615</v>
      </c>
      <c r="E24" s="446">
        <v>2459</v>
      </c>
      <c r="F24" s="446">
        <v>4107</v>
      </c>
      <c r="G24" s="446">
        <v>4828</v>
      </c>
      <c r="H24" s="446">
        <v>2710</v>
      </c>
      <c r="I24" s="446">
        <v>6096</v>
      </c>
    </row>
    <row r="25" spans="1:9" ht="16.5" customHeight="1">
      <c r="A25" s="440" t="s">
        <v>876</v>
      </c>
      <c r="B25" s="445">
        <v>3356</v>
      </c>
      <c r="C25" s="444">
        <v>337</v>
      </c>
      <c r="D25" s="444">
        <v>489</v>
      </c>
      <c r="E25" s="444">
        <v>380</v>
      </c>
      <c r="F25" s="444">
        <v>489</v>
      </c>
      <c r="G25" s="444">
        <v>609</v>
      </c>
      <c r="H25" s="444">
        <v>321</v>
      </c>
      <c r="I25" s="444">
        <v>731</v>
      </c>
    </row>
    <row r="26" spans="1:9" ht="16.5" customHeight="1">
      <c r="A26" s="440" t="s">
        <v>875</v>
      </c>
      <c r="B26" s="445">
        <v>3930</v>
      </c>
      <c r="C26" s="444">
        <v>360</v>
      </c>
      <c r="D26" s="444">
        <v>540</v>
      </c>
      <c r="E26" s="444">
        <v>317</v>
      </c>
      <c r="F26" s="444">
        <v>541</v>
      </c>
      <c r="G26" s="444">
        <v>684</v>
      </c>
      <c r="H26" s="444">
        <v>443</v>
      </c>
      <c r="I26" s="444">
        <v>1045</v>
      </c>
    </row>
    <row r="27" spans="1:9" ht="16.5" customHeight="1">
      <c r="A27" s="440" t="s">
        <v>874</v>
      </c>
      <c r="B27" s="445">
        <v>4751</v>
      </c>
      <c r="C27" s="444">
        <v>609</v>
      </c>
      <c r="D27" s="444">
        <v>731</v>
      </c>
      <c r="E27" s="444">
        <v>517</v>
      </c>
      <c r="F27" s="444">
        <v>776</v>
      </c>
      <c r="G27" s="444">
        <v>826</v>
      </c>
      <c r="H27" s="444">
        <v>421</v>
      </c>
      <c r="I27" s="444">
        <v>871</v>
      </c>
    </row>
    <row r="28" spans="1:9" ht="16.5" customHeight="1">
      <c r="A28" s="440" t="s">
        <v>873</v>
      </c>
      <c r="B28" s="445">
        <v>6556</v>
      </c>
      <c r="C28" s="444">
        <v>690</v>
      </c>
      <c r="D28" s="444">
        <v>871</v>
      </c>
      <c r="E28" s="444">
        <v>582</v>
      </c>
      <c r="F28" s="444">
        <v>984</v>
      </c>
      <c r="G28" s="444">
        <v>1168</v>
      </c>
      <c r="H28" s="444">
        <v>705</v>
      </c>
      <c r="I28" s="444">
        <v>1556</v>
      </c>
    </row>
    <row r="29" spans="1:9" ht="16.5" customHeight="1">
      <c r="A29" s="440" t="s">
        <v>872</v>
      </c>
      <c r="B29" s="445">
        <v>3452</v>
      </c>
      <c r="C29" s="444">
        <v>332</v>
      </c>
      <c r="D29" s="444">
        <v>459</v>
      </c>
      <c r="E29" s="444">
        <v>336</v>
      </c>
      <c r="F29" s="444">
        <v>461</v>
      </c>
      <c r="G29" s="444">
        <v>648</v>
      </c>
      <c r="H29" s="444">
        <v>368</v>
      </c>
      <c r="I29" s="444">
        <v>848</v>
      </c>
    </row>
    <row r="30" spans="1:9" ht="16.5" customHeight="1">
      <c r="A30" s="440" t="s">
        <v>871</v>
      </c>
      <c r="B30" s="445">
        <v>4469</v>
      </c>
      <c r="C30" s="444">
        <v>371</v>
      </c>
      <c r="D30" s="444">
        <v>525</v>
      </c>
      <c r="E30" s="444">
        <v>327</v>
      </c>
      <c r="F30" s="444">
        <v>856</v>
      </c>
      <c r="G30" s="444">
        <v>893</v>
      </c>
      <c r="H30" s="444">
        <v>452</v>
      </c>
      <c r="I30" s="444">
        <v>1045</v>
      </c>
    </row>
    <row r="31" spans="1:9" ht="16.5" customHeight="1">
      <c r="A31" s="442" t="s">
        <v>870</v>
      </c>
      <c r="B31" s="446">
        <v>26071</v>
      </c>
      <c r="C31" s="446">
        <v>2712</v>
      </c>
      <c r="D31" s="446">
        <v>3494</v>
      </c>
      <c r="E31" s="446">
        <v>2454</v>
      </c>
      <c r="F31" s="446">
        <v>4060</v>
      </c>
      <c r="G31" s="446">
        <v>4788</v>
      </c>
      <c r="H31" s="446">
        <v>2790</v>
      </c>
      <c r="I31" s="446">
        <v>5773</v>
      </c>
    </row>
    <row r="32" spans="1:9" ht="16.5" customHeight="1">
      <c r="A32" s="440" t="s">
        <v>869</v>
      </c>
      <c r="B32" s="445">
        <v>4901</v>
      </c>
      <c r="C32" s="444">
        <v>637</v>
      </c>
      <c r="D32" s="444">
        <v>721</v>
      </c>
      <c r="E32" s="444">
        <v>496</v>
      </c>
      <c r="F32" s="444">
        <v>787</v>
      </c>
      <c r="G32" s="444">
        <v>1013</v>
      </c>
      <c r="H32" s="444">
        <v>427</v>
      </c>
      <c r="I32" s="444">
        <v>820</v>
      </c>
    </row>
    <row r="33" spans="1:9" ht="16.5" customHeight="1">
      <c r="A33" s="440" t="s">
        <v>868</v>
      </c>
      <c r="B33" s="445">
        <v>5959</v>
      </c>
      <c r="C33" s="444">
        <v>668</v>
      </c>
      <c r="D33" s="444">
        <v>832</v>
      </c>
      <c r="E33" s="444">
        <v>594</v>
      </c>
      <c r="F33" s="444">
        <v>936</v>
      </c>
      <c r="G33" s="444">
        <v>1020</v>
      </c>
      <c r="H33" s="444">
        <v>611</v>
      </c>
      <c r="I33" s="444">
        <v>1298</v>
      </c>
    </row>
    <row r="34" spans="1:9" ht="16.5" customHeight="1">
      <c r="A34" s="440" t="s">
        <v>867</v>
      </c>
      <c r="B34" s="445">
        <v>4935</v>
      </c>
      <c r="C34" s="444">
        <v>474</v>
      </c>
      <c r="D34" s="444">
        <v>613</v>
      </c>
      <c r="E34" s="444">
        <v>476</v>
      </c>
      <c r="F34" s="444">
        <v>737</v>
      </c>
      <c r="G34" s="444">
        <v>848</v>
      </c>
      <c r="H34" s="444">
        <v>590</v>
      </c>
      <c r="I34" s="444">
        <v>1197</v>
      </c>
    </row>
    <row r="35" spans="1:9" ht="16.5" customHeight="1">
      <c r="A35" s="440" t="s">
        <v>866</v>
      </c>
      <c r="B35" s="445">
        <v>5643</v>
      </c>
      <c r="C35" s="444">
        <v>571</v>
      </c>
      <c r="D35" s="444">
        <v>754</v>
      </c>
      <c r="E35" s="444">
        <v>510</v>
      </c>
      <c r="F35" s="444">
        <v>805</v>
      </c>
      <c r="G35" s="444">
        <v>978</v>
      </c>
      <c r="H35" s="444">
        <v>593</v>
      </c>
      <c r="I35" s="444">
        <v>1432</v>
      </c>
    </row>
    <row r="36" spans="1:9" ht="16.5" customHeight="1">
      <c r="A36" s="440" t="s">
        <v>865</v>
      </c>
      <c r="B36" s="445">
        <v>4633</v>
      </c>
      <c r="C36" s="444">
        <v>362</v>
      </c>
      <c r="D36" s="444">
        <v>574</v>
      </c>
      <c r="E36" s="444">
        <v>378</v>
      </c>
      <c r="F36" s="444">
        <v>795</v>
      </c>
      <c r="G36" s="444">
        <v>929</v>
      </c>
      <c r="H36" s="444">
        <v>569</v>
      </c>
      <c r="I36" s="444">
        <v>1026</v>
      </c>
    </row>
    <row r="37" spans="1:9" ht="16.5" customHeight="1">
      <c r="A37" s="442" t="s">
        <v>864</v>
      </c>
      <c r="B37" s="446">
        <v>19696</v>
      </c>
      <c r="C37" s="446">
        <v>2171</v>
      </c>
      <c r="D37" s="446">
        <v>3024</v>
      </c>
      <c r="E37" s="446">
        <v>2074</v>
      </c>
      <c r="F37" s="446">
        <v>3138</v>
      </c>
      <c r="G37" s="446">
        <v>3491</v>
      </c>
      <c r="H37" s="446">
        <v>2099</v>
      </c>
      <c r="I37" s="446">
        <v>3699</v>
      </c>
    </row>
    <row r="38" spans="1:9" ht="16.5" customHeight="1">
      <c r="A38" s="440" t="s">
        <v>863</v>
      </c>
      <c r="B38" s="445">
        <v>5538</v>
      </c>
      <c r="C38" s="444">
        <v>630</v>
      </c>
      <c r="D38" s="444">
        <v>897</v>
      </c>
      <c r="E38" s="444">
        <v>534</v>
      </c>
      <c r="F38" s="444">
        <v>879</v>
      </c>
      <c r="G38" s="444">
        <v>908</v>
      </c>
      <c r="H38" s="444">
        <v>603</v>
      </c>
      <c r="I38" s="444">
        <v>1087</v>
      </c>
    </row>
    <row r="39" spans="1:9" ht="16.5" customHeight="1">
      <c r="A39" s="440" t="s">
        <v>862</v>
      </c>
      <c r="B39" s="445">
        <v>4185</v>
      </c>
      <c r="C39" s="444">
        <v>356</v>
      </c>
      <c r="D39" s="444">
        <v>583</v>
      </c>
      <c r="E39" s="444">
        <v>365</v>
      </c>
      <c r="F39" s="444">
        <v>768</v>
      </c>
      <c r="G39" s="444">
        <v>861</v>
      </c>
      <c r="H39" s="444">
        <v>467</v>
      </c>
      <c r="I39" s="444">
        <v>785</v>
      </c>
    </row>
    <row r="40" spans="1:9" ht="16.5" customHeight="1">
      <c r="A40" s="440" t="s">
        <v>861</v>
      </c>
      <c r="B40" s="445">
        <v>2754</v>
      </c>
      <c r="C40" s="444">
        <v>268</v>
      </c>
      <c r="D40" s="444">
        <v>370</v>
      </c>
      <c r="E40" s="444">
        <v>311</v>
      </c>
      <c r="F40" s="444">
        <v>426</v>
      </c>
      <c r="G40" s="444">
        <v>509</v>
      </c>
      <c r="H40" s="444">
        <v>310</v>
      </c>
      <c r="I40" s="444">
        <v>560</v>
      </c>
    </row>
    <row r="41" spans="1:9" ht="16.5" customHeight="1">
      <c r="A41" s="440" t="s">
        <v>860</v>
      </c>
      <c r="B41" s="445">
        <v>3229</v>
      </c>
      <c r="C41" s="444">
        <v>357</v>
      </c>
      <c r="D41" s="444">
        <v>540</v>
      </c>
      <c r="E41" s="444">
        <v>267</v>
      </c>
      <c r="F41" s="444">
        <v>473</v>
      </c>
      <c r="G41" s="444">
        <v>568</v>
      </c>
      <c r="H41" s="444">
        <v>344</v>
      </c>
      <c r="I41" s="444">
        <v>680</v>
      </c>
    </row>
    <row r="42" spans="1:9" ht="16.5" customHeight="1">
      <c r="A42" s="440" t="s">
        <v>859</v>
      </c>
      <c r="B42" s="445">
        <v>3990</v>
      </c>
      <c r="C42" s="444">
        <v>560</v>
      </c>
      <c r="D42" s="444">
        <v>634</v>
      </c>
      <c r="E42" s="444">
        <v>597</v>
      </c>
      <c r="F42" s="444">
        <v>592</v>
      </c>
      <c r="G42" s="444">
        <v>645</v>
      </c>
      <c r="H42" s="444">
        <v>375</v>
      </c>
      <c r="I42" s="444">
        <v>587</v>
      </c>
    </row>
    <row r="43" spans="1:9" ht="16.5" customHeight="1">
      <c r="A43" s="442" t="s">
        <v>858</v>
      </c>
      <c r="B43" s="446">
        <v>23512</v>
      </c>
      <c r="C43" s="446">
        <v>2178</v>
      </c>
      <c r="D43" s="446">
        <v>3142</v>
      </c>
      <c r="E43" s="446">
        <v>2280</v>
      </c>
      <c r="F43" s="446">
        <v>3727</v>
      </c>
      <c r="G43" s="446">
        <v>4546</v>
      </c>
      <c r="H43" s="446">
        <v>2528</v>
      </c>
      <c r="I43" s="446">
        <v>5111</v>
      </c>
    </row>
    <row r="44" spans="1:9" ht="16.5" customHeight="1">
      <c r="A44" s="440" t="s">
        <v>857</v>
      </c>
      <c r="B44" s="445">
        <v>5373</v>
      </c>
      <c r="C44" s="444">
        <v>443</v>
      </c>
      <c r="D44" s="444">
        <v>639</v>
      </c>
      <c r="E44" s="444">
        <v>487</v>
      </c>
      <c r="F44" s="444">
        <v>794</v>
      </c>
      <c r="G44" s="444">
        <v>1079</v>
      </c>
      <c r="H44" s="444">
        <v>616</v>
      </c>
      <c r="I44" s="444">
        <v>1315</v>
      </c>
    </row>
    <row r="45" spans="1:9" ht="16.5" customHeight="1">
      <c r="A45" s="440" t="s">
        <v>856</v>
      </c>
      <c r="B45" s="445">
        <v>2481</v>
      </c>
      <c r="C45" s="444">
        <v>222</v>
      </c>
      <c r="D45" s="444">
        <v>399</v>
      </c>
      <c r="E45" s="444">
        <v>225</v>
      </c>
      <c r="F45" s="444">
        <v>355</v>
      </c>
      <c r="G45" s="444">
        <v>400</v>
      </c>
      <c r="H45" s="444">
        <v>274</v>
      </c>
      <c r="I45" s="444">
        <v>606</v>
      </c>
    </row>
    <row r="46" spans="1:9" ht="16.5" customHeight="1">
      <c r="A46" s="440" t="s">
        <v>855</v>
      </c>
      <c r="B46" s="445">
        <v>4961</v>
      </c>
      <c r="C46" s="444">
        <v>514</v>
      </c>
      <c r="D46" s="444">
        <v>684</v>
      </c>
      <c r="E46" s="444">
        <v>535</v>
      </c>
      <c r="F46" s="444">
        <v>772</v>
      </c>
      <c r="G46" s="444">
        <v>950</v>
      </c>
      <c r="H46" s="444">
        <v>503</v>
      </c>
      <c r="I46" s="444">
        <v>1003</v>
      </c>
    </row>
    <row r="47" spans="1:9" ht="16.5" customHeight="1">
      <c r="A47" s="440" t="s">
        <v>854</v>
      </c>
      <c r="B47" s="445">
        <v>1197</v>
      </c>
      <c r="C47" s="444">
        <v>126</v>
      </c>
      <c r="D47" s="444">
        <v>165</v>
      </c>
      <c r="E47" s="444">
        <v>117</v>
      </c>
      <c r="F47" s="444">
        <v>181</v>
      </c>
      <c r="G47" s="444">
        <v>240</v>
      </c>
      <c r="H47" s="444">
        <v>133</v>
      </c>
      <c r="I47" s="444">
        <v>235</v>
      </c>
    </row>
    <row r="48" spans="1:9" ht="16.5" customHeight="1">
      <c r="A48" s="440" t="s">
        <v>853</v>
      </c>
      <c r="B48" s="445">
        <v>6013</v>
      </c>
      <c r="C48" s="444">
        <v>576</v>
      </c>
      <c r="D48" s="444">
        <v>782</v>
      </c>
      <c r="E48" s="444">
        <v>569</v>
      </c>
      <c r="F48" s="444">
        <v>901</v>
      </c>
      <c r="G48" s="444">
        <v>1140</v>
      </c>
      <c r="H48" s="444">
        <v>664</v>
      </c>
      <c r="I48" s="444">
        <v>1381</v>
      </c>
    </row>
    <row r="49" spans="1:9" ht="16.5" customHeight="1">
      <c r="A49" s="440" t="s">
        <v>852</v>
      </c>
      <c r="B49" s="445">
        <v>3487</v>
      </c>
      <c r="C49" s="444">
        <v>297</v>
      </c>
      <c r="D49" s="444">
        <v>473</v>
      </c>
      <c r="E49" s="444">
        <v>347</v>
      </c>
      <c r="F49" s="444">
        <v>724</v>
      </c>
      <c r="G49" s="444">
        <v>737</v>
      </c>
      <c r="H49" s="444">
        <v>338</v>
      </c>
      <c r="I49" s="444">
        <v>571</v>
      </c>
    </row>
    <row r="50" spans="1:9" ht="16.5" customHeight="1">
      <c r="A50" s="442" t="s">
        <v>851</v>
      </c>
      <c r="B50" s="446">
        <v>18972</v>
      </c>
      <c r="C50" s="446">
        <v>1722</v>
      </c>
      <c r="D50" s="446">
        <v>2322</v>
      </c>
      <c r="E50" s="446">
        <v>1611</v>
      </c>
      <c r="F50" s="446">
        <v>2954</v>
      </c>
      <c r="G50" s="446">
        <v>3447</v>
      </c>
      <c r="H50" s="446">
        <v>2076</v>
      </c>
      <c r="I50" s="446">
        <v>4840</v>
      </c>
    </row>
    <row r="51" spans="1:9" ht="16.5" customHeight="1">
      <c r="A51" s="440" t="s">
        <v>850</v>
      </c>
      <c r="B51" s="445">
        <v>5068</v>
      </c>
      <c r="C51" s="444">
        <v>465</v>
      </c>
      <c r="D51" s="444">
        <v>611</v>
      </c>
      <c r="E51" s="444">
        <v>406</v>
      </c>
      <c r="F51" s="444">
        <v>804</v>
      </c>
      <c r="G51" s="444">
        <v>919</v>
      </c>
      <c r="H51" s="444">
        <v>582</v>
      </c>
      <c r="I51" s="444">
        <v>1281</v>
      </c>
    </row>
    <row r="52" spans="1:9" ht="16.5" customHeight="1">
      <c r="A52" s="440" t="s">
        <v>849</v>
      </c>
      <c r="B52" s="445">
        <v>4622</v>
      </c>
      <c r="C52" s="444">
        <v>400</v>
      </c>
      <c r="D52" s="444">
        <v>578</v>
      </c>
      <c r="E52" s="444">
        <v>376</v>
      </c>
      <c r="F52" s="444">
        <v>670</v>
      </c>
      <c r="G52" s="444">
        <v>847</v>
      </c>
      <c r="H52" s="444">
        <v>510</v>
      </c>
      <c r="I52" s="444">
        <v>1241</v>
      </c>
    </row>
    <row r="53" spans="1:9" ht="16.5" customHeight="1">
      <c r="A53" s="440" t="s">
        <v>848</v>
      </c>
      <c r="B53" s="445">
        <v>2915</v>
      </c>
      <c r="C53" s="444">
        <v>241</v>
      </c>
      <c r="D53" s="444">
        <v>360</v>
      </c>
      <c r="E53" s="444">
        <v>268</v>
      </c>
      <c r="F53" s="444">
        <v>433</v>
      </c>
      <c r="G53" s="444">
        <v>531</v>
      </c>
      <c r="H53" s="444">
        <v>329</v>
      </c>
      <c r="I53" s="444">
        <v>753</v>
      </c>
    </row>
    <row r="54" spans="1:9" ht="16.5" customHeight="1">
      <c r="A54" s="440" t="s">
        <v>847</v>
      </c>
      <c r="B54" s="445">
        <v>3369</v>
      </c>
      <c r="C54" s="444">
        <v>316</v>
      </c>
      <c r="D54" s="444">
        <v>451</v>
      </c>
      <c r="E54" s="444">
        <v>294</v>
      </c>
      <c r="F54" s="444">
        <v>493</v>
      </c>
      <c r="G54" s="444">
        <v>611</v>
      </c>
      <c r="H54" s="444">
        <v>381</v>
      </c>
      <c r="I54" s="444">
        <v>823</v>
      </c>
    </row>
    <row r="55" spans="1:9" ht="16.5" customHeight="1">
      <c r="A55" s="440" t="s">
        <v>846</v>
      </c>
      <c r="B55" s="445">
        <v>2998</v>
      </c>
      <c r="C55" s="444">
        <v>300</v>
      </c>
      <c r="D55" s="444">
        <v>322</v>
      </c>
      <c r="E55" s="444">
        <v>267</v>
      </c>
      <c r="F55" s="444">
        <v>554</v>
      </c>
      <c r="G55" s="444">
        <v>539</v>
      </c>
      <c r="H55" s="444">
        <v>274</v>
      </c>
      <c r="I55" s="444">
        <v>742</v>
      </c>
    </row>
    <row r="56" spans="1:9" ht="16.5" customHeight="1">
      <c r="A56" s="442" t="s">
        <v>845</v>
      </c>
      <c r="B56" s="446">
        <v>16825</v>
      </c>
      <c r="C56" s="446">
        <v>1756</v>
      </c>
      <c r="D56" s="446">
        <v>2523</v>
      </c>
      <c r="E56" s="446">
        <v>1623</v>
      </c>
      <c r="F56" s="446">
        <v>2584</v>
      </c>
      <c r="G56" s="446">
        <v>3060</v>
      </c>
      <c r="H56" s="446">
        <v>1729</v>
      </c>
      <c r="I56" s="446">
        <v>3550</v>
      </c>
    </row>
    <row r="57" spans="1:9" ht="16.5" customHeight="1">
      <c r="A57" s="440" t="s">
        <v>844</v>
      </c>
      <c r="B57" s="445">
        <v>4049</v>
      </c>
      <c r="C57" s="444">
        <v>388</v>
      </c>
      <c r="D57" s="444">
        <v>616</v>
      </c>
      <c r="E57" s="444">
        <v>353</v>
      </c>
      <c r="F57" s="444">
        <v>616</v>
      </c>
      <c r="G57" s="444">
        <v>657</v>
      </c>
      <c r="H57" s="444">
        <v>445</v>
      </c>
      <c r="I57" s="444">
        <v>974</v>
      </c>
    </row>
    <row r="58" spans="1:9" ht="16.5" customHeight="1">
      <c r="A58" s="440" t="s">
        <v>843</v>
      </c>
      <c r="B58" s="445">
        <v>4697</v>
      </c>
      <c r="C58" s="444">
        <v>494</v>
      </c>
      <c r="D58" s="444">
        <v>799</v>
      </c>
      <c r="E58" s="444">
        <v>535</v>
      </c>
      <c r="F58" s="444">
        <v>720</v>
      </c>
      <c r="G58" s="444">
        <v>887</v>
      </c>
      <c r="H58" s="444">
        <v>444</v>
      </c>
      <c r="I58" s="444">
        <v>818</v>
      </c>
    </row>
    <row r="59" spans="1:9" ht="16.5" customHeight="1">
      <c r="A59" s="440" t="s">
        <v>842</v>
      </c>
      <c r="B59" s="445">
        <v>2963</v>
      </c>
      <c r="C59" s="444">
        <v>385</v>
      </c>
      <c r="D59" s="444">
        <v>420</v>
      </c>
      <c r="E59" s="444">
        <v>327</v>
      </c>
      <c r="F59" s="444">
        <v>449</v>
      </c>
      <c r="G59" s="444">
        <v>543</v>
      </c>
      <c r="H59" s="444">
        <v>270</v>
      </c>
      <c r="I59" s="444">
        <v>569</v>
      </c>
    </row>
    <row r="60" spans="1:9" ht="16.5" customHeight="1">
      <c r="A60" s="440" t="s">
        <v>841</v>
      </c>
      <c r="B60" s="445">
        <v>2846</v>
      </c>
      <c r="C60" s="444">
        <v>231</v>
      </c>
      <c r="D60" s="444">
        <v>355</v>
      </c>
      <c r="E60" s="444">
        <v>205</v>
      </c>
      <c r="F60" s="444">
        <v>468</v>
      </c>
      <c r="G60" s="444">
        <v>550</v>
      </c>
      <c r="H60" s="444">
        <v>349</v>
      </c>
      <c r="I60" s="444">
        <v>688</v>
      </c>
    </row>
    <row r="61" spans="1:9" ht="16.5" customHeight="1">
      <c r="A61" s="440" t="s">
        <v>840</v>
      </c>
      <c r="B61" s="445">
        <v>2270</v>
      </c>
      <c r="C61" s="444">
        <v>258</v>
      </c>
      <c r="D61" s="444">
        <v>333</v>
      </c>
      <c r="E61" s="444">
        <v>203</v>
      </c>
      <c r="F61" s="444">
        <v>331</v>
      </c>
      <c r="G61" s="444">
        <v>423</v>
      </c>
      <c r="H61" s="444">
        <v>221</v>
      </c>
      <c r="I61" s="444">
        <v>501</v>
      </c>
    </row>
    <row r="62" spans="1:9" ht="16.5" customHeight="1">
      <c r="A62" s="442" t="s">
        <v>839</v>
      </c>
      <c r="B62" s="441">
        <v>13009</v>
      </c>
      <c r="C62" s="441">
        <v>1049</v>
      </c>
      <c r="D62" s="441">
        <v>1509</v>
      </c>
      <c r="E62" s="441">
        <v>1128</v>
      </c>
      <c r="F62" s="441">
        <v>1810</v>
      </c>
      <c r="G62" s="441">
        <v>2358</v>
      </c>
      <c r="H62" s="441">
        <v>1641</v>
      </c>
      <c r="I62" s="441">
        <v>3514</v>
      </c>
    </row>
    <row r="63" spans="1:9" s="443" customFormat="1" ht="16.5" customHeight="1">
      <c r="A63" s="440" t="s">
        <v>838</v>
      </c>
      <c r="B63" s="439">
        <v>3486</v>
      </c>
      <c r="C63" s="438">
        <v>279</v>
      </c>
      <c r="D63" s="438">
        <v>410</v>
      </c>
      <c r="E63" s="438">
        <v>308</v>
      </c>
      <c r="F63" s="438">
        <v>473</v>
      </c>
      <c r="G63" s="438">
        <v>608</v>
      </c>
      <c r="H63" s="438">
        <v>423</v>
      </c>
      <c r="I63" s="438">
        <v>985</v>
      </c>
    </row>
    <row r="64" spans="1:9" ht="16.5" customHeight="1">
      <c r="A64" s="440" t="s">
        <v>837</v>
      </c>
      <c r="B64" s="439">
        <v>3173</v>
      </c>
      <c r="C64" s="438">
        <v>249</v>
      </c>
      <c r="D64" s="438">
        <v>372</v>
      </c>
      <c r="E64" s="438">
        <v>293</v>
      </c>
      <c r="F64" s="438">
        <v>420</v>
      </c>
      <c r="G64" s="438">
        <v>573</v>
      </c>
      <c r="H64" s="438">
        <v>407</v>
      </c>
      <c r="I64" s="438">
        <v>859</v>
      </c>
    </row>
    <row r="65" spans="1:9" ht="16.5" customHeight="1">
      <c r="A65" s="440" t="s">
        <v>836</v>
      </c>
      <c r="B65" s="439">
        <v>3080</v>
      </c>
      <c r="C65" s="438">
        <v>244</v>
      </c>
      <c r="D65" s="438">
        <v>365</v>
      </c>
      <c r="E65" s="438">
        <v>274</v>
      </c>
      <c r="F65" s="438">
        <v>455</v>
      </c>
      <c r="G65" s="438">
        <v>545</v>
      </c>
      <c r="H65" s="438">
        <v>351</v>
      </c>
      <c r="I65" s="438">
        <v>846</v>
      </c>
    </row>
    <row r="66" spans="1:9" s="443" customFormat="1" ht="16.5" customHeight="1">
      <c r="A66" s="440" t="s">
        <v>835</v>
      </c>
      <c r="B66" s="439">
        <v>3270</v>
      </c>
      <c r="C66" s="438">
        <v>277</v>
      </c>
      <c r="D66" s="438">
        <v>362</v>
      </c>
      <c r="E66" s="438">
        <v>253</v>
      </c>
      <c r="F66" s="438">
        <v>462</v>
      </c>
      <c r="G66" s="438">
        <v>632</v>
      </c>
      <c r="H66" s="438">
        <v>460</v>
      </c>
      <c r="I66" s="438">
        <v>824</v>
      </c>
    </row>
    <row r="67" spans="1:9" ht="16.5" customHeight="1">
      <c r="A67" s="442" t="s">
        <v>834</v>
      </c>
      <c r="B67" s="441">
        <v>6044</v>
      </c>
      <c r="C67" s="441">
        <v>446</v>
      </c>
      <c r="D67" s="441">
        <v>680</v>
      </c>
      <c r="E67" s="441">
        <v>530</v>
      </c>
      <c r="F67" s="441">
        <v>993</v>
      </c>
      <c r="G67" s="441">
        <v>1336</v>
      </c>
      <c r="H67" s="441">
        <v>688</v>
      </c>
      <c r="I67" s="441">
        <v>1371</v>
      </c>
    </row>
    <row r="68" spans="1:9" ht="16.5" customHeight="1">
      <c r="A68" s="440" t="s">
        <v>833</v>
      </c>
      <c r="B68" s="439">
        <v>3172</v>
      </c>
      <c r="C68" s="438">
        <v>220</v>
      </c>
      <c r="D68" s="438">
        <v>318</v>
      </c>
      <c r="E68" s="438">
        <v>268</v>
      </c>
      <c r="F68" s="438">
        <v>549</v>
      </c>
      <c r="G68" s="438">
        <v>691</v>
      </c>
      <c r="H68" s="438">
        <v>342</v>
      </c>
      <c r="I68" s="438">
        <v>784</v>
      </c>
    </row>
    <row r="69" spans="1:9" ht="16.5" customHeight="1">
      <c r="A69" s="440" t="s">
        <v>832</v>
      </c>
      <c r="B69" s="439">
        <v>2872</v>
      </c>
      <c r="C69" s="438">
        <v>226</v>
      </c>
      <c r="D69" s="438">
        <v>362</v>
      </c>
      <c r="E69" s="438">
        <v>262</v>
      </c>
      <c r="F69" s="438">
        <v>444</v>
      </c>
      <c r="G69" s="438">
        <v>645</v>
      </c>
      <c r="H69" s="438">
        <v>346</v>
      </c>
      <c r="I69" s="438">
        <v>587</v>
      </c>
    </row>
    <row r="70" spans="1:9" s="443" customFormat="1" ht="16.5" customHeight="1">
      <c r="A70" s="442" t="s">
        <v>831</v>
      </c>
      <c r="B70" s="441">
        <v>8642</v>
      </c>
      <c r="C70" s="441">
        <v>726</v>
      </c>
      <c r="D70" s="441">
        <v>963</v>
      </c>
      <c r="E70" s="441">
        <v>694</v>
      </c>
      <c r="F70" s="441">
        <v>1339</v>
      </c>
      <c r="G70" s="441">
        <v>1771</v>
      </c>
      <c r="H70" s="441">
        <v>1025</v>
      </c>
      <c r="I70" s="441">
        <v>2124</v>
      </c>
    </row>
    <row r="71" spans="1:9" ht="16.5" customHeight="1">
      <c r="A71" s="440" t="s">
        <v>830</v>
      </c>
      <c r="B71" s="439">
        <v>3075</v>
      </c>
      <c r="C71" s="438">
        <v>224</v>
      </c>
      <c r="D71" s="438">
        <v>361</v>
      </c>
      <c r="E71" s="438">
        <v>237</v>
      </c>
      <c r="F71" s="438">
        <v>360</v>
      </c>
      <c r="G71" s="438">
        <v>600</v>
      </c>
      <c r="H71" s="438">
        <v>364</v>
      </c>
      <c r="I71" s="438">
        <v>902</v>
      </c>
    </row>
    <row r="72" spans="1:9" ht="16.5" customHeight="1">
      <c r="A72" s="440" t="s">
        <v>829</v>
      </c>
      <c r="B72" s="439">
        <v>3376</v>
      </c>
      <c r="C72" s="438">
        <v>319</v>
      </c>
      <c r="D72" s="438">
        <v>355</v>
      </c>
      <c r="E72" s="438">
        <v>251</v>
      </c>
      <c r="F72" s="438">
        <v>620</v>
      </c>
      <c r="G72" s="438">
        <v>681</v>
      </c>
      <c r="H72" s="438">
        <v>401</v>
      </c>
      <c r="I72" s="438">
        <v>749</v>
      </c>
    </row>
    <row r="73" spans="1:9" ht="16.5" customHeight="1">
      <c r="A73" s="440" t="s">
        <v>828</v>
      </c>
      <c r="B73" s="439">
        <v>2191</v>
      </c>
      <c r="C73" s="438">
        <v>183</v>
      </c>
      <c r="D73" s="438">
        <v>247</v>
      </c>
      <c r="E73" s="438">
        <v>206</v>
      </c>
      <c r="F73" s="438">
        <v>359</v>
      </c>
      <c r="G73" s="438">
        <v>463</v>
      </c>
      <c r="H73" s="438">
        <v>260</v>
      </c>
      <c r="I73" s="438">
        <v>473</v>
      </c>
    </row>
    <row r="74" spans="1:9" ht="16.5" customHeight="1">
      <c r="A74" s="442" t="s">
        <v>827</v>
      </c>
      <c r="B74" s="441">
        <v>11004</v>
      </c>
      <c r="C74" s="441">
        <v>856</v>
      </c>
      <c r="D74" s="441">
        <v>1166</v>
      </c>
      <c r="E74" s="441">
        <v>894</v>
      </c>
      <c r="F74" s="441">
        <v>1571</v>
      </c>
      <c r="G74" s="441">
        <v>2178</v>
      </c>
      <c r="H74" s="441">
        <v>1363</v>
      </c>
      <c r="I74" s="441">
        <v>2976</v>
      </c>
    </row>
    <row r="75" spans="1:9" s="443" customFormat="1" ht="16.5" customHeight="1">
      <c r="A75" s="440" t="s">
        <v>826</v>
      </c>
      <c r="B75" s="439">
        <v>3139</v>
      </c>
      <c r="C75" s="438">
        <v>205</v>
      </c>
      <c r="D75" s="438">
        <v>316</v>
      </c>
      <c r="E75" s="438">
        <v>266</v>
      </c>
      <c r="F75" s="438">
        <v>438</v>
      </c>
      <c r="G75" s="438">
        <v>632</v>
      </c>
      <c r="H75" s="438">
        <v>407</v>
      </c>
      <c r="I75" s="438">
        <v>875</v>
      </c>
    </row>
    <row r="76" spans="1:9" ht="16.5" customHeight="1">
      <c r="A76" s="440" t="s">
        <v>825</v>
      </c>
      <c r="B76" s="439">
        <v>2374</v>
      </c>
      <c r="C76" s="438">
        <v>234</v>
      </c>
      <c r="D76" s="438">
        <v>277</v>
      </c>
      <c r="E76" s="438">
        <v>188</v>
      </c>
      <c r="F76" s="438">
        <v>359</v>
      </c>
      <c r="G76" s="438">
        <v>360</v>
      </c>
      <c r="H76" s="438">
        <v>270</v>
      </c>
      <c r="I76" s="438">
        <v>686</v>
      </c>
    </row>
    <row r="77" spans="1:9" ht="16.5" customHeight="1">
      <c r="A77" s="440" t="s">
        <v>824</v>
      </c>
      <c r="B77" s="439">
        <v>1355</v>
      </c>
      <c r="C77" s="438">
        <v>80</v>
      </c>
      <c r="D77" s="438">
        <v>110</v>
      </c>
      <c r="E77" s="438">
        <v>94</v>
      </c>
      <c r="F77" s="438">
        <v>171</v>
      </c>
      <c r="G77" s="438">
        <v>250</v>
      </c>
      <c r="H77" s="438">
        <v>189</v>
      </c>
      <c r="I77" s="438">
        <v>461</v>
      </c>
    </row>
    <row r="78" spans="1:9" s="443" customFormat="1" ht="16.5" customHeight="1">
      <c r="A78" s="440" t="s">
        <v>823</v>
      </c>
      <c r="B78" s="439">
        <v>4136</v>
      </c>
      <c r="C78" s="438">
        <v>337</v>
      </c>
      <c r="D78" s="438">
        <v>463</v>
      </c>
      <c r="E78" s="438">
        <v>346</v>
      </c>
      <c r="F78" s="438">
        <v>603</v>
      </c>
      <c r="G78" s="438">
        <v>936</v>
      </c>
      <c r="H78" s="438">
        <v>497</v>
      </c>
      <c r="I78" s="438">
        <v>954</v>
      </c>
    </row>
    <row r="79" spans="1:9" ht="16.5" customHeight="1">
      <c r="A79" s="442" t="s">
        <v>822</v>
      </c>
      <c r="B79" s="441">
        <v>4542</v>
      </c>
      <c r="C79" s="441">
        <v>350</v>
      </c>
      <c r="D79" s="441">
        <v>583</v>
      </c>
      <c r="E79" s="441">
        <v>349</v>
      </c>
      <c r="F79" s="441">
        <v>808</v>
      </c>
      <c r="G79" s="441">
        <v>953</v>
      </c>
      <c r="H79" s="441">
        <v>509</v>
      </c>
      <c r="I79" s="441">
        <v>990</v>
      </c>
    </row>
    <row r="80" spans="1:9" ht="16.5" customHeight="1">
      <c r="A80" s="440" t="s">
        <v>821</v>
      </c>
      <c r="B80" s="439">
        <v>1882</v>
      </c>
      <c r="C80" s="438">
        <v>163</v>
      </c>
      <c r="D80" s="438">
        <v>242</v>
      </c>
      <c r="E80" s="438">
        <v>152</v>
      </c>
      <c r="F80" s="438">
        <v>396</v>
      </c>
      <c r="G80" s="438">
        <v>358</v>
      </c>
      <c r="H80" s="438">
        <v>179</v>
      </c>
      <c r="I80" s="438">
        <v>392</v>
      </c>
    </row>
    <row r="81" spans="1:9" ht="16.5" customHeight="1">
      <c r="A81" s="440" t="s">
        <v>820</v>
      </c>
      <c r="B81" s="439">
        <v>2660</v>
      </c>
      <c r="C81" s="438">
        <v>187</v>
      </c>
      <c r="D81" s="438">
        <v>341</v>
      </c>
      <c r="E81" s="438">
        <v>197</v>
      </c>
      <c r="F81" s="438">
        <v>412</v>
      </c>
      <c r="G81" s="438">
        <v>595</v>
      </c>
      <c r="H81" s="438">
        <v>330</v>
      </c>
      <c r="I81" s="438">
        <v>598</v>
      </c>
    </row>
    <row r="82" spans="1:9" ht="16.5" customHeight="1">
      <c r="A82" s="442" t="s">
        <v>819</v>
      </c>
      <c r="B82" s="441">
        <v>19612</v>
      </c>
      <c r="C82" s="441">
        <v>1739</v>
      </c>
      <c r="D82" s="441">
        <v>2585</v>
      </c>
      <c r="E82" s="441">
        <v>1717</v>
      </c>
      <c r="F82" s="441">
        <v>2820</v>
      </c>
      <c r="G82" s="441">
        <v>3808</v>
      </c>
      <c r="H82" s="441">
        <v>2075</v>
      </c>
      <c r="I82" s="441">
        <v>4868</v>
      </c>
    </row>
    <row r="83" spans="1:9" ht="16.5" customHeight="1">
      <c r="A83" s="440" t="s">
        <v>818</v>
      </c>
      <c r="B83" s="439">
        <v>4597</v>
      </c>
      <c r="C83" s="438">
        <v>440</v>
      </c>
      <c r="D83" s="438">
        <v>662</v>
      </c>
      <c r="E83" s="438">
        <v>416</v>
      </c>
      <c r="F83" s="438">
        <v>662</v>
      </c>
      <c r="G83" s="438">
        <v>883</v>
      </c>
      <c r="H83" s="438">
        <v>437</v>
      </c>
      <c r="I83" s="438">
        <v>1097</v>
      </c>
    </row>
    <row r="84" spans="1:9" ht="16.5" customHeight="1">
      <c r="A84" s="440" t="s">
        <v>817</v>
      </c>
      <c r="B84" s="439">
        <v>4591</v>
      </c>
      <c r="C84" s="438">
        <v>354</v>
      </c>
      <c r="D84" s="438">
        <v>665</v>
      </c>
      <c r="E84" s="438">
        <v>418</v>
      </c>
      <c r="F84" s="438">
        <v>663</v>
      </c>
      <c r="G84" s="438">
        <v>872</v>
      </c>
      <c r="H84" s="438">
        <v>522</v>
      </c>
      <c r="I84" s="438">
        <v>1097</v>
      </c>
    </row>
    <row r="85" spans="1:9" s="443" customFormat="1" ht="16.5" customHeight="1">
      <c r="A85" s="440" t="s">
        <v>816</v>
      </c>
      <c r="B85" s="439">
        <v>2468</v>
      </c>
      <c r="C85" s="438">
        <v>171</v>
      </c>
      <c r="D85" s="438">
        <v>281</v>
      </c>
      <c r="E85" s="438">
        <v>219</v>
      </c>
      <c r="F85" s="438">
        <v>388</v>
      </c>
      <c r="G85" s="438">
        <v>555</v>
      </c>
      <c r="H85" s="438">
        <v>245</v>
      </c>
      <c r="I85" s="438">
        <v>609</v>
      </c>
    </row>
    <row r="86" spans="1:9" ht="16.5" customHeight="1">
      <c r="A86" s="440" t="s">
        <v>815</v>
      </c>
      <c r="B86" s="439">
        <v>3066</v>
      </c>
      <c r="C86" s="438">
        <v>274</v>
      </c>
      <c r="D86" s="438">
        <v>326</v>
      </c>
      <c r="E86" s="438">
        <v>267</v>
      </c>
      <c r="F86" s="438">
        <v>452</v>
      </c>
      <c r="G86" s="438">
        <v>642</v>
      </c>
      <c r="H86" s="438">
        <v>335</v>
      </c>
      <c r="I86" s="438">
        <v>770</v>
      </c>
    </row>
    <row r="87" spans="1:9" ht="16.5" customHeight="1">
      <c r="A87" s="440" t="s">
        <v>814</v>
      </c>
      <c r="B87" s="439">
        <v>2076</v>
      </c>
      <c r="C87" s="438">
        <v>192</v>
      </c>
      <c r="D87" s="438">
        <v>277</v>
      </c>
      <c r="E87" s="438">
        <v>179</v>
      </c>
      <c r="F87" s="438">
        <v>279</v>
      </c>
      <c r="G87" s="438">
        <v>367</v>
      </c>
      <c r="H87" s="438">
        <v>219</v>
      </c>
      <c r="I87" s="438">
        <v>563</v>
      </c>
    </row>
    <row r="88" spans="1:9" ht="16.5" customHeight="1">
      <c r="A88" s="440" t="s">
        <v>813</v>
      </c>
      <c r="B88" s="439">
        <v>2814</v>
      </c>
      <c r="C88" s="438">
        <v>308</v>
      </c>
      <c r="D88" s="438">
        <v>374</v>
      </c>
      <c r="E88" s="438">
        <v>218</v>
      </c>
      <c r="F88" s="438">
        <v>376</v>
      </c>
      <c r="G88" s="438">
        <v>489</v>
      </c>
      <c r="H88" s="438">
        <v>317</v>
      </c>
      <c r="I88" s="438">
        <v>732</v>
      </c>
    </row>
    <row r="89" spans="1:9" ht="16.5" customHeight="1">
      <c r="A89" s="442" t="s">
        <v>812</v>
      </c>
      <c r="B89" s="441">
        <v>14510</v>
      </c>
      <c r="C89" s="441">
        <v>1475</v>
      </c>
      <c r="D89" s="441">
        <v>2051</v>
      </c>
      <c r="E89" s="441">
        <v>1345</v>
      </c>
      <c r="F89" s="441">
        <v>2003</v>
      </c>
      <c r="G89" s="441">
        <v>2789</v>
      </c>
      <c r="H89" s="441">
        <v>1510</v>
      </c>
      <c r="I89" s="441">
        <v>3337</v>
      </c>
    </row>
    <row r="90" spans="1:9" s="443" customFormat="1" ht="16.5" customHeight="1">
      <c r="A90" s="440" t="s">
        <v>811</v>
      </c>
      <c r="B90" s="439">
        <v>4710</v>
      </c>
      <c r="C90" s="438">
        <v>541</v>
      </c>
      <c r="D90" s="438">
        <v>704</v>
      </c>
      <c r="E90" s="438">
        <v>436</v>
      </c>
      <c r="F90" s="438">
        <v>660</v>
      </c>
      <c r="G90" s="438">
        <v>837</v>
      </c>
      <c r="H90" s="438">
        <v>462</v>
      </c>
      <c r="I90" s="438">
        <v>1070</v>
      </c>
    </row>
    <row r="91" spans="1:9" ht="16.5" customHeight="1">
      <c r="A91" s="440" t="s">
        <v>810</v>
      </c>
      <c r="B91" s="439">
        <v>3031</v>
      </c>
      <c r="C91" s="438">
        <v>280</v>
      </c>
      <c r="D91" s="438">
        <v>427</v>
      </c>
      <c r="E91" s="438">
        <v>296</v>
      </c>
      <c r="F91" s="438">
        <v>381</v>
      </c>
      <c r="G91" s="438">
        <v>594</v>
      </c>
      <c r="H91" s="438">
        <v>307</v>
      </c>
      <c r="I91" s="438">
        <v>746</v>
      </c>
    </row>
    <row r="92" spans="1:9" ht="16.5" customHeight="1">
      <c r="A92" s="440" t="s">
        <v>809</v>
      </c>
      <c r="B92" s="439">
        <v>3173</v>
      </c>
      <c r="C92" s="438">
        <v>379</v>
      </c>
      <c r="D92" s="438">
        <v>497</v>
      </c>
      <c r="E92" s="438">
        <v>325</v>
      </c>
      <c r="F92" s="438">
        <v>411</v>
      </c>
      <c r="G92" s="438">
        <v>617</v>
      </c>
      <c r="H92" s="438">
        <v>295</v>
      </c>
      <c r="I92" s="438">
        <v>649</v>
      </c>
    </row>
    <row r="93" spans="1:9" ht="16.5" customHeight="1">
      <c r="A93" s="440" t="s">
        <v>808</v>
      </c>
      <c r="B93" s="439">
        <v>3596</v>
      </c>
      <c r="C93" s="438">
        <v>275</v>
      </c>
      <c r="D93" s="438">
        <v>423</v>
      </c>
      <c r="E93" s="438">
        <v>288</v>
      </c>
      <c r="F93" s="438">
        <v>551</v>
      </c>
      <c r="G93" s="438">
        <v>741</v>
      </c>
      <c r="H93" s="438">
        <v>446</v>
      </c>
      <c r="I93" s="438">
        <v>872</v>
      </c>
    </row>
    <row r="94" spans="1:9" s="443" customFormat="1" ht="16.5" customHeight="1">
      <c r="A94" s="442" t="s">
        <v>807</v>
      </c>
      <c r="B94" s="441">
        <v>11850</v>
      </c>
      <c r="C94" s="441">
        <v>975</v>
      </c>
      <c r="D94" s="441">
        <v>1273</v>
      </c>
      <c r="E94" s="441">
        <v>902</v>
      </c>
      <c r="F94" s="441">
        <v>1663</v>
      </c>
      <c r="G94" s="441">
        <v>2417</v>
      </c>
      <c r="H94" s="441">
        <v>1508</v>
      </c>
      <c r="I94" s="441">
        <v>3112</v>
      </c>
    </row>
    <row r="95" spans="1:9" ht="16.5" customHeight="1">
      <c r="A95" s="440" t="s">
        <v>806</v>
      </c>
      <c r="B95" s="439">
        <v>3717</v>
      </c>
      <c r="C95" s="438">
        <v>322</v>
      </c>
      <c r="D95" s="438">
        <v>430</v>
      </c>
      <c r="E95" s="438">
        <v>291</v>
      </c>
      <c r="F95" s="438">
        <v>507</v>
      </c>
      <c r="G95" s="438">
        <v>748</v>
      </c>
      <c r="H95" s="438">
        <v>472</v>
      </c>
      <c r="I95" s="438">
        <v>947</v>
      </c>
    </row>
    <row r="96" spans="1:9" ht="16.5" customHeight="1">
      <c r="A96" s="440" t="s">
        <v>805</v>
      </c>
      <c r="B96" s="439">
        <v>3805</v>
      </c>
      <c r="C96" s="438">
        <v>266</v>
      </c>
      <c r="D96" s="438">
        <v>339</v>
      </c>
      <c r="E96" s="438">
        <v>302</v>
      </c>
      <c r="F96" s="438">
        <v>550</v>
      </c>
      <c r="G96" s="438">
        <v>810</v>
      </c>
      <c r="H96" s="438">
        <v>490</v>
      </c>
      <c r="I96" s="438">
        <v>1048</v>
      </c>
    </row>
    <row r="97" spans="1:9" ht="16.5" customHeight="1">
      <c r="A97" s="440" t="s">
        <v>804</v>
      </c>
      <c r="B97" s="439">
        <v>4328</v>
      </c>
      <c r="C97" s="438">
        <v>387</v>
      </c>
      <c r="D97" s="438">
        <v>504</v>
      </c>
      <c r="E97" s="438">
        <v>309</v>
      </c>
      <c r="F97" s="438">
        <v>606</v>
      </c>
      <c r="G97" s="438">
        <v>859</v>
      </c>
      <c r="H97" s="438">
        <v>546</v>
      </c>
      <c r="I97" s="438">
        <v>1117</v>
      </c>
    </row>
    <row r="98" spans="1:9" s="443" customFormat="1" ht="16.5" customHeight="1">
      <c r="A98" s="442" t="s">
        <v>803</v>
      </c>
      <c r="B98" s="441">
        <v>10397</v>
      </c>
      <c r="C98" s="441">
        <v>827</v>
      </c>
      <c r="D98" s="441">
        <v>1159</v>
      </c>
      <c r="E98" s="441">
        <v>821</v>
      </c>
      <c r="F98" s="441">
        <v>1633</v>
      </c>
      <c r="G98" s="441">
        <v>2285</v>
      </c>
      <c r="H98" s="441">
        <v>1120</v>
      </c>
      <c r="I98" s="441">
        <v>2552</v>
      </c>
    </row>
    <row r="99" spans="1:9" ht="16.5" customHeight="1">
      <c r="A99" s="440" t="s">
        <v>802</v>
      </c>
      <c r="B99" s="439">
        <v>3427</v>
      </c>
      <c r="C99" s="438">
        <v>311</v>
      </c>
      <c r="D99" s="438">
        <v>406</v>
      </c>
      <c r="E99" s="438">
        <v>272</v>
      </c>
      <c r="F99" s="438">
        <v>551</v>
      </c>
      <c r="G99" s="438">
        <v>684</v>
      </c>
      <c r="H99" s="438">
        <v>366</v>
      </c>
      <c r="I99" s="438">
        <v>837</v>
      </c>
    </row>
    <row r="100" spans="1:9" ht="16.5" customHeight="1">
      <c r="A100" s="440" t="s">
        <v>801</v>
      </c>
      <c r="B100" s="439">
        <v>3860</v>
      </c>
      <c r="C100" s="438">
        <v>311</v>
      </c>
      <c r="D100" s="438">
        <v>483</v>
      </c>
      <c r="E100" s="438">
        <v>314</v>
      </c>
      <c r="F100" s="438">
        <v>628</v>
      </c>
      <c r="G100" s="438">
        <v>717</v>
      </c>
      <c r="H100" s="438">
        <v>427</v>
      </c>
      <c r="I100" s="438">
        <v>980</v>
      </c>
    </row>
    <row r="101" spans="1:9" ht="16.5" customHeight="1">
      <c r="A101" s="440" t="s">
        <v>800</v>
      </c>
      <c r="B101" s="439">
        <v>3110</v>
      </c>
      <c r="C101" s="438">
        <v>205</v>
      </c>
      <c r="D101" s="438">
        <v>270</v>
      </c>
      <c r="E101" s="438">
        <v>235</v>
      </c>
      <c r="F101" s="438">
        <v>454</v>
      </c>
      <c r="G101" s="438">
        <v>884</v>
      </c>
      <c r="H101" s="438">
        <v>327</v>
      </c>
      <c r="I101" s="438">
        <v>735</v>
      </c>
    </row>
    <row r="102" spans="1:9" ht="16.5" customHeight="1">
      <c r="A102" s="442" t="s">
        <v>799</v>
      </c>
      <c r="B102" s="441">
        <v>15267</v>
      </c>
      <c r="C102" s="441">
        <v>1480</v>
      </c>
      <c r="D102" s="441">
        <v>1821</v>
      </c>
      <c r="E102" s="441">
        <v>1361</v>
      </c>
      <c r="F102" s="441">
        <v>2318</v>
      </c>
      <c r="G102" s="441">
        <v>3262</v>
      </c>
      <c r="H102" s="441">
        <v>1763</v>
      </c>
      <c r="I102" s="441">
        <v>3262</v>
      </c>
    </row>
    <row r="103" spans="1:9" ht="16.5" customHeight="1">
      <c r="A103" s="440" t="s">
        <v>798</v>
      </c>
      <c r="B103" s="439">
        <v>2319</v>
      </c>
      <c r="C103" s="438">
        <v>211</v>
      </c>
      <c r="D103" s="438">
        <v>308</v>
      </c>
      <c r="E103" s="438">
        <v>177</v>
      </c>
      <c r="F103" s="438">
        <v>356</v>
      </c>
      <c r="G103" s="438">
        <v>406</v>
      </c>
      <c r="H103" s="438">
        <v>265</v>
      </c>
      <c r="I103" s="438">
        <v>596</v>
      </c>
    </row>
    <row r="104" spans="1:9" ht="16.5" customHeight="1">
      <c r="A104" s="440" t="s">
        <v>797</v>
      </c>
      <c r="B104" s="439">
        <v>1323</v>
      </c>
      <c r="C104" s="438">
        <v>132</v>
      </c>
      <c r="D104" s="438">
        <v>186</v>
      </c>
      <c r="E104" s="438">
        <v>138</v>
      </c>
      <c r="F104" s="438">
        <v>210</v>
      </c>
      <c r="G104" s="438">
        <v>250</v>
      </c>
      <c r="H104" s="438">
        <v>161</v>
      </c>
      <c r="I104" s="438">
        <v>246</v>
      </c>
    </row>
    <row r="105" spans="1:9" s="443" customFormat="1" ht="16.5" customHeight="1">
      <c r="A105" s="440" t="s">
        <v>796</v>
      </c>
      <c r="B105" s="439">
        <v>3373</v>
      </c>
      <c r="C105" s="438">
        <v>398</v>
      </c>
      <c r="D105" s="438">
        <v>379</v>
      </c>
      <c r="E105" s="438">
        <v>340</v>
      </c>
      <c r="F105" s="438">
        <v>476</v>
      </c>
      <c r="G105" s="438">
        <v>675</v>
      </c>
      <c r="H105" s="438">
        <v>350</v>
      </c>
      <c r="I105" s="438">
        <v>755</v>
      </c>
    </row>
    <row r="106" spans="1:9" ht="16.5" customHeight="1">
      <c r="A106" s="440" t="s">
        <v>795</v>
      </c>
      <c r="B106" s="439">
        <v>2827</v>
      </c>
      <c r="C106" s="438">
        <v>267</v>
      </c>
      <c r="D106" s="438">
        <v>334</v>
      </c>
      <c r="E106" s="438">
        <v>212</v>
      </c>
      <c r="F106" s="438">
        <v>401</v>
      </c>
      <c r="G106" s="438">
        <v>615</v>
      </c>
      <c r="H106" s="438">
        <v>343</v>
      </c>
      <c r="I106" s="438">
        <v>655</v>
      </c>
    </row>
    <row r="107" spans="1:9" ht="16.5" customHeight="1">
      <c r="A107" s="440" t="s">
        <v>794</v>
      </c>
      <c r="B107" s="439">
        <v>2229</v>
      </c>
      <c r="C107" s="438">
        <v>163</v>
      </c>
      <c r="D107" s="438">
        <v>280</v>
      </c>
      <c r="E107" s="438">
        <v>222</v>
      </c>
      <c r="F107" s="438">
        <v>359</v>
      </c>
      <c r="G107" s="438">
        <v>487</v>
      </c>
      <c r="H107" s="438">
        <v>252</v>
      </c>
      <c r="I107" s="438">
        <v>466</v>
      </c>
    </row>
    <row r="108" spans="1:9" ht="16.5" customHeight="1">
      <c r="A108" s="440" t="s">
        <v>793</v>
      </c>
      <c r="B108" s="439">
        <v>3196</v>
      </c>
      <c r="C108" s="438">
        <v>309</v>
      </c>
      <c r="D108" s="438">
        <v>334</v>
      </c>
      <c r="E108" s="438">
        <v>272</v>
      </c>
      <c r="F108" s="438">
        <v>516</v>
      </c>
      <c r="G108" s="438">
        <v>829</v>
      </c>
      <c r="H108" s="438">
        <v>392</v>
      </c>
      <c r="I108" s="438">
        <v>544</v>
      </c>
    </row>
    <row r="109" spans="1:9" ht="16.5" customHeight="1">
      <c r="A109" s="442" t="s">
        <v>792</v>
      </c>
      <c r="B109" s="441">
        <v>12802</v>
      </c>
      <c r="C109" s="441">
        <v>1157</v>
      </c>
      <c r="D109" s="441">
        <v>1497</v>
      </c>
      <c r="E109" s="441">
        <v>1334</v>
      </c>
      <c r="F109" s="441">
        <v>2015</v>
      </c>
      <c r="G109" s="441">
        <v>2858</v>
      </c>
      <c r="H109" s="441">
        <v>1575</v>
      </c>
      <c r="I109" s="441">
        <v>2366</v>
      </c>
    </row>
    <row r="110" spans="1:9" ht="16.5" customHeight="1">
      <c r="A110" s="440" t="s">
        <v>791</v>
      </c>
      <c r="B110" s="439">
        <v>2123</v>
      </c>
      <c r="C110" s="438">
        <v>184</v>
      </c>
      <c r="D110" s="438">
        <v>278</v>
      </c>
      <c r="E110" s="438">
        <v>205</v>
      </c>
      <c r="F110" s="438">
        <v>444</v>
      </c>
      <c r="G110" s="438">
        <v>448</v>
      </c>
      <c r="H110" s="438">
        <v>214</v>
      </c>
      <c r="I110" s="438">
        <v>350</v>
      </c>
    </row>
    <row r="111" spans="1:9" ht="16.5" customHeight="1">
      <c r="A111" s="440" t="s">
        <v>790</v>
      </c>
      <c r="B111" s="439">
        <v>2635</v>
      </c>
      <c r="C111" s="438">
        <v>302</v>
      </c>
      <c r="D111" s="438">
        <v>305</v>
      </c>
      <c r="E111" s="438">
        <v>206</v>
      </c>
      <c r="F111" s="438">
        <v>441</v>
      </c>
      <c r="G111" s="438">
        <v>591</v>
      </c>
      <c r="H111" s="438">
        <v>327</v>
      </c>
      <c r="I111" s="438">
        <v>463</v>
      </c>
    </row>
    <row r="112" spans="1:9" ht="16.5" customHeight="1">
      <c r="A112" s="440" t="s">
        <v>789</v>
      </c>
      <c r="B112" s="439">
        <v>1882</v>
      </c>
      <c r="C112" s="438">
        <v>107</v>
      </c>
      <c r="D112" s="438">
        <v>196</v>
      </c>
      <c r="E112" s="438">
        <v>297</v>
      </c>
      <c r="F112" s="438">
        <v>290</v>
      </c>
      <c r="G112" s="438">
        <v>401</v>
      </c>
      <c r="H112" s="438">
        <v>227</v>
      </c>
      <c r="I112" s="438">
        <v>364</v>
      </c>
    </row>
    <row r="113" spans="1:9" ht="16.5" customHeight="1">
      <c r="A113" s="440" t="s">
        <v>788</v>
      </c>
      <c r="B113" s="439">
        <v>2423</v>
      </c>
      <c r="C113" s="438">
        <v>309</v>
      </c>
      <c r="D113" s="438">
        <v>305</v>
      </c>
      <c r="E113" s="438">
        <v>202</v>
      </c>
      <c r="F113" s="438">
        <v>322</v>
      </c>
      <c r="G113" s="438">
        <v>621</v>
      </c>
      <c r="H113" s="438">
        <v>271</v>
      </c>
      <c r="I113" s="438">
        <v>393</v>
      </c>
    </row>
    <row r="114" spans="1:9" ht="16.5" customHeight="1" thickBot="1">
      <c r="A114" s="437" t="s">
        <v>787</v>
      </c>
      <c r="B114" s="436">
        <v>3739</v>
      </c>
      <c r="C114" s="435">
        <v>255</v>
      </c>
      <c r="D114" s="435">
        <v>413</v>
      </c>
      <c r="E114" s="435">
        <v>424</v>
      </c>
      <c r="F114" s="435">
        <v>518</v>
      </c>
      <c r="G114" s="435">
        <v>797</v>
      </c>
      <c r="H114" s="435">
        <v>536</v>
      </c>
      <c r="I114" s="435">
        <v>796</v>
      </c>
    </row>
    <row r="115" spans="1:9" ht="16.5" customHeight="1">
      <c r="A115" s="748" t="s">
        <v>786</v>
      </c>
      <c r="B115" s="748"/>
      <c r="C115" s="434"/>
      <c r="D115" s="434"/>
      <c r="E115" s="434"/>
      <c r="F115" s="434"/>
      <c r="G115" s="434"/>
      <c r="H115" s="434"/>
      <c r="I115" s="434"/>
    </row>
    <row r="116" spans="2:9" ht="16.5" customHeight="1">
      <c r="B116" s="433"/>
      <c r="C116" s="433"/>
      <c r="D116" s="433"/>
      <c r="E116" s="433"/>
      <c r="F116" s="433"/>
      <c r="G116" s="433"/>
      <c r="H116" s="433"/>
      <c r="I116" s="433"/>
    </row>
    <row r="117" spans="2:9" ht="16.5" customHeight="1">
      <c r="B117" s="433"/>
      <c r="C117" s="433"/>
      <c r="D117" s="433"/>
      <c r="E117" s="433"/>
      <c r="F117" s="433"/>
      <c r="G117" s="433"/>
      <c r="H117" s="433"/>
      <c r="I117" s="433"/>
    </row>
    <row r="118" spans="2:9" ht="16.5" customHeight="1">
      <c r="B118" s="433"/>
      <c r="C118" s="433"/>
      <c r="D118" s="433"/>
      <c r="E118" s="433"/>
      <c r="F118" s="433"/>
      <c r="G118" s="433"/>
      <c r="H118" s="433"/>
      <c r="I118" s="433"/>
    </row>
    <row r="119" spans="2:9" ht="16.5" customHeight="1">
      <c r="B119" s="433"/>
      <c r="C119" s="433"/>
      <c r="D119" s="433"/>
      <c r="E119" s="433"/>
      <c r="F119" s="433"/>
      <c r="G119" s="433"/>
      <c r="H119" s="433"/>
      <c r="I119" s="433"/>
    </row>
    <row r="120" spans="2:9" ht="16.5" customHeight="1">
      <c r="B120" s="433"/>
      <c r="C120" s="433"/>
      <c r="D120" s="433"/>
      <c r="E120" s="433"/>
      <c r="F120" s="433"/>
      <c r="G120" s="433"/>
      <c r="H120" s="433"/>
      <c r="I120" s="433"/>
    </row>
    <row r="121" spans="2:9" ht="16.5" customHeight="1">
      <c r="B121" s="433"/>
      <c r="C121" s="433"/>
      <c r="D121" s="433"/>
      <c r="E121" s="433"/>
      <c r="F121" s="433"/>
      <c r="G121" s="433"/>
      <c r="H121" s="433"/>
      <c r="I121" s="433"/>
    </row>
    <row r="122" spans="2:9" ht="16.5" customHeight="1">
      <c r="B122" s="433"/>
      <c r="C122" s="433"/>
      <c r="D122" s="433"/>
      <c r="E122" s="433"/>
      <c r="F122" s="433"/>
      <c r="G122" s="433"/>
      <c r="H122" s="433"/>
      <c r="I122" s="433"/>
    </row>
    <row r="123" spans="2:9" ht="16.5" customHeight="1">
      <c r="B123" s="433"/>
      <c r="C123" s="433"/>
      <c r="D123" s="433"/>
      <c r="E123" s="433"/>
      <c r="F123" s="433"/>
      <c r="G123" s="433"/>
      <c r="H123" s="433"/>
      <c r="I123" s="433"/>
    </row>
    <row r="124" spans="2:9" ht="16.5" customHeight="1">
      <c r="B124" s="433"/>
      <c r="C124" s="433"/>
      <c r="D124" s="433"/>
      <c r="E124" s="433"/>
      <c r="F124" s="433"/>
      <c r="G124" s="433"/>
      <c r="H124" s="433"/>
      <c r="I124" s="433"/>
    </row>
    <row r="125" spans="2:9" ht="16.5" customHeight="1">
      <c r="B125" s="433"/>
      <c r="C125" s="433"/>
      <c r="D125" s="433"/>
      <c r="E125" s="433"/>
      <c r="F125" s="433"/>
      <c r="G125" s="433"/>
      <c r="H125" s="433"/>
      <c r="I125" s="433"/>
    </row>
    <row r="126" spans="2:9" ht="16.5" customHeight="1">
      <c r="B126" s="433"/>
      <c r="C126" s="433"/>
      <c r="D126" s="433"/>
      <c r="E126" s="433"/>
      <c r="F126" s="433"/>
      <c r="G126" s="433"/>
      <c r="H126" s="433"/>
      <c r="I126" s="433"/>
    </row>
    <row r="127" spans="2:9" ht="16.5" customHeight="1">
      <c r="B127" s="433"/>
      <c r="C127" s="433"/>
      <c r="D127" s="433"/>
      <c r="E127" s="433"/>
      <c r="F127" s="433"/>
      <c r="G127" s="433"/>
      <c r="H127" s="433"/>
      <c r="I127" s="433"/>
    </row>
    <row r="128" spans="2:9" ht="16.5" customHeight="1">
      <c r="B128" s="433"/>
      <c r="C128" s="433"/>
      <c r="D128" s="433"/>
      <c r="E128" s="433"/>
      <c r="F128" s="433"/>
      <c r="G128" s="433"/>
      <c r="H128" s="433"/>
      <c r="I128" s="433"/>
    </row>
    <row r="129" spans="2:9" ht="16.5" customHeight="1">
      <c r="B129" s="433"/>
      <c r="C129" s="433"/>
      <c r="D129" s="433"/>
      <c r="E129" s="433"/>
      <c r="F129" s="433"/>
      <c r="G129" s="433"/>
      <c r="H129" s="433"/>
      <c r="I129" s="433"/>
    </row>
    <row r="130" spans="2:9" ht="16.5" customHeight="1">
      <c r="B130" s="433"/>
      <c r="C130" s="433"/>
      <c r="D130" s="433"/>
      <c r="E130" s="433"/>
      <c r="F130" s="433"/>
      <c r="G130" s="433"/>
      <c r="H130" s="433"/>
      <c r="I130" s="433"/>
    </row>
    <row r="131" spans="2:9" ht="16.5" customHeight="1">
      <c r="B131" s="433"/>
      <c r="C131" s="433"/>
      <c r="D131" s="433"/>
      <c r="E131" s="433"/>
      <c r="F131" s="433"/>
      <c r="G131" s="433"/>
      <c r="H131" s="433"/>
      <c r="I131" s="433"/>
    </row>
    <row r="132" spans="2:9" ht="16.5" customHeight="1">
      <c r="B132" s="433"/>
      <c r="C132" s="433"/>
      <c r="D132" s="433"/>
      <c r="E132" s="433"/>
      <c r="F132" s="433"/>
      <c r="G132" s="433"/>
      <c r="H132" s="433"/>
      <c r="I132" s="433"/>
    </row>
    <row r="133" spans="2:9" ht="16.5" customHeight="1">
      <c r="B133" s="433"/>
      <c r="C133" s="433"/>
      <c r="D133" s="433"/>
      <c r="E133" s="433"/>
      <c r="F133" s="433"/>
      <c r="G133" s="433"/>
      <c r="H133" s="433"/>
      <c r="I133" s="433"/>
    </row>
    <row r="134" spans="2:9" ht="16.5" customHeight="1">
      <c r="B134" s="433"/>
      <c r="C134" s="433"/>
      <c r="D134" s="433"/>
      <c r="E134" s="433"/>
      <c r="F134" s="433"/>
      <c r="G134" s="433"/>
      <c r="H134" s="433"/>
      <c r="I134" s="433"/>
    </row>
    <row r="135" spans="2:9" ht="16.5" customHeight="1">
      <c r="B135" s="433"/>
      <c r="C135" s="433"/>
      <c r="D135" s="433"/>
      <c r="E135" s="433"/>
      <c r="F135" s="433"/>
      <c r="G135" s="433"/>
      <c r="H135" s="433"/>
      <c r="I135" s="433"/>
    </row>
    <row r="136" spans="2:9" ht="16.5" customHeight="1">
      <c r="B136" s="433"/>
      <c r="C136" s="433"/>
      <c r="D136" s="433"/>
      <c r="E136" s="433"/>
      <c r="F136" s="433"/>
      <c r="G136" s="433"/>
      <c r="H136" s="433"/>
      <c r="I136" s="433"/>
    </row>
    <row r="137" spans="2:9" ht="16.5" customHeight="1">
      <c r="B137" s="433"/>
      <c r="C137" s="433"/>
      <c r="D137" s="433"/>
      <c r="E137" s="433"/>
      <c r="F137" s="433"/>
      <c r="G137" s="433"/>
      <c r="H137" s="433"/>
      <c r="I137" s="433"/>
    </row>
    <row r="138" spans="2:9" ht="16.5" customHeight="1">
      <c r="B138" s="433"/>
      <c r="C138" s="433"/>
      <c r="D138" s="433"/>
      <c r="E138" s="433"/>
      <c r="F138" s="433"/>
      <c r="G138" s="433"/>
      <c r="H138" s="433"/>
      <c r="I138" s="433"/>
    </row>
    <row r="139" spans="2:9" ht="16.5" customHeight="1">
      <c r="B139" s="433"/>
      <c r="C139" s="433"/>
      <c r="D139" s="433"/>
      <c r="E139" s="433"/>
      <c r="F139" s="433"/>
      <c r="G139" s="433"/>
      <c r="H139" s="433"/>
      <c r="I139" s="433"/>
    </row>
    <row r="140" spans="2:9" ht="16.5" customHeight="1">
      <c r="B140" s="433"/>
      <c r="C140" s="433"/>
      <c r="D140" s="433"/>
      <c r="E140" s="433"/>
      <c r="F140" s="433"/>
      <c r="G140" s="433"/>
      <c r="H140" s="433"/>
      <c r="I140" s="433"/>
    </row>
    <row r="141" spans="2:9" ht="16.5" customHeight="1">
      <c r="B141" s="433"/>
      <c r="C141" s="433"/>
      <c r="D141" s="433"/>
      <c r="E141" s="433"/>
      <c r="F141" s="433"/>
      <c r="G141" s="433"/>
      <c r="H141" s="433"/>
      <c r="I141" s="433"/>
    </row>
    <row r="142" spans="2:9" ht="16.5" customHeight="1">
      <c r="B142" s="433"/>
      <c r="C142" s="433"/>
      <c r="D142" s="433"/>
      <c r="E142" s="433"/>
      <c r="F142" s="433"/>
      <c r="G142" s="433"/>
      <c r="H142" s="433"/>
      <c r="I142" s="433"/>
    </row>
    <row r="143" spans="2:9" ht="16.5" customHeight="1">
      <c r="B143" s="433"/>
      <c r="C143" s="433"/>
      <c r="D143" s="433"/>
      <c r="E143" s="433"/>
      <c r="F143" s="433"/>
      <c r="G143" s="433"/>
      <c r="H143" s="433"/>
      <c r="I143" s="433"/>
    </row>
    <row r="144" spans="2:9" ht="16.5" customHeight="1">
      <c r="B144" s="433"/>
      <c r="C144" s="433"/>
      <c r="D144" s="433"/>
      <c r="E144" s="433"/>
      <c r="F144" s="433"/>
      <c r="G144" s="433"/>
      <c r="H144" s="433"/>
      <c r="I144" s="433"/>
    </row>
    <row r="145" spans="2:9" ht="16.5" customHeight="1">
      <c r="B145" s="433"/>
      <c r="C145" s="433"/>
      <c r="D145" s="433"/>
      <c r="E145" s="433"/>
      <c r="F145" s="433"/>
      <c r="G145" s="433"/>
      <c r="H145" s="433"/>
      <c r="I145" s="433"/>
    </row>
    <row r="146" spans="2:9" ht="16.5" customHeight="1">
      <c r="B146" s="433"/>
      <c r="C146" s="433"/>
      <c r="D146" s="433"/>
      <c r="E146" s="433"/>
      <c r="F146" s="433"/>
      <c r="G146" s="433"/>
      <c r="H146" s="433"/>
      <c r="I146" s="433"/>
    </row>
    <row r="147" spans="2:9" ht="16.5" customHeight="1">
      <c r="B147" s="433"/>
      <c r="C147" s="433"/>
      <c r="D147" s="433"/>
      <c r="E147" s="433"/>
      <c r="F147" s="433"/>
      <c r="G147" s="433"/>
      <c r="H147" s="433"/>
      <c r="I147" s="433"/>
    </row>
    <row r="148" spans="2:9" ht="16.5" customHeight="1">
      <c r="B148" s="433"/>
      <c r="C148" s="433"/>
      <c r="D148" s="433"/>
      <c r="E148" s="433"/>
      <c r="F148" s="433"/>
      <c r="G148" s="433"/>
      <c r="H148" s="433"/>
      <c r="I148" s="433"/>
    </row>
    <row r="149" spans="2:9" ht="16.5" customHeight="1">
      <c r="B149" s="433"/>
      <c r="C149" s="433"/>
      <c r="D149" s="433"/>
      <c r="E149" s="433"/>
      <c r="F149" s="433"/>
      <c r="G149" s="433"/>
      <c r="H149" s="433"/>
      <c r="I149" s="433"/>
    </row>
    <row r="150" spans="2:9" ht="16.5" customHeight="1">
      <c r="B150" s="433"/>
      <c r="C150" s="433"/>
      <c r="D150" s="433"/>
      <c r="E150" s="433"/>
      <c r="F150" s="433"/>
      <c r="G150" s="433"/>
      <c r="H150" s="433"/>
      <c r="I150" s="433"/>
    </row>
    <row r="151" spans="2:9" ht="16.5" customHeight="1">
      <c r="B151" s="433"/>
      <c r="C151" s="433"/>
      <c r="D151" s="433"/>
      <c r="E151" s="433"/>
      <c r="F151" s="433"/>
      <c r="G151" s="433"/>
      <c r="H151" s="433"/>
      <c r="I151" s="433"/>
    </row>
    <row r="152" spans="2:9" ht="16.5" customHeight="1">
      <c r="B152" s="433"/>
      <c r="C152" s="433"/>
      <c r="D152" s="433"/>
      <c r="E152" s="433"/>
      <c r="F152" s="433"/>
      <c r="G152" s="433"/>
      <c r="H152" s="433"/>
      <c r="I152" s="433"/>
    </row>
    <row r="153" spans="2:9" ht="16.5" customHeight="1">
      <c r="B153" s="433"/>
      <c r="C153" s="433"/>
      <c r="D153" s="433"/>
      <c r="E153" s="433"/>
      <c r="F153" s="433"/>
      <c r="G153" s="433"/>
      <c r="H153" s="433"/>
      <c r="I153" s="433"/>
    </row>
    <row r="154" spans="2:9" ht="16.5" customHeight="1">
      <c r="B154" s="433"/>
      <c r="C154" s="433"/>
      <c r="D154" s="433"/>
      <c r="E154" s="433"/>
      <c r="F154" s="433"/>
      <c r="G154" s="433"/>
      <c r="H154" s="433"/>
      <c r="I154" s="433"/>
    </row>
    <row r="155" spans="2:9" ht="16.5" customHeight="1">
      <c r="B155" s="433"/>
      <c r="C155" s="433"/>
      <c r="D155" s="433"/>
      <c r="E155" s="433"/>
      <c r="F155" s="433"/>
      <c r="G155" s="433"/>
      <c r="H155" s="433"/>
      <c r="I155" s="433"/>
    </row>
    <row r="156" spans="2:9" ht="16.5" customHeight="1">
      <c r="B156" s="433"/>
      <c r="C156" s="433"/>
      <c r="D156" s="433"/>
      <c r="E156" s="433"/>
      <c r="F156" s="433"/>
      <c r="G156" s="433"/>
      <c r="H156" s="433"/>
      <c r="I156" s="433"/>
    </row>
    <row r="157" spans="2:9" ht="16.5" customHeight="1">
      <c r="B157" s="433"/>
      <c r="C157" s="433"/>
      <c r="D157" s="433"/>
      <c r="E157" s="433"/>
      <c r="F157" s="433"/>
      <c r="G157" s="433"/>
      <c r="H157" s="433"/>
      <c r="I157" s="433"/>
    </row>
    <row r="158" spans="2:9" ht="16.5" customHeight="1">
      <c r="B158" s="433"/>
      <c r="C158" s="433"/>
      <c r="D158" s="433"/>
      <c r="E158" s="433"/>
      <c r="F158" s="433"/>
      <c r="G158" s="433"/>
      <c r="H158" s="433"/>
      <c r="I158" s="433"/>
    </row>
    <row r="159" spans="2:9" ht="16.5" customHeight="1">
      <c r="B159" s="433"/>
      <c r="C159" s="433"/>
      <c r="D159" s="433"/>
      <c r="E159" s="433"/>
      <c r="F159" s="433"/>
      <c r="G159" s="433"/>
      <c r="H159" s="433"/>
      <c r="I159" s="433"/>
    </row>
    <row r="160" spans="2:9" ht="16.5" customHeight="1">
      <c r="B160" s="433"/>
      <c r="C160" s="433"/>
      <c r="D160" s="433"/>
      <c r="E160" s="433"/>
      <c r="F160" s="433"/>
      <c r="G160" s="433"/>
      <c r="H160" s="433"/>
      <c r="I160" s="433"/>
    </row>
    <row r="161" spans="2:9" ht="16.5" customHeight="1">
      <c r="B161" s="433"/>
      <c r="C161" s="433"/>
      <c r="D161" s="433"/>
      <c r="E161" s="433"/>
      <c r="F161" s="433"/>
      <c r="G161" s="433"/>
      <c r="H161" s="433"/>
      <c r="I161" s="433"/>
    </row>
    <row r="162" spans="2:9" ht="16.5" customHeight="1">
      <c r="B162" s="433"/>
      <c r="C162" s="433"/>
      <c r="D162" s="433"/>
      <c r="E162" s="433"/>
      <c r="F162" s="433"/>
      <c r="G162" s="433"/>
      <c r="H162" s="433"/>
      <c r="I162" s="433"/>
    </row>
    <row r="163" spans="2:9" ht="16.5" customHeight="1">
      <c r="B163" s="433"/>
      <c r="C163" s="433"/>
      <c r="D163" s="433"/>
      <c r="E163" s="433"/>
      <c r="F163" s="433"/>
      <c r="G163" s="433"/>
      <c r="H163" s="433"/>
      <c r="I163" s="433"/>
    </row>
    <row r="164" spans="2:9" ht="16.5" customHeight="1">
      <c r="B164" s="433"/>
      <c r="C164" s="433"/>
      <c r="D164" s="433"/>
      <c r="E164" s="433"/>
      <c r="F164" s="433"/>
      <c r="G164" s="433"/>
      <c r="H164" s="433"/>
      <c r="I164" s="433"/>
    </row>
    <row r="165" spans="2:9" ht="16.5" customHeight="1">
      <c r="B165" s="433"/>
      <c r="C165" s="433"/>
      <c r="D165" s="433"/>
      <c r="E165" s="433"/>
      <c r="F165" s="433"/>
      <c r="G165" s="433"/>
      <c r="H165" s="433"/>
      <c r="I165" s="433"/>
    </row>
    <row r="166" spans="2:9" ht="16.5" customHeight="1">
      <c r="B166" s="433"/>
      <c r="C166" s="433"/>
      <c r="D166" s="433"/>
      <c r="E166" s="433"/>
      <c r="F166" s="433"/>
      <c r="G166" s="433"/>
      <c r="H166" s="433"/>
      <c r="I166" s="433"/>
    </row>
    <row r="167" spans="2:9" ht="16.5" customHeight="1">
      <c r="B167" s="433"/>
      <c r="C167" s="433"/>
      <c r="D167" s="433"/>
      <c r="E167" s="433"/>
      <c r="F167" s="433"/>
      <c r="G167" s="433"/>
      <c r="H167" s="433"/>
      <c r="I167" s="433"/>
    </row>
    <row r="168" spans="2:9" ht="16.5" customHeight="1">
      <c r="B168" s="433"/>
      <c r="C168" s="433"/>
      <c r="D168" s="433"/>
      <c r="E168" s="433"/>
      <c r="F168" s="433"/>
      <c r="G168" s="433"/>
      <c r="H168" s="433"/>
      <c r="I168" s="433"/>
    </row>
    <row r="169" spans="2:9" ht="16.5" customHeight="1">
      <c r="B169" s="433"/>
      <c r="C169" s="433"/>
      <c r="D169" s="433"/>
      <c r="E169" s="433"/>
      <c r="F169" s="433"/>
      <c r="G169" s="433"/>
      <c r="H169" s="433"/>
      <c r="I169" s="433"/>
    </row>
    <row r="170" spans="2:9" ht="16.5" customHeight="1">
      <c r="B170" s="433"/>
      <c r="C170" s="433"/>
      <c r="D170" s="433"/>
      <c r="E170" s="433"/>
      <c r="F170" s="433"/>
      <c r="G170" s="433"/>
      <c r="H170" s="433"/>
      <c r="I170" s="433"/>
    </row>
    <row r="171" spans="2:9" ht="16.5" customHeight="1">
      <c r="B171" s="433"/>
      <c r="C171" s="433"/>
      <c r="D171" s="433"/>
      <c r="E171" s="433"/>
      <c r="F171" s="433"/>
      <c r="G171" s="433"/>
      <c r="H171" s="433"/>
      <c r="I171" s="433"/>
    </row>
    <row r="172" spans="2:9" ht="16.5" customHeight="1">
      <c r="B172" s="433"/>
      <c r="C172" s="433"/>
      <c r="D172" s="433"/>
      <c r="E172" s="433"/>
      <c r="F172" s="433"/>
      <c r="G172" s="433"/>
      <c r="H172" s="433"/>
      <c r="I172" s="433"/>
    </row>
    <row r="173" spans="2:9" ht="16.5" customHeight="1">
      <c r="B173" s="433"/>
      <c r="C173" s="433"/>
      <c r="D173" s="433"/>
      <c r="E173" s="433"/>
      <c r="F173" s="433"/>
      <c r="G173" s="433"/>
      <c r="H173" s="433"/>
      <c r="I173" s="433"/>
    </row>
    <row r="174" spans="2:9" ht="16.5" customHeight="1">
      <c r="B174" s="433"/>
      <c r="C174" s="433"/>
      <c r="D174" s="433"/>
      <c r="E174" s="433"/>
      <c r="F174" s="433"/>
      <c r="G174" s="433"/>
      <c r="H174" s="433"/>
      <c r="I174" s="433"/>
    </row>
    <row r="175" spans="2:9" ht="16.5" customHeight="1">
      <c r="B175" s="433"/>
      <c r="C175" s="433"/>
      <c r="D175" s="433"/>
      <c r="E175" s="433"/>
      <c r="F175" s="433"/>
      <c r="G175" s="433"/>
      <c r="H175" s="433"/>
      <c r="I175" s="433"/>
    </row>
    <row r="176" spans="2:9" ht="16.5" customHeight="1">
      <c r="B176" s="433"/>
      <c r="C176" s="433"/>
      <c r="D176" s="433"/>
      <c r="E176" s="433"/>
      <c r="F176" s="433"/>
      <c r="G176" s="433"/>
      <c r="H176" s="433"/>
      <c r="I176" s="433"/>
    </row>
    <row r="177" spans="2:9" ht="16.5" customHeight="1">
      <c r="B177" s="433"/>
      <c r="C177" s="433"/>
      <c r="D177" s="433"/>
      <c r="E177" s="433"/>
      <c r="F177" s="433"/>
      <c r="G177" s="433"/>
      <c r="H177" s="433"/>
      <c r="I177" s="433"/>
    </row>
    <row r="178" spans="2:9" ht="16.5" customHeight="1">
      <c r="B178" s="433"/>
      <c r="C178" s="433"/>
      <c r="D178" s="433"/>
      <c r="E178" s="433"/>
      <c r="F178" s="433"/>
      <c r="G178" s="433"/>
      <c r="H178" s="433"/>
      <c r="I178" s="433"/>
    </row>
    <row r="179" spans="2:9" ht="16.5" customHeight="1">
      <c r="B179" s="433"/>
      <c r="C179" s="433"/>
      <c r="D179" s="433"/>
      <c r="E179" s="433"/>
      <c r="F179" s="433"/>
      <c r="G179" s="433"/>
      <c r="H179" s="433"/>
      <c r="I179" s="433"/>
    </row>
    <row r="180" spans="2:9" ht="16.5" customHeight="1">
      <c r="B180" s="433"/>
      <c r="C180" s="433"/>
      <c r="D180" s="433"/>
      <c r="E180" s="433"/>
      <c r="F180" s="433"/>
      <c r="G180" s="433"/>
      <c r="H180" s="433"/>
      <c r="I180" s="433"/>
    </row>
    <row r="181" spans="2:9" ht="16.5" customHeight="1">
      <c r="B181" s="433"/>
      <c r="C181" s="433"/>
      <c r="D181" s="433"/>
      <c r="E181" s="433"/>
      <c r="F181" s="433"/>
      <c r="G181" s="433"/>
      <c r="H181" s="433"/>
      <c r="I181" s="433"/>
    </row>
    <row r="182" spans="2:9" ht="16.5" customHeight="1">
      <c r="B182" s="433"/>
      <c r="C182" s="433"/>
      <c r="D182" s="433"/>
      <c r="E182" s="433"/>
      <c r="F182" s="433"/>
      <c r="G182" s="433"/>
      <c r="H182" s="433"/>
      <c r="I182" s="433"/>
    </row>
    <row r="183" spans="2:9" ht="16.5" customHeight="1">
      <c r="B183" s="433"/>
      <c r="C183" s="433"/>
      <c r="D183" s="433"/>
      <c r="E183" s="433"/>
      <c r="F183" s="433"/>
      <c r="G183" s="433"/>
      <c r="H183" s="433"/>
      <c r="I183" s="433"/>
    </row>
    <row r="184" spans="2:9" ht="16.5" customHeight="1">
      <c r="B184" s="433"/>
      <c r="C184" s="433"/>
      <c r="D184" s="433"/>
      <c r="E184" s="433"/>
      <c r="F184" s="433"/>
      <c r="G184" s="433"/>
      <c r="H184" s="433"/>
      <c r="I184" s="433"/>
    </row>
    <row r="185" spans="2:9" ht="16.5" customHeight="1">
      <c r="B185" s="433"/>
      <c r="C185" s="433"/>
      <c r="D185" s="433"/>
      <c r="E185" s="433"/>
      <c r="F185" s="433"/>
      <c r="G185" s="433"/>
      <c r="H185" s="433"/>
      <c r="I185" s="433"/>
    </row>
    <row r="186" spans="2:9" ht="16.5" customHeight="1">
      <c r="B186" s="433"/>
      <c r="C186" s="433"/>
      <c r="D186" s="433"/>
      <c r="E186" s="433"/>
      <c r="F186" s="433"/>
      <c r="G186" s="433"/>
      <c r="H186" s="433"/>
      <c r="I186" s="433"/>
    </row>
    <row r="187" spans="2:9" ht="16.5" customHeight="1">
      <c r="B187" s="433"/>
      <c r="C187" s="433"/>
      <c r="D187" s="433"/>
      <c r="E187" s="433"/>
      <c r="F187" s="433"/>
      <c r="G187" s="433"/>
      <c r="H187" s="433"/>
      <c r="I187" s="433"/>
    </row>
    <row r="188" spans="2:9" ht="16.5" customHeight="1">
      <c r="B188" s="433"/>
      <c r="C188" s="433"/>
      <c r="D188" s="433"/>
      <c r="E188" s="433"/>
      <c r="F188" s="433"/>
      <c r="G188" s="433"/>
      <c r="H188" s="433"/>
      <c r="I188" s="433"/>
    </row>
    <row r="189" spans="2:9" ht="16.5" customHeight="1">
      <c r="B189" s="433"/>
      <c r="C189" s="433"/>
      <c r="D189" s="433"/>
      <c r="E189" s="433"/>
      <c r="F189" s="433"/>
      <c r="G189" s="433"/>
      <c r="H189" s="433"/>
      <c r="I189" s="433"/>
    </row>
    <row r="190" spans="2:9" ht="16.5" customHeight="1">
      <c r="B190" s="433"/>
      <c r="C190" s="433"/>
      <c r="D190" s="433"/>
      <c r="E190" s="433"/>
      <c r="F190" s="433"/>
      <c r="G190" s="433"/>
      <c r="H190" s="433"/>
      <c r="I190" s="433"/>
    </row>
    <row r="191" spans="2:9" ht="16.5" customHeight="1">
      <c r="B191" s="433"/>
      <c r="C191" s="433"/>
      <c r="D191" s="433"/>
      <c r="E191" s="433"/>
      <c r="F191" s="433"/>
      <c r="G191" s="433"/>
      <c r="H191" s="433"/>
      <c r="I191" s="433"/>
    </row>
    <row r="192" spans="2:9" ht="16.5" customHeight="1">
      <c r="B192" s="433"/>
      <c r="C192" s="433"/>
      <c r="D192" s="433"/>
      <c r="E192" s="433"/>
      <c r="F192" s="433"/>
      <c r="G192" s="433"/>
      <c r="H192" s="433"/>
      <c r="I192" s="433"/>
    </row>
    <row r="193" spans="2:9" ht="16.5" customHeight="1">
      <c r="B193" s="433"/>
      <c r="C193" s="433"/>
      <c r="D193" s="433"/>
      <c r="E193" s="433"/>
      <c r="F193" s="433"/>
      <c r="G193" s="433"/>
      <c r="H193" s="433"/>
      <c r="I193" s="433"/>
    </row>
    <row r="194" spans="2:9" ht="16.5" customHeight="1">
      <c r="B194" s="433"/>
      <c r="C194" s="433"/>
      <c r="D194" s="433"/>
      <c r="E194" s="433"/>
      <c r="F194" s="433"/>
      <c r="G194" s="433"/>
      <c r="H194" s="433"/>
      <c r="I194" s="433"/>
    </row>
    <row r="195" spans="2:9" ht="16.5" customHeight="1">
      <c r="B195" s="433"/>
      <c r="C195" s="433"/>
      <c r="D195" s="433"/>
      <c r="E195" s="433"/>
      <c r="F195" s="433"/>
      <c r="G195" s="433"/>
      <c r="H195" s="433"/>
      <c r="I195" s="433"/>
    </row>
    <row r="196" spans="2:9" ht="16.5" customHeight="1">
      <c r="B196" s="433"/>
      <c r="C196" s="433"/>
      <c r="D196" s="433"/>
      <c r="E196" s="433"/>
      <c r="F196" s="433"/>
      <c r="G196" s="433"/>
      <c r="H196" s="433"/>
      <c r="I196" s="433"/>
    </row>
    <row r="197" spans="2:9" ht="16.5" customHeight="1">
      <c r="B197" s="433"/>
      <c r="C197" s="433"/>
      <c r="D197" s="433"/>
      <c r="E197" s="433"/>
      <c r="F197" s="433"/>
      <c r="G197" s="433"/>
      <c r="H197" s="433"/>
      <c r="I197" s="433"/>
    </row>
    <row r="198" spans="2:9" ht="16.5" customHeight="1">
      <c r="B198" s="433"/>
      <c r="C198" s="433"/>
      <c r="D198" s="433"/>
      <c r="E198" s="433"/>
      <c r="F198" s="433"/>
      <c r="G198" s="433"/>
      <c r="H198" s="433"/>
      <c r="I198" s="433"/>
    </row>
    <row r="199" spans="2:9" ht="16.5" customHeight="1">
      <c r="B199" s="433"/>
      <c r="C199" s="433"/>
      <c r="D199" s="433"/>
      <c r="E199" s="433"/>
      <c r="F199" s="433"/>
      <c r="G199" s="433"/>
      <c r="H199" s="433"/>
      <c r="I199" s="433"/>
    </row>
    <row r="200" spans="2:9" ht="16.5" customHeight="1">
      <c r="B200" s="433"/>
      <c r="C200" s="433"/>
      <c r="D200" s="433"/>
      <c r="E200" s="433"/>
      <c r="F200" s="433"/>
      <c r="G200" s="433"/>
      <c r="H200" s="433"/>
      <c r="I200" s="433"/>
    </row>
    <row r="201" spans="2:9" ht="16.5" customHeight="1">
      <c r="B201" s="433"/>
      <c r="C201" s="433"/>
      <c r="D201" s="433"/>
      <c r="E201" s="433"/>
      <c r="F201" s="433"/>
      <c r="G201" s="433"/>
      <c r="H201" s="433"/>
      <c r="I201" s="433"/>
    </row>
    <row r="202" spans="2:9" ht="16.5" customHeight="1">
      <c r="B202" s="433"/>
      <c r="C202" s="433"/>
      <c r="D202" s="433"/>
      <c r="E202" s="433"/>
      <c r="F202" s="433"/>
      <c r="G202" s="433"/>
      <c r="H202" s="433"/>
      <c r="I202" s="433"/>
    </row>
    <row r="203" spans="2:9" ht="16.5" customHeight="1">
      <c r="B203" s="433"/>
      <c r="C203" s="433"/>
      <c r="D203" s="433"/>
      <c r="E203" s="433"/>
      <c r="F203" s="433"/>
      <c r="G203" s="433"/>
      <c r="H203" s="433"/>
      <c r="I203" s="433"/>
    </row>
    <row r="204" spans="2:9" ht="16.5" customHeight="1">
      <c r="B204" s="433"/>
      <c r="C204" s="433"/>
      <c r="D204" s="433"/>
      <c r="E204" s="433"/>
      <c r="F204" s="433"/>
      <c r="G204" s="433"/>
      <c r="H204" s="433"/>
      <c r="I204" s="433"/>
    </row>
    <row r="205" spans="2:9" ht="16.5" customHeight="1">
      <c r="B205" s="433"/>
      <c r="C205" s="433"/>
      <c r="D205" s="433"/>
      <c r="E205" s="433"/>
      <c r="F205" s="433"/>
      <c r="G205" s="433"/>
      <c r="H205" s="433"/>
      <c r="I205" s="433"/>
    </row>
    <row r="206" spans="2:9" ht="16.5" customHeight="1">
      <c r="B206" s="433"/>
      <c r="C206" s="433"/>
      <c r="D206" s="433"/>
      <c r="E206" s="433"/>
      <c r="F206" s="433"/>
      <c r="G206" s="433"/>
      <c r="H206" s="433"/>
      <c r="I206" s="433"/>
    </row>
    <row r="207" spans="2:9" ht="16.5" customHeight="1">
      <c r="B207" s="433"/>
      <c r="C207" s="433"/>
      <c r="D207" s="433"/>
      <c r="E207" s="433"/>
      <c r="F207" s="433"/>
      <c r="G207" s="433"/>
      <c r="H207" s="433"/>
      <c r="I207" s="433"/>
    </row>
    <row r="208" spans="2:9" ht="16.5" customHeight="1">
      <c r="B208" s="433"/>
      <c r="C208" s="433"/>
      <c r="D208" s="433"/>
      <c r="E208" s="433"/>
      <c r="F208" s="433"/>
      <c r="G208" s="433"/>
      <c r="H208" s="433"/>
      <c r="I208" s="433"/>
    </row>
    <row r="209" spans="2:9" ht="16.5" customHeight="1">
      <c r="B209" s="433"/>
      <c r="C209" s="433"/>
      <c r="D209" s="433"/>
      <c r="E209" s="433"/>
      <c r="F209" s="433"/>
      <c r="G209" s="433"/>
      <c r="H209" s="433"/>
      <c r="I209" s="433"/>
    </row>
    <row r="210" spans="2:9" ht="16.5" customHeight="1">
      <c r="B210" s="433"/>
      <c r="C210" s="433"/>
      <c r="D210" s="433"/>
      <c r="E210" s="433"/>
      <c r="F210" s="433"/>
      <c r="G210" s="433"/>
      <c r="H210" s="433"/>
      <c r="I210" s="433"/>
    </row>
    <row r="211" spans="2:9" ht="16.5" customHeight="1">
      <c r="B211" s="433"/>
      <c r="C211" s="433"/>
      <c r="D211" s="433"/>
      <c r="E211" s="433"/>
      <c r="F211" s="433"/>
      <c r="G211" s="433"/>
      <c r="H211" s="433"/>
      <c r="I211" s="433"/>
    </row>
    <row r="212" spans="2:9" ht="16.5" customHeight="1">
      <c r="B212" s="433"/>
      <c r="C212" s="433"/>
      <c r="D212" s="433"/>
      <c r="E212" s="433"/>
      <c r="F212" s="433"/>
      <c r="G212" s="433"/>
      <c r="H212" s="433"/>
      <c r="I212" s="433"/>
    </row>
    <row r="213" spans="2:9" ht="16.5" customHeight="1">
      <c r="B213" s="433"/>
      <c r="C213" s="433"/>
      <c r="D213" s="433"/>
      <c r="E213" s="433"/>
      <c r="F213" s="433"/>
      <c r="G213" s="433"/>
      <c r="H213" s="433"/>
      <c r="I213" s="433"/>
    </row>
    <row r="214" spans="2:9" ht="16.5" customHeight="1">
      <c r="B214" s="433"/>
      <c r="C214" s="433"/>
      <c r="D214" s="433"/>
      <c r="E214" s="433"/>
      <c r="F214" s="433"/>
      <c r="G214" s="433"/>
      <c r="H214" s="433"/>
      <c r="I214" s="433"/>
    </row>
    <row r="215" spans="2:9" ht="16.5" customHeight="1">
      <c r="B215" s="433"/>
      <c r="C215" s="433"/>
      <c r="D215" s="433"/>
      <c r="E215" s="433"/>
      <c r="F215" s="433"/>
      <c r="G215" s="433"/>
      <c r="H215" s="433"/>
      <c r="I215" s="433"/>
    </row>
    <row r="216" spans="2:9" ht="16.5" customHeight="1">
      <c r="B216" s="433"/>
      <c r="C216" s="433"/>
      <c r="D216" s="433"/>
      <c r="E216" s="433"/>
      <c r="F216" s="433"/>
      <c r="G216" s="433"/>
      <c r="H216" s="433"/>
      <c r="I216" s="433"/>
    </row>
    <row r="217" spans="2:9" ht="16.5" customHeight="1">
      <c r="B217" s="433"/>
      <c r="C217" s="433"/>
      <c r="D217" s="433"/>
      <c r="E217" s="433"/>
      <c r="F217" s="433"/>
      <c r="G217" s="433"/>
      <c r="H217" s="433"/>
      <c r="I217" s="433"/>
    </row>
    <row r="218" spans="2:9" ht="16.5" customHeight="1">
      <c r="B218" s="433"/>
      <c r="C218" s="433"/>
      <c r="D218" s="433"/>
      <c r="E218" s="433"/>
      <c r="F218" s="433"/>
      <c r="G218" s="433"/>
      <c r="H218" s="433"/>
      <c r="I218" s="433"/>
    </row>
    <row r="219" spans="2:9" ht="16.5" customHeight="1">
      <c r="B219" s="433"/>
      <c r="C219" s="433"/>
      <c r="D219" s="433"/>
      <c r="E219" s="433"/>
      <c r="F219" s="433"/>
      <c r="G219" s="433"/>
      <c r="H219" s="433"/>
      <c r="I219" s="433"/>
    </row>
    <row r="220" spans="2:9" ht="16.5" customHeight="1">
      <c r="B220" s="433"/>
      <c r="C220" s="433"/>
      <c r="D220" s="433"/>
      <c r="E220" s="433"/>
      <c r="F220" s="433"/>
      <c r="G220" s="433"/>
      <c r="H220" s="433"/>
      <c r="I220" s="433"/>
    </row>
    <row r="221" spans="2:9" ht="16.5" customHeight="1">
      <c r="B221" s="433"/>
      <c r="C221" s="433"/>
      <c r="D221" s="433"/>
      <c r="E221" s="433"/>
      <c r="F221" s="433"/>
      <c r="G221" s="433"/>
      <c r="H221" s="433"/>
      <c r="I221" s="433"/>
    </row>
    <row r="222" spans="2:9" ht="16.5" customHeight="1">
      <c r="B222" s="433"/>
      <c r="C222" s="433"/>
      <c r="D222" s="433"/>
      <c r="E222" s="433"/>
      <c r="F222" s="433"/>
      <c r="G222" s="433"/>
      <c r="H222" s="433"/>
      <c r="I222" s="433"/>
    </row>
    <row r="223" spans="2:9" ht="16.5" customHeight="1">
      <c r="B223" s="433"/>
      <c r="C223" s="433"/>
      <c r="D223" s="433"/>
      <c r="E223" s="433"/>
      <c r="F223" s="433"/>
      <c r="G223" s="433"/>
      <c r="H223" s="433"/>
      <c r="I223" s="433"/>
    </row>
    <row r="224" spans="2:9" ht="16.5" customHeight="1">
      <c r="B224" s="433"/>
      <c r="C224" s="433"/>
      <c r="D224" s="433"/>
      <c r="E224" s="433"/>
      <c r="F224" s="433"/>
      <c r="G224" s="433"/>
      <c r="H224" s="433"/>
      <c r="I224" s="433"/>
    </row>
    <row r="225" spans="2:9" ht="16.5" customHeight="1">
      <c r="B225" s="433"/>
      <c r="C225" s="433"/>
      <c r="D225" s="433"/>
      <c r="E225" s="433"/>
      <c r="F225" s="433"/>
      <c r="G225" s="433"/>
      <c r="H225" s="433"/>
      <c r="I225" s="433"/>
    </row>
    <row r="226" spans="2:9" ht="16.5" customHeight="1">
      <c r="B226" s="433"/>
      <c r="C226" s="433"/>
      <c r="D226" s="433"/>
      <c r="E226" s="433"/>
      <c r="F226" s="433"/>
      <c r="G226" s="433"/>
      <c r="H226" s="433"/>
      <c r="I226" s="433"/>
    </row>
    <row r="227" spans="2:9" ht="16.5" customHeight="1">
      <c r="B227" s="433"/>
      <c r="C227" s="433"/>
      <c r="D227" s="433"/>
      <c r="E227" s="433"/>
      <c r="F227" s="433"/>
      <c r="G227" s="433"/>
      <c r="H227" s="433"/>
      <c r="I227" s="433"/>
    </row>
    <row r="228" spans="2:9" ht="16.5" customHeight="1">
      <c r="B228" s="433"/>
      <c r="C228" s="433"/>
      <c r="D228" s="433"/>
      <c r="E228" s="433"/>
      <c r="F228" s="433"/>
      <c r="G228" s="433"/>
      <c r="H228" s="433"/>
      <c r="I228" s="433"/>
    </row>
    <row r="229" spans="2:9" ht="16.5" customHeight="1">
      <c r="B229" s="433"/>
      <c r="C229" s="433"/>
      <c r="D229" s="433"/>
      <c r="E229" s="433"/>
      <c r="F229" s="433"/>
      <c r="G229" s="433"/>
      <c r="H229" s="433"/>
      <c r="I229" s="433"/>
    </row>
    <row r="230" spans="2:9" ht="16.5" customHeight="1">
      <c r="B230" s="433"/>
      <c r="C230" s="433"/>
      <c r="D230" s="433"/>
      <c r="E230" s="433"/>
      <c r="F230" s="433"/>
      <c r="G230" s="433"/>
      <c r="H230" s="433"/>
      <c r="I230" s="433"/>
    </row>
    <row r="231" spans="2:9" ht="16.5" customHeight="1">
      <c r="B231" s="433"/>
      <c r="C231" s="433"/>
      <c r="D231" s="433"/>
      <c r="E231" s="433"/>
      <c r="F231" s="433"/>
      <c r="G231" s="433"/>
      <c r="H231" s="433"/>
      <c r="I231" s="433"/>
    </row>
    <row r="232" spans="2:9" ht="16.5" customHeight="1">
      <c r="B232" s="433"/>
      <c r="C232" s="433"/>
      <c r="D232" s="433"/>
      <c r="E232" s="433"/>
      <c r="F232" s="433"/>
      <c r="G232" s="433"/>
      <c r="H232" s="433"/>
      <c r="I232" s="433"/>
    </row>
    <row r="233" spans="2:9" ht="16.5" customHeight="1">
      <c r="B233" s="433"/>
      <c r="C233" s="433"/>
      <c r="D233" s="433"/>
      <c r="E233" s="433"/>
      <c r="F233" s="433"/>
      <c r="G233" s="433"/>
      <c r="H233" s="433"/>
      <c r="I233" s="433"/>
    </row>
    <row r="234" spans="2:9" ht="16.5" customHeight="1">
      <c r="B234" s="433"/>
      <c r="C234" s="433"/>
      <c r="D234" s="433"/>
      <c r="E234" s="433"/>
      <c r="F234" s="433"/>
      <c r="G234" s="433"/>
      <c r="H234" s="433"/>
      <c r="I234" s="433"/>
    </row>
    <row r="235" spans="2:9" ht="16.5" customHeight="1">
      <c r="B235" s="433"/>
      <c r="C235" s="433"/>
      <c r="D235" s="433"/>
      <c r="E235" s="433"/>
      <c r="F235" s="433"/>
      <c r="G235" s="433"/>
      <c r="H235" s="433"/>
      <c r="I235" s="433"/>
    </row>
    <row r="236" spans="2:9" ht="16.5" customHeight="1">
      <c r="B236" s="433"/>
      <c r="C236" s="433"/>
      <c r="D236" s="433"/>
      <c r="E236" s="433"/>
      <c r="F236" s="433"/>
      <c r="G236" s="433"/>
      <c r="H236" s="433"/>
      <c r="I236" s="433"/>
    </row>
    <row r="237" spans="2:9" ht="16.5" customHeight="1">
      <c r="B237" s="433"/>
      <c r="C237" s="433"/>
      <c r="D237" s="433"/>
      <c r="E237" s="433"/>
      <c r="F237" s="433"/>
      <c r="G237" s="433"/>
      <c r="H237" s="433"/>
      <c r="I237" s="433"/>
    </row>
    <row r="238" spans="2:9" ht="16.5" customHeight="1">
      <c r="B238" s="433"/>
      <c r="C238" s="433"/>
      <c r="D238" s="433"/>
      <c r="E238" s="433"/>
      <c r="F238" s="433"/>
      <c r="G238" s="433"/>
      <c r="H238" s="433"/>
      <c r="I238" s="433"/>
    </row>
    <row r="239" spans="2:9" ht="16.5" customHeight="1">
      <c r="B239" s="433"/>
      <c r="C239" s="433"/>
      <c r="D239" s="433"/>
      <c r="E239" s="433"/>
      <c r="F239" s="433"/>
      <c r="G239" s="433"/>
      <c r="H239" s="433"/>
      <c r="I239" s="433"/>
    </row>
    <row r="240" spans="2:9" ht="16.5" customHeight="1">
      <c r="B240" s="433"/>
      <c r="C240" s="433"/>
      <c r="D240" s="433"/>
      <c r="E240" s="433"/>
      <c r="F240" s="433"/>
      <c r="G240" s="433"/>
      <c r="H240" s="433"/>
      <c r="I240" s="433"/>
    </row>
    <row r="241" spans="2:9" ht="16.5" customHeight="1">
      <c r="B241" s="433"/>
      <c r="C241" s="433"/>
      <c r="D241" s="433"/>
      <c r="E241" s="433"/>
      <c r="F241" s="433"/>
      <c r="G241" s="433"/>
      <c r="H241" s="433"/>
      <c r="I241" s="433"/>
    </row>
    <row r="242" spans="2:9" ht="16.5" customHeight="1">
      <c r="B242" s="433"/>
      <c r="C242" s="433"/>
      <c r="D242" s="433"/>
      <c r="E242" s="433"/>
      <c r="F242" s="433"/>
      <c r="G242" s="433"/>
      <c r="H242" s="433"/>
      <c r="I242" s="433"/>
    </row>
    <row r="243" spans="2:9" ht="16.5" customHeight="1">
      <c r="B243" s="433"/>
      <c r="C243" s="433"/>
      <c r="D243" s="433"/>
      <c r="E243" s="433"/>
      <c r="F243" s="433"/>
      <c r="G243" s="433"/>
      <c r="H243" s="433"/>
      <c r="I243" s="433"/>
    </row>
    <row r="244" spans="2:9" ht="16.5" customHeight="1">
      <c r="B244" s="433"/>
      <c r="C244" s="433"/>
      <c r="D244" s="433"/>
      <c r="E244" s="433"/>
      <c r="F244" s="433"/>
      <c r="G244" s="433"/>
      <c r="H244" s="433"/>
      <c r="I244" s="433"/>
    </row>
    <row r="245" spans="2:9" ht="16.5" customHeight="1">
      <c r="B245" s="433"/>
      <c r="C245" s="433"/>
      <c r="D245" s="433"/>
      <c r="E245" s="433"/>
      <c r="F245" s="433"/>
      <c r="G245" s="433"/>
      <c r="H245" s="433"/>
      <c r="I245" s="433"/>
    </row>
    <row r="246" spans="2:9" ht="16.5" customHeight="1">
      <c r="B246" s="433"/>
      <c r="C246" s="433"/>
      <c r="D246" s="433"/>
      <c r="E246" s="433"/>
      <c r="F246" s="433"/>
      <c r="G246" s="433"/>
      <c r="H246" s="433"/>
      <c r="I246" s="433"/>
    </row>
    <row r="247" spans="2:9" ht="16.5" customHeight="1">
      <c r="B247" s="433"/>
      <c r="C247" s="433"/>
      <c r="D247" s="433"/>
      <c r="E247" s="433"/>
      <c r="F247" s="433"/>
      <c r="G247" s="433"/>
      <c r="H247" s="433"/>
      <c r="I247" s="433"/>
    </row>
    <row r="248" spans="2:9" ht="16.5" customHeight="1">
      <c r="B248" s="433"/>
      <c r="C248" s="433"/>
      <c r="D248" s="433"/>
      <c r="E248" s="433"/>
      <c r="F248" s="433"/>
      <c r="G248" s="433"/>
      <c r="H248" s="433"/>
      <c r="I248" s="433"/>
    </row>
    <row r="249" spans="2:9" ht="16.5" customHeight="1">
      <c r="B249" s="433"/>
      <c r="C249" s="433"/>
      <c r="D249" s="433"/>
      <c r="E249" s="433"/>
      <c r="F249" s="433"/>
      <c r="G249" s="433"/>
      <c r="H249" s="433"/>
      <c r="I249" s="433"/>
    </row>
    <row r="250" spans="2:9" ht="16.5" customHeight="1">
      <c r="B250" s="433"/>
      <c r="C250" s="433"/>
      <c r="D250" s="433"/>
      <c r="E250" s="433"/>
      <c r="F250" s="433"/>
      <c r="G250" s="433"/>
      <c r="H250" s="433"/>
      <c r="I250" s="433"/>
    </row>
    <row r="251" spans="2:9" ht="16.5" customHeight="1">
      <c r="B251" s="433"/>
      <c r="C251" s="433"/>
      <c r="D251" s="433"/>
      <c r="E251" s="433"/>
      <c r="F251" s="433"/>
      <c r="G251" s="433"/>
      <c r="H251" s="433"/>
      <c r="I251" s="433"/>
    </row>
    <row r="252" spans="2:9" ht="16.5" customHeight="1">
      <c r="B252" s="433"/>
      <c r="C252" s="433"/>
      <c r="D252" s="433"/>
      <c r="E252" s="433"/>
      <c r="F252" s="433"/>
      <c r="G252" s="433"/>
      <c r="H252" s="433"/>
      <c r="I252" s="433"/>
    </row>
    <row r="253" spans="2:9" ht="16.5" customHeight="1">
      <c r="B253" s="433"/>
      <c r="C253" s="433"/>
      <c r="D253" s="433"/>
      <c r="E253" s="433"/>
      <c r="F253" s="433"/>
      <c r="G253" s="433"/>
      <c r="H253" s="433"/>
      <c r="I253" s="433"/>
    </row>
    <row r="254" spans="2:9" ht="16.5" customHeight="1">
      <c r="B254" s="433"/>
      <c r="C254" s="433"/>
      <c r="D254" s="433"/>
      <c r="E254" s="433"/>
      <c r="F254" s="433"/>
      <c r="G254" s="433"/>
      <c r="H254" s="433"/>
      <c r="I254" s="433"/>
    </row>
    <row r="255" spans="2:9" ht="16.5" customHeight="1">
      <c r="B255" s="433"/>
      <c r="C255" s="433"/>
      <c r="D255" s="433"/>
      <c r="E255" s="433"/>
      <c r="F255" s="433"/>
      <c r="G255" s="433"/>
      <c r="H255" s="433"/>
      <c r="I255" s="433"/>
    </row>
    <row r="256" spans="2:9" ht="16.5" customHeight="1">
      <c r="B256" s="433"/>
      <c r="C256" s="433"/>
      <c r="D256" s="433"/>
      <c r="E256" s="433"/>
      <c r="F256" s="433"/>
      <c r="G256" s="433"/>
      <c r="H256" s="433"/>
      <c r="I256" s="433"/>
    </row>
    <row r="257" spans="2:9" ht="16.5" customHeight="1">
      <c r="B257" s="433"/>
      <c r="C257" s="433"/>
      <c r="D257" s="433"/>
      <c r="E257" s="433"/>
      <c r="F257" s="433"/>
      <c r="G257" s="433"/>
      <c r="H257" s="433"/>
      <c r="I257" s="433"/>
    </row>
    <row r="258" spans="2:9" ht="16.5" customHeight="1">
      <c r="B258" s="433"/>
      <c r="C258" s="433"/>
      <c r="D258" s="433"/>
      <c r="E258" s="433"/>
      <c r="F258" s="433"/>
      <c r="G258" s="433"/>
      <c r="H258" s="433"/>
      <c r="I258" s="433"/>
    </row>
    <row r="259" spans="2:9" ht="16.5" customHeight="1">
      <c r="B259" s="433"/>
      <c r="C259" s="433"/>
      <c r="D259" s="433"/>
      <c r="E259" s="433"/>
      <c r="F259" s="433"/>
      <c r="G259" s="433"/>
      <c r="H259" s="433"/>
      <c r="I259" s="433"/>
    </row>
    <row r="260" spans="2:9" ht="16.5" customHeight="1">
      <c r="B260" s="433"/>
      <c r="C260" s="433"/>
      <c r="D260" s="433"/>
      <c r="E260" s="433"/>
      <c r="F260" s="433"/>
      <c r="G260" s="433"/>
      <c r="H260" s="433"/>
      <c r="I260" s="433"/>
    </row>
    <row r="261" spans="2:9" ht="16.5" customHeight="1">
      <c r="B261" s="433"/>
      <c r="C261" s="433"/>
      <c r="D261" s="433"/>
      <c r="E261" s="433"/>
      <c r="F261" s="433"/>
      <c r="G261" s="433"/>
      <c r="H261" s="433"/>
      <c r="I261" s="433"/>
    </row>
    <row r="262" spans="2:9" ht="16.5" customHeight="1">
      <c r="B262" s="433"/>
      <c r="C262" s="433"/>
      <c r="D262" s="433"/>
      <c r="E262" s="433"/>
      <c r="F262" s="433"/>
      <c r="G262" s="433"/>
      <c r="H262" s="433"/>
      <c r="I262" s="433"/>
    </row>
    <row r="263" spans="2:9" ht="16.5" customHeight="1">
      <c r="B263" s="433"/>
      <c r="C263" s="433"/>
      <c r="D263" s="433"/>
      <c r="E263" s="433"/>
      <c r="F263" s="433"/>
      <c r="G263" s="433"/>
      <c r="H263" s="433"/>
      <c r="I263" s="433"/>
    </row>
    <row r="264" spans="2:9" ht="16.5" customHeight="1">
      <c r="B264" s="433"/>
      <c r="C264" s="433"/>
      <c r="D264" s="433"/>
      <c r="E264" s="433"/>
      <c r="F264" s="433"/>
      <c r="G264" s="433"/>
      <c r="H264" s="433"/>
      <c r="I264" s="433"/>
    </row>
    <row r="265" spans="2:9" ht="16.5" customHeight="1">
      <c r="B265" s="433"/>
      <c r="C265" s="433"/>
      <c r="D265" s="433"/>
      <c r="E265" s="433"/>
      <c r="F265" s="433"/>
      <c r="G265" s="433"/>
      <c r="H265" s="433"/>
      <c r="I265" s="433"/>
    </row>
    <row r="266" spans="2:9" ht="16.5" customHeight="1">
      <c r="B266" s="433"/>
      <c r="C266" s="433"/>
      <c r="D266" s="433"/>
      <c r="E266" s="433"/>
      <c r="F266" s="433"/>
      <c r="G266" s="433"/>
      <c r="H266" s="433"/>
      <c r="I266" s="433"/>
    </row>
    <row r="267" spans="2:9" ht="16.5" customHeight="1">
      <c r="B267" s="433"/>
      <c r="C267" s="433"/>
      <c r="D267" s="433"/>
      <c r="E267" s="433"/>
      <c r="F267" s="433"/>
      <c r="G267" s="433"/>
      <c r="H267" s="433"/>
      <c r="I267" s="433"/>
    </row>
    <row r="268" spans="2:9" ht="16.5" customHeight="1">
      <c r="B268" s="433"/>
      <c r="C268" s="433"/>
      <c r="D268" s="433"/>
      <c r="E268" s="433"/>
      <c r="F268" s="433"/>
      <c r="G268" s="433"/>
      <c r="H268" s="433"/>
      <c r="I268" s="433"/>
    </row>
    <row r="269" spans="2:9" ht="16.5" customHeight="1">
      <c r="B269" s="433"/>
      <c r="C269" s="433"/>
      <c r="D269" s="433"/>
      <c r="E269" s="433"/>
      <c r="F269" s="433"/>
      <c r="G269" s="433"/>
      <c r="H269" s="433"/>
      <c r="I269" s="433"/>
    </row>
    <row r="270" spans="2:9" ht="16.5" customHeight="1">
      <c r="B270" s="433"/>
      <c r="C270" s="433"/>
      <c r="D270" s="433"/>
      <c r="E270" s="433"/>
      <c r="F270" s="433"/>
      <c r="G270" s="433"/>
      <c r="H270" s="433"/>
      <c r="I270" s="433"/>
    </row>
    <row r="271" spans="2:9" ht="16.5" customHeight="1">
      <c r="B271" s="433"/>
      <c r="C271" s="433"/>
      <c r="D271" s="433"/>
      <c r="E271" s="433"/>
      <c r="F271" s="433"/>
      <c r="G271" s="433"/>
      <c r="H271" s="433"/>
      <c r="I271" s="433"/>
    </row>
    <row r="272" spans="2:9" ht="16.5" customHeight="1">
      <c r="B272" s="433"/>
      <c r="C272" s="433"/>
      <c r="D272" s="433"/>
      <c r="E272" s="433"/>
      <c r="F272" s="433"/>
      <c r="G272" s="433"/>
      <c r="H272" s="433"/>
      <c r="I272" s="433"/>
    </row>
    <row r="273" spans="2:9" ht="16.5" customHeight="1">
      <c r="B273" s="433"/>
      <c r="C273" s="433"/>
      <c r="D273" s="433"/>
      <c r="E273" s="433"/>
      <c r="F273" s="433"/>
      <c r="G273" s="433"/>
      <c r="H273" s="433"/>
      <c r="I273" s="433"/>
    </row>
    <row r="274" spans="2:9" ht="16.5" customHeight="1">
      <c r="B274" s="433"/>
      <c r="C274" s="433"/>
      <c r="D274" s="433"/>
      <c r="E274" s="433"/>
      <c r="F274" s="433"/>
      <c r="G274" s="433"/>
      <c r="H274" s="433"/>
      <c r="I274" s="433"/>
    </row>
    <row r="275" spans="2:9" ht="16.5" customHeight="1">
      <c r="B275" s="433"/>
      <c r="C275" s="433"/>
      <c r="D275" s="433"/>
      <c r="E275" s="433"/>
      <c r="F275" s="433"/>
      <c r="G275" s="433"/>
      <c r="H275" s="433"/>
      <c r="I275" s="433"/>
    </row>
    <row r="276" spans="2:9" ht="16.5" customHeight="1">
      <c r="B276" s="433"/>
      <c r="C276" s="433"/>
      <c r="D276" s="433"/>
      <c r="E276" s="433"/>
      <c r="F276" s="433"/>
      <c r="G276" s="433"/>
      <c r="H276" s="433"/>
      <c r="I276" s="433"/>
    </row>
    <row r="277" spans="2:9" ht="16.5" customHeight="1">
      <c r="B277" s="433"/>
      <c r="C277" s="433"/>
      <c r="D277" s="433"/>
      <c r="E277" s="433"/>
      <c r="F277" s="433"/>
      <c r="G277" s="433"/>
      <c r="H277" s="433"/>
      <c r="I277" s="433"/>
    </row>
    <row r="278" spans="2:9" ht="16.5" customHeight="1">
      <c r="B278" s="433"/>
      <c r="C278" s="433"/>
      <c r="D278" s="433"/>
      <c r="E278" s="433"/>
      <c r="F278" s="433"/>
      <c r="G278" s="433"/>
      <c r="H278" s="433"/>
      <c r="I278" s="433"/>
    </row>
    <row r="279" spans="2:9" ht="16.5" customHeight="1">
      <c r="B279" s="433"/>
      <c r="C279" s="433"/>
      <c r="D279" s="433"/>
      <c r="E279" s="433"/>
      <c r="F279" s="433"/>
      <c r="G279" s="433"/>
      <c r="H279" s="433"/>
      <c r="I279" s="433"/>
    </row>
    <row r="280" spans="2:9" ht="16.5" customHeight="1">
      <c r="B280" s="433"/>
      <c r="C280" s="433"/>
      <c r="D280" s="433"/>
      <c r="E280" s="433"/>
      <c r="F280" s="433"/>
      <c r="G280" s="433"/>
      <c r="H280" s="433"/>
      <c r="I280" s="433"/>
    </row>
    <row r="281" spans="2:9" ht="16.5" customHeight="1">
      <c r="B281" s="433"/>
      <c r="C281" s="433"/>
      <c r="D281" s="433"/>
      <c r="E281" s="433"/>
      <c r="F281" s="433"/>
      <c r="G281" s="433"/>
      <c r="H281" s="433"/>
      <c r="I281" s="433"/>
    </row>
    <row r="282" spans="2:9" ht="16.5" customHeight="1">
      <c r="B282" s="433"/>
      <c r="C282" s="433"/>
      <c r="D282" s="433"/>
      <c r="E282" s="433"/>
      <c r="F282" s="433"/>
      <c r="G282" s="433"/>
      <c r="H282" s="433"/>
      <c r="I282" s="433"/>
    </row>
    <row r="283" spans="2:9" ht="16.5" customHeight="1">
      <c r="B283" s="433"/>
      <c r="C283" s="433"/>
      <c r="D283" s="433"/>
      <c r="E283" s="433"/>
      <c r="F283" s="433"/>
      <c r="G283" s="433"/>
      <c r="H283" s="433"/>
      <c r="I283" s="433"/>
    </row>
    <row r="284" spans="2:9" ht="16.5" customHeight="1">
      <c r="B284" s="433"/>
      <c r="C284" s="433"/>
      <c r="D284" s="433"/>
      <c r="E284" s="433"/>
      <c r="F284" s="433"/>
      <c r="G284" s="433"/>
      <c r="H284" s="433"/>
      <c r="I284" s="433"/>
    </row>
    <row r="285" spans="2:9" ht="16.5" customHeight="1">
      <c r="B285" s="433"/>
      <c r="C285" s="433"/>
      <c r="D285" s="433"/>
      <c r="E285" s="433"/>
      <c r="F285" s="433"/>
      <c r="G285" s="433"/>
      <c r="H285" s="433"/>
      <c r="I285" s="433"/>
    </row>
    <row r="286" spans="2:9" ht="16.5" customHeight="1">
      <c r="B286" s="433"/>
      <c r="C286" s="433"/>
      <c r="D286" s="433"/>
      <c r="E286" s="433"/>
      <c r="F286" s="433"/>
      <c r="G286" s="433"/>
      <c r="H286" s="433"/>
      <c r="I286" s="433"/>
    </row>
    <row r="287" spans="2:9" ht="16.5" customHeight="1">
      <c r="B287" s="433"/>
      <c r="C287" s="433"/>
      <c r="D287" s="433"/>
      <c r="E287" s="433"/>
      <c r="F287" s="433"/>
      <c r="G287" s="433"/>
      <c r="H287" s="433"/>
      <c r="I287" s="433"/>
    </row>
    <row r="288" spans="2:9" ht="16.5" customHeight="1">
      <c r="B288" s="433"/>
      <c r="C288" s="433"/>
      <c r="D288" s="433"/>
      <c r="E288" s="433"/>
      <c r="F288" s="433"/>
      <c r="G288" s="433"/>
      <c r="H288" s="433"/>
      <c r="I288" s="433"/>
    </row>
    <row r="289" spans="2:9" ht="16.5" customHeight="1">
      <c r="B289" s="433"/>
      <c r="C289" s="433"/>
      <c r="D289" s="433"/>
      <c r="E289" s="433"/>
      <c r="F289" s="433"/>
      <c r="G289" s="433"/>
      <c r="H289" s="433"/>
      <c r="I289" s="433"/>
    </row>
    <row r="290" spans="2:9" ht="16.5" customHeight="1">
      <c r="B290" s="433"/>
      <c r="C290" s="433"/>
      <c r="D290" s="433"/>
      <c r="E290" s="433"/>
      <c r="F290" s="433"/>
      <c r="G290" s="433"/>
      <c r="H290" s="433"/>
      <c r="I290" s="433"/>
    </row>
    <row r="291" spans="2:9" ht="16.5" customHeight="1">
      <c r="B291" s="433"/>
      <c r="C291" s="433"/>
      <c r="D291" s="433"/>
      <c r="E291" s="433"/>
      <c r="F291" s="433"/>
      <c r="G291" s="433"/>
      <c r="H291" s="433"/>
      <c r="I291" s="433"/>
    </row>
    <row r="292" spans="2:9" ht="16.5" customHeight="1">
      <c r="B292" s="433"/>
      <c r="C292" s="433"/>
      <c r="D292" s="433"/>
      <c r="E292" s="433"/>
      <c r="F292" s="433"/>
      <c r="G292" s="433"/>
      <c r="H292" s="433"/>
      <c r="I292" s="433"/>
    </row>
    <row r="293" spans="2:9" ht="16.5" customHeight="1">
      <c r="B293" s="433"/>
      <c r="C293" s="433"/>
      <c r="D293" s="433"/>
      <c r="E293" s="433"/>
      <c r="F293" s="433"/>
      <c r="G293" s="433"/>
      <c r="H293" s="433"/>
      <c r="I293" s="433"/>
    </row>
    <row r="294" spans="2:9" ht="16.5" customHeight="1">
      <c r="B294" s="433"/>
      <c r="C294" s="433"/>
      <c r="D294" s="433"/>
      <c r="E294" s="433"/>
      <c r="F294" s="433"/>
      <c r="G294" s="433"/>
      <c r="H294" s="433"/>
      <c r="I294" s="433"/>
    </row>
    <row r="295" spans="2:9" ht="16.5" customHeight="1">
      <c r="B295" s="433"/>
      <c r="C295" s="433"/>
      <c r="D295" s="433"/>
      <c r="E295" s="433"/>
      <c r="F295" s="433"/>
      <c r="G295" s="433"/>
      <c r="H295" s="433"/>
      <c r="I295" s="433"/>
    </row>
    <row r="296" spans="2:9" ht="16.5" customHeight="1">
      <c r="B296" s="433"/>
      <c r="C296" s="433"/>
      <c r="D296" s="433"/>
      <c r="E296" s="433"/>
      <c r="F296" s="433"/>
      <c r="G296" s="433"/>
      <c r="H296" s="433"/>
      <c r="I296" s="433"/>
    </row>
    <row r="297" spans="2:9" ht="16.5" customHeight="1">
      <c r="B297" s="433"/>
      <c r="C297" s="433"/>
      <c r="D297" s="433"/>
      <c r="E297" s="433"/>
      <c r="F297" s="433"/>
      <c r="G297" s="433"/>
      <c r="H297" s="433"/>
      <c r="I297" s="433"/>
    </row>
    <row r="298" spans="2:9" ht="16.5" customHeight="1">
      <c r="B298" s="433"/>
      <c r="C298" s="433"/>
      <c r="D298" s="433"/>
      <c r="E298" s="433"/>
      <c r="F298" s="433"/>
      <c r="G298" s="433"/>
      <c r="H298" s="433"/>
      <c r="I298" s="433"/>
    </row>
    <row r="299" spans="2:9" ht="16.5" customHeight="1">
      <c r="B299" s="433"/>
      <c r="C299" s="433"/>
      <c r="D299" s="433"/>
      <c r="E299" s="433"/>
      <c r="F299" s="433"/>
      <c r="G299" s="433"/>
      <c r="H299" s="433"/>
      <c r="I299" s="433"/>
    </row>
    <row r="300" spans="2:9" ht="16.5" customHeight="1">
      <c r="B300" s="433"/>
      <c r="C300" s="433"/>
      <c r="D300" s="433"/>
      <c r="E300" s="433"/>
      <c r="F300" s="433"/>
      <c r="G300" s="433"/>
      <c r="H300" s="433"/>
      <c r="I300" s="433"/>
    </row>
    <row r="301" spans="2:9" ht="16.5" customHeight="1">
      <c r="B301" s="433"/>
      <c r="C301" s="433"/>
      <c r="D301" s="433"/>
      <c r="E301" s="433"/>
      <c r="F301" s="433"/>
      <c r="G301" s="433"/>
      <c r="H301" s="433"/>
      <c r="I301" s="433"/>
    </row>
    <row r="302" spans="2:9" ht="16.5" customHeight="1">
      <c r="B302" s="433"/>
      <c r="C302" s="433"/>
      <c r="D302" s="433"/>
      <c r="E302" s="433"/>
      <c r="F302" s="433"/>
      <c r="G302" s="433"/>
      <c r="H302" s="433"/>
      <c r="I302" s="433"/>
    </row>
    <row r="303" spans="2:9" ht="16.5" customHeight="1">
      <c r="B303" s="433"/>
      <c r="C303" s="433"/>
      <c r="D303" s="433"/>
      <c r="E303" s="433"/>
      <c r="F303" s="433"/>
      <c r="G303" s="433"/>
      <c r="H303" s="433"/>
      <c r="I303" s="433"/>
    </row>
    <row r="304" spans="2:9" ht="16.5" customHeight="1">
      <c r="B304" s="433"/>
      <c r="C304" s="433"/>
      <c r="D304" s="433"/>
      <c r="E304" s="433"/>
      <c r="F304" s="433"/>
      <c r="G304" s="433"/>
      <c r="H304" s="433"/>
      <c r="I304" s="433"/>
    </row>
    <row r="305" spans="2:9" ht="16.5" customHeight="1">
      <c r="B305" s="433"/>
      <c r="C305" s="433"/>
      <c r="D305" s="433"/>
      <c r="E305" s="433"/>
      <c r="F305" s="433"/>
      <c r="G305" s="433"/>
      <c r="H305" s="433"/>
      <c r="I305" s="433"/>
    </row>
    <row r="306" spans="2:9" ht="16.5" customHeight="1">
      <c r="B306" s="433"/>
      <c r="C306" s="433"/>
      <c r="D306" s="433"/>
      <c r="E306" s="433"/>
      <c r="F306" s="433"/>
      <c r="G306" s="433"/>
      <c r="H306" s="433"/>
      <c r="I306" s="433"/>
    </row>
    <row r="307" spans="2:9" ht="16.5" customHeight="1">
      <c r="B307" s="433"/>
      <c r="C307" s="433"/>
      <c r="D307" s="433"/>
      <c r="E307" s="433"/>
      <c r="F307" s="433"/>
      <c r="G307" s="433"/>
      <c r="H307" s="433"/>
      <c r="I307" s="433"/>
    </row>
    <row r="308" spans="2:9" ht="16.5" customHeight="1">
      <c r="B308" s="433"/>
      <c r="C308" s="433"/>
      <c r="D308" s="433"/>
      <c r="E308" s="433"/>
      <c r="F308" s="433"/>
      <c r="G308" s="433"/>
      <c r="H308" s="433"/>
      <c r="I308" s="433"/>
    </row>
    <row r="309" spans="2:9" ht="16.5" customHeight="1">
      <c r="B309" s="433"/>
      <c r="C309" s="433"/>
      <c r="D309" s="433"/>
      <c r="E309" s="433"/>
      <c r="F309" s="433"/>
      <c r="G309" s="433"/>
      <c r="H309" s="433"/>
      <c r="I309" s="433"/>
    </row>
    <row r="310" spans="2:9" ht="16.5" customHeight="1">
      <c r="B310" s="433"/>
      <c r="C310" s="433"/>
      <c r="D310" s="433"/>
      <c r="E310" s="433"/>
      <c r="F310" s="433"/>
      <c r="G310" s="433"/>
      <c r="H310" s="433"/>
      <c r="I310" s="433"/>
    </row>
    <row r="311" spans="2:9" ht="16.5" customHeight="1">
      <c r="B311" s="433"/>
      <c r="C311" s="433"/>
      <c r="D311" s="433"/>
      <c r="E311" s="433"/>
      <c r="F311" s="433"/>
      <c r="G311" s="433"/>
      <c r="H311" s="433"/>
      <c r="I311" s="433"/>
    </row>
    <row r="312" spans="2:9" ht="16.5" customHeight="1">
      <c r="B312" s="433"/>
      <c r="C312" s="433"/>
      <c r="D312" s="433"/>
      <c r="E312" s="433"/>
      <c r="F312" s="433"/>
      <c r="G312" s="433"/>
      <c r="H312" s="433"/>
      <c r="I312" s="433"/>
    </row>
    <row r="313" spans="2:9" ht="16.5" customHeight="1">
      <c r="B313" s="433"/>
      <c r="C313" s="433"/>
      <c r="D313" s="433"/>
      <c r="E313" s="433"/>
      <c r="F313" s="433"/>
      <c r="G313" s="433"/>
      <c r="H313" s="433"/>
      <c r="I313" s="433"/>
    </row>
    <row r="314" spans="2:9" ht="16.5" customHeight="1">
      <c r="B314" s="433"/>
      <c r="C314" s="433"/>
      <c r="D314" s="433"/>
      <c r="E314" s="433"/>
      <c r="F314" s="433"/>
      <c r="G314" s="433"/>
      <c r="H314" s="433"/>
      <c r="I314" s="433"/>
    </row>
    <row r="315" spans="2:9" ht="16.5" customHeight="1">
      <c r="B315" s="433"/>
      <c r="C315" s="433"/>
      <c r="D315" s="433"/>
      <c r="E315" s="433"/>
      <c r="F315" s="433"/>
      <c r="G315" s="433"/>
      <c r="H315" s="433"/>
      <c r="I315" s="433"/>
    </row>
    <row r="316" spans="2:9" ht="16.5" customHeight="1">
      <c r="B316" s="433"/>
      <c r="C316" s="433"/>
      <c r="D316" s="433"/>
      <c r="E316" s="433"/>
      <c r="F316" s="433"/>
      <c r="G316" s="433"/>
      <c r="H316" s="433"/>
      <c r="I316" s="433"/>
    </row>
    <row r="317" spans="2:9" ht="16.5" customHeight="1">
      <c r="B317" s="433"/>
      <c r="C317" s="433"/>
      <c r="D317" s="433"/>
      <c r="E317" s="433"/>
      <c r="F317" s="433"/>
      <c r="G317" s="433"/>
      <c r="H317" s="433"/>
      <c r="I317" s="433"/>
    </row>
    <row r="318" spans="2:9" ht="16.5" customHeight="1">
      <c r="B318" s="433"/>
      <c r="C318" s="433"/>
      <c r="D318" s="433"/>
      <c r="E318" s="433"/>
      <c r="F318" s="433"/>
      <c r="G318" s="433"/>
      <c r="H318" s="433"/>
      <c r="I318" s="433"/>
    </row>
    <row r="319" spans="2:9" ht="16.5" customHeight="1">
      <c r="B319" s="433"/>
      <c r="C319" s="433"/>
      <c r="D319" s="433"/>
      <c r="E319" s="433"/>
      <c r="F319" s="433"/>
      <c r="G319" s="433"/>
      <c r="H319" s="433"/>
      <c r="I319" s="433"/>
    </row>
    <row r="320" spans="2:9" ht="16.5" customHeight="1">
      <c r="B320" s="433"/>
      <c r="C320" s="433"/>
      <c r="D320" s="433"/>
      <c r="E320" s="433"/>
      <c r="F320" s="433"/>
      <c r="G320" s="433"/>
      <c r="H320" s="433"/>
      <c r="I320" s="433"/>
    </row>
    <row r="321" spans="2:9" ht="16.5" customHeight="1">
      <c r="B321" s="433"/>
      <c r="C321" s="433"/>
      <c r="D321" s="433"/>
      <c r="E321" s="433"/>
      <c r="F321" s="433"/>
      <c r="G321" s="433"/>
      <c r="H321" s="433"/>
      <c r="I321" s="433"/>
    </row>
    <row r="322" spans="2:9" ht="16.5" customHeight="1">
      <c r="B322" s="433"/>
      <c r="C322" s="433"/>
      <c r="D322" s="433"/>
      <c r="E322" s="433"/>
      <c r="F322" s="433"/>
      <c r="G322" s="433"/>
      <c r="H322" s="433"/>
      <c r="I322" s="433"/>
    </row>
    <row r="323" spans="2:9" ht="16.5" customHeight="1">
      <c r="B323" s="433"/>
      <c r="C323" s="433"/>
      <c r="D323" s="433"/>
      <c r="E323" s="433"/>
      <c r="F323" s="433"/>
      <c r="G323" s="433"/>
      <c r="H323" s="433"/>
      <c r="I323" s="433"/>
    </row>
    <row r="324" spans="2:9" ht="16.5" customHeight="1">
      <c r="B324" s="433"/>
      <c r="C324" s="433"/>
      <c r="D324" s="433"/>
      <c r="E324" s="433"/>
      <c r="F324" s="433"/>
      <c r="G324" s="433"/>
      <c r="H324" s="433"/>
      <c r="I324" s="433"/>
    </row>
    <row r="325" spans="2:9" ht="16.5" customHeight="1">
      <c r="B325" s="433"/>
      <c r="C325" s="433"/>
      <c r="D325" s="433"/>
      <c r="E325" s="433"/>
      <c r="F325" s="433"/>
      <c r="G325" s="433"/>
      <c r="H325" s="433"/>
      <c r="I325" s="433"/>
    </row>
    <row r="326" spans="2:9" ht="16.5" customHeight="1">
      <c r="B326" s="433"/>
      <c r="C326" s="433"/>
      <c r="D326" s="433"/>
      <c r="E326" s="433"/>
      <c r="F326" s="433"/>
      <c r="G326" s="433"/>
      <c r="H326" s="433"/>
      <c r="I326" s="433"/>
    </row>
    <row r="327" spans="2:9" ht="16.5" customHeight="1">
      <c r="B327" s="433"/>
      <c r="C327" s="433"/>
      <c r="D327" s="433"/>
      <c r="E327" s="433"/>
      <c r="F327" s="433"/>
      <c r="G327" s="433"/>
      <c r="H327" s="433"/>
      <c r="I327" s="433"/>
    </row>
    <row r="328" spans="2:9" ht="16.5" customHeight="1">
      <c r="B328" s="433"/>
      <c r="C328" s="433"/>
      <c r="D328" s="433"/>
      <c r="E328" s="433"/>
      <c r="F328" s="433"/>
      <c r="G328" s="433"/>
      <c r="H328" s="433"/>
      <c r="I328" s="433"/>
    </row>
    <row r="329" spans="2:9" ht="16.5" customHeight="1">
      <c r="B329" s="433"/>
      <c r="C329" s="433"/>
      <c r="D329" s="433"/>
      <c r="E329" s="433"/>
      <c r="F329" s="433"/>
      <c r="G329" s="433"/>
      <c r="H329" s="433"/>
      <c r="I329" s="433"/>
    </row>
    <row r="330" spans="2:9" ht="16.5" customHeight="1">
      <c r="B330" s="433"/>
      <c r="C330" s="433"/>
      <c r="D330" s="433"/>
      <c r="E330" s="433"/>
      <c r="F330" s="433"/>
      <c r="G330" s="433"/>
      <c r="H330" s="433"/>
      <c r="I330" s="433"/>
    </row>
    <row r="331" spans="2:9" ht="16.5" customHeight="1">
      <c r="B331" s="433"/>
      <c r="C331" s="433"/>
      <c r="D331" s="433"/>
      <c r="E331" s="433"/>
      <c r="F331" s="433"/>
      <c r="G331" s="433"/>
      <c r="H331" s="433"/>
      <c r="I331" s="433"/>
    </row>
    <row r="332" spans="2:9" ht="16.5" customHeight="1">
      <c r="B332" s="433"/>
      <c r="C332" s="433"/>
      <c r="D332" s="433"/>
      <c r="E332" s="433"/>
      <c r="F332" s="433"/>
      <c r="G332" s="433"/>
      <c r="H332" s="433"/>
      <c r="I332" s="433"/>
    </row>
    <row r="333" spans="2:9" ht="16.5" customHeight="1">
      <c r="B333" s="433"/>
      <c r="C333" s="433"/>
      <c r="D333" s="433"/>
      <c r="E333" s="433"/>
      <c r="F333" s="433"/>
      <c r="G333" s="433"/>
      <c r="H333" s="433"/>
      <c r="I333" s="433"/>
    </row>
    <row r="334" spans="2:9" ht="16.5" customHeight="1">
      <c r="B334" s="433"/>
      <c r="C334" s="433"/>
      <c r="D334" s="433"/>
      <c r="E334" s="433"/>
      <c r="F334" s="433"/>
      <c r="G334" s="433"/>
      <c r="H334" s="433"/>
      <c r="I334" s="433"/>
    </row>
    <row r="335" spans="2:9" ht="16.5" customHeight="1">
      <c r="B335" s="433"/>
      <c r="C335" s="433"/>
      <c r="D335" s="433"/>
      <c r="E335" s="433"/>
      <c r="F335" s="433"/>
      <c r="G335" s="433"/>
      <c r="H335" s="433"/>
      <c r="I335" s="433"/>
    </row>
    <row r="336" spans="2:9" ht="16.5" customHeight="1">
      <c r="B336" s="433"/>
      <c r="C336" s="433"/>
      <c r="D336" s="433"/>
      <c r="E336" s="433"/>
      <c r="F336" s="433"/>
      <c r="G336" s="433"/>
      <c r="H336" s="433"/>
      <c r="I336" s="433"/>
    </row>
    <row r="337" spans="2:9" ht="16.5" customHeight="1">
      <c r="B337" s="433"/>
      <c r="C337" s="433"/>
      <c r="D337" s="433"/>
      <c r="E337" s="433"/>
      <c r="F337" s="433"/>
      <c r="G337" s="433"/>
      <c r="H337" s="433"/>
      <c r="I337" s="433"/>
    </row>
    <row r="338" spans="2:9" ht="16.5" customHeight="1">
      <c r="B338" s="433"/>
      <c r="C338" s="433"/>
      <c r="D338" s="433"/>
      <c r="E338" s="433"/>
      <c r="F338" s="433"/>
      <c r="G338" s="433"/>
      <c r="H338" s="433"/>
      <c r="I338" s="433"/>
    </row>
    <row r="339" spans="2:9" ht="16.5" customHeight="1">
      <c r="B339" s="433"/>
      <c r="C339" s="433"/>
      <c r="D339" s="433"/>
      <c r="E339" s="433"/>
      <c r="F339" s="433"/>
      <c r="G339" s="433"/>
      <c r="H339" s="433"/>
      <c r="I339" s="433"/>
    </row>
    <row r="340" spans="2:9" ht="16.5" customHeight="1">
      <c r="B340" s="433"/>
      <c r="C340" s="433"/>
      <c r="D340" s="433"/>
      <c r="E340" s="433"/>
      <c r="F340" s="433"/>
      <c r="G340" s="433"/>
      <c r="H340" s="433"/>
      <c r="I340" s="433"/>
    </row>
    <row r="341" spans="2:9" ht="16.5" customHeight="1">
      <c r="B341" s="433"/>
      <c r="C341" s="433"/>
      <c r="D341" s="433"/>
      <c r="E341" s="433"/>
      <c r="F341" s="433"/>
      <c r="G341" s="433"/>
      <c r="H341" s="433"/>
      <c r="I341" s="433"/>
    </row>
    <row r="342" spans="2:9" ht="16.5" customHeight="1">
      <c r="B342" s="433"/>
      <c r="C342" s="433"/>
      <c r="D342" s="433"/>
      <c r="E342" s="433"/>
      <c r="F342" s="433"/>
      <c r="G342" s="433"/>
      <c r="H342" s="433"/>
      <c r="I342" s="433"/>
    </row>
    <row r="343" spans="2:9" ht="16.5" customHeight="1">
      <c r="B343" s="433"/>
      <c r="C343" s="433"/>
      <c r="D343" s="433"/>
      <c r="E343" s="433"/>
      <c r="F343" s="433"/>
      <c r="G343" s="433"/>
      <c r="H343" s="433"/>
      <c r="I343" s="433"/>
    </row>
    <row r="344" spans="2:9" ht="16.5" customHeight="1">
      <c r="B344" s="433"/>
      <c r="C344" s="433"/>
      <c r="D344" s="433"/>
      <c r="E344" s="433"/>
      <c r="F344" s="433"/>
      <c r="G344" s="433"/>
      <c r="H344" s="433"/>
      <c r="I344" s="433"/>
    </row>
    <row r="345" spans="2:9" ht="16.5" customHeight="1">
      <c r="B345" s="433"/>
      <c r="C345" s="433"/>
      <c r="D345" s="433"/>
      <c r="E345" s="433"/>
      <c r="F345" s="433"/>
      <c r="G345" s="433"/>
      <c r="H345" s="433"/>
      <c r="I345" s="433"/>
    </row>
    <row r="346" spans="2:9" ht="16.5" customHeight="1">
      <c r="B346" s="433"/>
      <c r="C346" s="433"/>
      <c r="D346" s="433"/>
      <c r="E346" s="433"/>
      <c r="F346" s="433"/>
      <c r="G346" s="433"/>
      <c r="H346" s="433"/>
      <c r="I346" s="433"/>
    </row>
    <row r="347" spans="2:9" ht="16.5" customHeight="1">
      <c r="B347" s="433"/>
      <c r="C347" s="433"/>
      <c r="D347" s="433"/>
      <c r="E347" s="433"/>
      <c r="F347" s="433"/>
      <c r="G347" s="433"/>
      <c r="H347" s="433"/>
      <c r="I347" s="433"/>
    </row>
    <row r="348" spans="2:9" ht="16.5" customHeight="1">
      <c r="B348" s="433"/>
      <c r="C348" s="433"/>
      <c r="D348" s="433"/>
      <c r="E348" s="433"/>
      <c r="F348" s="433"/>
      <c r="G348" s="433"/>
      <c r="H348" s="433"/>
      <c r="I348" s="433"/>
    </row>
    <row r="349" spans="2:9" ht="16.5" customHeight="1">
      <c r="B349" s="433"/>
      <c r="C349" s="433"/>
      <c r="D349" s="433"/>
      <c r="E349" s="433"/>
      <c r="F349" s="433"/>
      <c r="G349" s="433"/>
      <c r="H349" s="433"/>
      <c r="I349" s="433"/>
    </row>
    <row r="350" spans="2:9" ht="16.5" customHeight="1">
      <c r="B350" s="433"/>
      <c r="C350" s="433"/>
      <c r="D350" s="433"/>
      <c r="E350" s="433"/>
      <c r="F350" s="433"/>
      <c r="G350" s="433"/>
      <c r="H350" s="433"/>
      <c r="I350" s="433"/>
    </row>
    <row r="351" spans="2:9" ht="16.5" customHeight="1">
      <c r="B351" s="433"/>
      <c r="C351" s="433"/>
      <c r="D351" s="433"/>
      <c r="E351" s="433"/>
      <c r="F351" s="433"/>
      <c r="G351" s="433"/>
      <c r="H351" s="433"/>
      <c r="I351" s="433"/>
    </row>
    <row r="352" spans="2:9" ht="16.5" customHeight="1">
      <c r="B352" s="433"/>
      <c r="C352" s="433"/>
      <c r="D352" s="433"/>
      <c r="E352" s="433"/>
      <c r="F352" s="433"/>
      <c r="G352" s="433"/>
      <c r="H352" s="433"/>
      <c r="I352" s="433"/>
    </row>
    <row r="353" spans="2:9" ht="16.5" customHeight="1">
      <c r="B353" s="433"/>
      <c r="C353" s="433"/>
      <c r="D353" s="433"/>
      <c r="E353" s="433"/>
      <c r="F353" s="433"/>
      <c r="G353" s="433"/>
      <c r="H353" s="433"/>
      <c r="I353" s="433"/>
    </row>
    <row r="354" spans="2:9" ht="16.5" customHeight="1">
      <c r="B354" s="433"/>
      <c r="C354" s="433"/>
      <c r="D354" s="433"/>
      <c r="E354" s="433"/>
      <c r="F354" s="433"/>
      <c r="G354" s="433"/>
      <c r="H354" s="433"/>
      <c r="I354" s="433"/>
    </row>
    <row r="355" spans="2:9" ht="16.5" customHeight="1">
      <c r="B355" s="433"/>
      <c r="C355" s="433"/>
      <c r="D355" s="433"/>
      <c r="E355" s="433"/>
      <c r="F355" s="433"/>
      <c r="G355" s="433"/>
      <c r="H355" s="433"/>
      <c r="I355" s="433"/>
    </row>
    <row r="356" spans="2:9" ht="16.5" customHeight="1">
      <c r="B356" s="433"/>
      <c r="C356" s="433"/>
      <c r="D356" s="433"/>
      <c r="E356" s="433"/>
      <c r="F356" s="433"/>
      <c r="G356" s="433"/>
      <c r="H356" s="433"/>
      <c r="I356" s="433"/>
    </row>
    <row r="357" spans="2:9" ht="16.5" customHeight="1">
      <c r="B357" s="433"/>
      <c r="C357" s="433"/>
      <c r="D357" s="433"/>
      <c r="E357" s="433"/>
      <c r="F357" s="433"/>
      <c r="G357" s="433"/>
      <c r="H357" s="433"/>
      <c r="I357" s="433"/>
    </row>
    <row r="358" spans="2:9" ht="16.5" customHeight="1">
      <c r="B358" s="433"/>
      <c r="C358" s="433"/>
      <c r="D358" s="433"/>
      <c r="E358" s="433"/>
      <c r="F358" s="433"/>
      <c r="G358" s="433"/>
      <c r="H358" s="433"/>
      <c r="I358" s="433"/>
    </row>
    <row r="359" spans="2:9" ht="16.5" customHeight="1">
      <c r="B359" s="433"/>
      <c r="C359" s="433"/>
      <c r="D359" s="433"/>
      <c r="E359" s="433"/>
      <c r="F359" s="433"/>
      <c r="G359" s="433"/>
      <c r="H359" s="433"/>
      <c r="I359" s="433"/>
    </row>
    <row r="360" spans="2:9" ht="16.5" customHeight="1">
      <c r="B360" s="433"/>
      <c r="C360" s="433"/>
      <c r="D360" s="433"/>
      <c r="E360" s="433"/>
      <c r="F360" s="433"/>
      <c r="G360" s="433"/>
      <c r="H360" s="433"/>
      <c r="I360" s="433"/>
    </row>
    <row r="361" spans="2:9" ht="16.5" customHeight="1">
      <c r="B361" s="433"/>
      <c r="C361" s="433"/>
      <c r="D361" s="433"/>
      <c r="E361" s="433"/>
      <c r="F361" s="433"/>
      <c r="G361" s="433"/>
      <c r="H361" s="433"/>
      <c r="I361" s="433"/>
    </row>
    <row r="362" spans="2:9" ht="16.5" customHeight="1">
      <c r="B362" s="433"/>
      <c r="C362" s="433"/>
      <c r="D362" s="433"/>
      <c r="E362" s="433"/>
      <c r="F362" s="433"/>
      <c r="G362" s="433"/>
      <c r="H362" s="433"/>
      <c r="I362" s="433"/>
    </row>
    <row r="363" spans="2:9" ht="16.5" customHeight="1">
      <c r="B363" s="433"/>
      <c r="C363" s="433"/>
      <c r="D363" s="433"/>
      <c r="E363" s="433"/>
      <c r="F363" s="433"/>
      <c r="G363" s="433"/>
      <c r="H363" s="433"/>
      <c r="I363" s="433"/>
    </row>
    <row r="364" spans="2:9" ht="16.5" customHeight="1">
      <c r="B364" s="433"/>
      <c r="C364" s="433"/>
      <c r="D364" s="433"/>
      <c r="E364" s="433"/>
      <c r="F364" s="433"/>
      <c r="G364" s="433"/>
      <c r="H364" s="433"/>
      <c r="I364" s="433"/>
    </row>
    <row r="365" spans="2:9" ht="16.5" customHeight="1">
      <c r="B365" s="433"/>
      <c r="C365" s="433"/>
      <c r="D365" s="433"/>
      <c r="E365" s="433"/>
      <c r="F365" s="433"/>
      <c r="G365" s="433"/>
      <c r="H365" s="433"/>
      <c r="I365" s="433"/>
    </row>
    <row r="366" spans="2:9" ht="16.5" customHeight="1">
      <c r="B366" s="433"/>
      <c r="C366" s="433"/>
      <c r="D366" s="433"/>
      <c r="E366" s="433"/>
      <c r="F366" s="433"/>
      <c r="G366" s="433"/>
      <c r="H366" s="433"/>
      <c r="I366" s="433"/>
    </row>
    <row r="367" spans="2:9" ht="16.5" customHeight="1">
      <c r="B367" s="433"/>
      <c r="C367" s="433"/>
      <c r="D367" s="433"/>
      <c r="E367" s="433"/>
      <c r="F367" s="433"/>
      <c r="G367" s="433"/>
      <c r="H367" s="433"/>
      <c r="I367" s="433"/>
    </row>
    <row r="368" spans="2:9" ht="16.5" customHeight="1">
      <c r="B368" s="433"/>
      <c r="C368" s="433"/>
      <c r="D368" s="433"/>
      <c r="E368" s="433"/>
      <c r="F368" s="433"/>
      <c r="G368" s="433"/>
      <c r="H368" s="433"/>
      <c r="I368" s="433"/>
    </row>
    <row r="369" spans="2:9" ht="16.5" customHeight="1">
      <c r="B369" s="433"/>
      <c r="C369" s="433"/>
      <c r="D369" s="433"/>
      <c r="E369" s="433"/>
      <c r="F369" s="433"/>
      <c r="G369" s="433"/>
      <c r="H369" s="433"/>
      <c r="I369" s="433"/>
    </row>
    <row r="370" spans="2:9" ht="16.5" customHeight="1">
      <c r="B370" s="433"/>
      <c r="C370" s="433"/>
      <c r="D370" s="433"/>
      <c r="E370" s="433"/>
      <c r="F370" s="433"/>
      <c r="G370" s="433"/>
      <c r="H370" s="433"/>
      <c r="I370" s="433"/>
    </row>
    <row r="371" spans="2:9" ht="16.5" customHeight="1">
      <c r="B371" s="433"/>
      <c r="C371" s="433"/>
      <c r="D371" s="433"/>
      <c r="E371" s="433"/>
      <c r="F371" s="433"/>
      <c r="G371" s="433"/>
      <c r="H371" s="433"/>
      <c r="I371" s="433"/>
    </row>
    <row r="372" spans="2:9" ht="16.5" customHeight="1">
      <c r="B372" s="433"/>
      <c r="C372" s="433"/>
      <c r="D372" s="433"/>
      <c r="E372" s="433"/>
      <c r="F372" s="433"/>
      <c r="G372" s="433"/>
      <c r="H372" s="433"/>
      <c r="I372" s="433"/>
    </row>
    <row r="373" spans="2:9" ht="16.5" customHeight="1">
      <c r="B373" s="433"/>
      <c r="C373" s="433"/>
      <c r="D373" s="433"/>
      <c r="E373" s="433"/>
      <c r="F373" s="433"/>
      <c r="G373" s="433"/>
      <c r="H373" s="433"/>
      <c r="I373" s="433"/>
    </row>
    <row r="374" spans="2:9" ht="16.5" customHeight="1">
      <c r="B374" s="433"/>
      <c r="C374" s="433"/>
      <c r="D374" s="433"/>
      <c r="E374" s="433"/>
      <c r="F374" s="433"/>
      <c r="G374" s="433"/>
      <c r="H374" s="433"/>
      <c r="I374" s="433"/>
    </row>
    <row r="375" spans="2:9" ht="16.5" customHeight="1">
      <c r="B375" s="433"/>
      <c r="C375" s="433"/>
      <c r="D375" s="433"/>
      <c r="E375" s="433"/>
      <c r="F375" s="433"/>
      <c r="G375" s="433"/>
      <c r="H375" s="433"/>
      <c r="I375" s="433"/>
    </row>
    <row r="376" spans="2:9" ht="16.5" customHeight="1">
      <c r="B376" s="433"/>
      <c r="C376" s="433"/>
      <c r="D376" s="433"/>
      <c r="E376" s="433"/>
      <c r="F376" s="433"/>
      <c r="G376" s="433"/>
      <c r="H376" s="433"/>
      <c r="I376" s="433"/>
    </row>
    <row r="377" spans="2:9" ht="16.5" customHeight="1">
      <c r="B377" s="433"/>
      <c r="C377" s="433"/>
      <c r="D377" s="433"/>
      <c r="E377" s="433"/>
      <c r="F377" s="433"/>
      <c r="G377" s="433"/>
      <c r="H377" s="433"/>
      <c r="I377" s="433"/>
    </row>
    <row r="378" spans="2:9" ht="16.5" customHeight="1">
      <c r="B378" s="433"/>
      <c r="C378" s="433"/>
      <c r="D378" s="433"/>
      <c r="E378" s="433"/>
      <c r="F378" s="433"/>
      <c r="G378" s="433"/>
      <c r="H378" s="433"/>
      <c r="I378" s="433"/>
    </row>
    <row r="379" spans="2:9" ht="16.5" customHeight="1">
      <c r="B379" s="433"/>
      <c r="C379" s="433"/>
      <c r="D379" s="433"/>
      <c r="E379" s="433"/>
      <c r="F379" s="433"/>
      <c r="G379" s="433"/>
      <c r="H379" s="433"/>
      <c r="I379" s="433"/>
    </row>
    <row r="380" spans="2:9" ht="16.5" customHeight="1">
      <c r="B380" s="433"/>
      <c r="C380" s="433"/>
      <c r="D380" s="433"/>
      <c r="E380" s="433"/>
      <c r="F380" s="433"/>
      <c r="G380" s="433"/>
      <c r="H380" s="433"/>
      <c r="I380" s="433"/>
    </row>
    <row r="381" spans="2:9" ht="16.5" customHeight="1">
      <c r="B381" s="433"/>
      <c r="C381" s="433"/>
      <c r="D381" s="433"/>
      <c r="E381" s="433"/>
      <c r="F381" s="433"/>
      <c r="G381" s="433"/>
      <c r="H381" s="433"/>
      <c r="I381" s="433"/>
    </row>
    <row r="382" spans="2:9" ht="16.5" customHeight="1">
      <c r="B382" s="433"/>
      <c r="C382" s="433"/>
      <c r="D382" s="433"/>
      <c r="E382" s="433"/>
      <c r="F382" s="433"/>
      <c r="G382" s="433"/>
      <c r="H382" s="433"/>
      <c r="I382" s="433"/>
    </row>
    <row r="383" spans="2:9" ht="16.5" customHeight="1">
      <c r="B383" s="433"/>
      <c r="C383" s="433"/>
      <c r="D383" s="433"/>
      <c r="E383" s="433"/>
      <c r="F383" s="433"/>
      <c r="G383" s="433"/>
      <c r="H383" s="433"/>
      <c r="I383" s="433"/>
    </row>
    <row r="384" spans="2:9" ht="16.5" customHeight="1">
      <c r="B384" s="433"/>
      <c r="C384" s="433"/>
      <c r="D384" s="433"/>
      <c r="E384" s="433"/>
      <c r="F384" s="433"/>
      <c r="G384" s="433"/>
      <c r="H384" s="433"/>
      <c r="I384" s="433"/>
    </row>
    <row r="385" spans="2:9" ht="16.5" customHeight="1">
      <c r="B385" s="433"/>
      <c r="C385" s="433"/>
      <c r="D385" s="433"/>
      <c r="E385" s="433"/>
      <c r="F385" s="433"/>
      <c r="G385" s="433"/>
      <c r="H385" s="433"/>
      <c r="I385" s="433"/>
    </row>
    <row r="386" spans="2:9" ht="16.5" customHeight="1">
      <c r="B386" s="433"/>
      <c r="C386" s="433"/>
      <c r="D386" s="433"/>
      <c r="E386" s="433"/>
      <c r="F386" s="433"/>
      <c r="G386" s="433"/>
      <c r="H386" s="433"/>
      <c r="I386" s="433"/>
    </row>
    <row r="387" spans="2:9" ht="16.5" customHeight="1">
      <c r="B387" s="433"/>
      <c r="C387" s="433"/>
      <c r="D387" s="433"/>
      <c r="E387" s="433"/>
      <c r="F387" s="433"/>
      <c r="G387" s="433"/>
      <c r="H387" s="433"/>
      <c r="I387" s="433"/>
    </row>
    <row r="388" spans="2:9" ht="16.5" customHeight="1">
      <c r="B388" s="433"/>
      <c r="C388" s="433"/>
      <c r="D388" s="433"/>
      <c r="E388" s="433"/>
      <c r="F388" s="433"/>
      <c r="G388" s="433"/>
      <c r="H388" s="433"/>
      <c r="I388" s="433"/>
    </row>
    <row r="389" spans="2:9" ht="16.5" customHeight="1">
      <c r="B389" s="433"/>
      <c r="C389" s="433"/>
      <c r="D389" s="433"/>
      <c r="E389" s="433"/>
      <c r="F389" s="433"/>
      <c r="G389" s="433"/>
      <c r="H389" s="433"/>
      <c r="I389" s="433"/>
    </row>
    <row r="390" spans="2:9" ht="16.5" customHeight="1">
      <c r="B390" s="433"/>
      <c r="C390" s="433"/>
      <c r="D390" s="433"/>
      <c r="E390" s="433"/>
      <c r="F390" s="433"/>
      <c r="G390" s="433"/>
      <c r="H390" s="433"/>
      <c r="I390" s="433"/>
    </row>
    <row r="391" spans="2:9" ht="16.5" customHeight="1">
      <c r="B391" s="433"/>
      <c r="C391" s="433"/>
      <c r="D391" s="433"/>
      <c r="E391" s="433"/>
      <c r="F391" s="433"/>
      <c r="G391" s="433"/>
      <c r="H391" s="433"/>
      <c r="I391" s="433"/>
    </row>
    <row r="392" spans="2:9" ht="16.5" customHeight="1">
      <c r="B392" s="433"/>
      <c r="C392" s="433"/>
      <c r="D392" s="433"/>
      <c r="E392" s="433"/>
      <c r="F392" s="433"/>
      <c r="G392" s="433"/>
      <c r="H392" s="433"/>
      <c r="I392" s="433"/>
    </row>
    <row r="393" spans="2:9" ht="16.5" customHeight="1">
      <c r="B393" s="433"/>
      <c r="C393" s="433"/>
      <c r="D393" s="433"/>
      <c r="E393" s="433"/>
      <c r="F393" s="433"/>
      <c r="G393" s="433"/>
      <c r="H393" s="433"/>
      <c r="I393" s="433"/>
    </row>
    <row r="394" spans="2:9" ht="16.5" customHeight="1">
      <c r="B394" s="433"/>
      <c r="C394" s="433"/>
      <c r="D394" s="433"/>
      <c r="E394" s="433"/>
      <c r="F394" s="433"/>
      <c r="G394" s="433"/>
      <c r="H394" s="433"/>
      <c r="I394" s="433"/>
    </row>
    <row r="395" spans="2:9" ht="16.5" customHeight="1">
      <c r="B395" s="433"/>
      <c r="C395" s="433"/>
      <c r="D395" s="433"/>
      <c r="E395" s="433"/>
      <c r="F395" s="433"/>
      <c r="G395" s="433"/>
      <c r="H395" s="433"/>
      <c r="I395" s="433"/>
    </row>
    <row r="396" spans="2:9" ht="16.5" customHeight="1">
      <c r="B396" s="433"/>
      <c r="C396" s="433"/>
      <c r="D396" s="433"/>
      <c r="E396" s="433"/>
      <c r="F396" s="433"/>
      <c r="G396" s="433"/>
      <c r="H396" s="433"/>
      <c r="I396" s="433"/>
    </row>
    <row r="397" spans="2:9" ht="16.5" customHeight="1">
      <c r="B397" s="433"/>
      <c r="C397" s="433"/>
      <c r="D397" s="433"/>
      <c r="E397" s="433"/>
      <c r="F397" s="433"/>
      <c r="G397" s="433"/>
      <c r="H397" s="433"/>
      <c r="I397" s="433"/>
    </row>
    <row r="398" spans="2:9" ht="16.5" customHeight="1">
      <c r="B398" s="433"/>
      <c r="C398" s="433"/>
      <c r="D398" s="433"/>
      <c r="E398" s="433"/>
      <c r="F398" s="433"/>
      <c r="G398" s="433"/>
      <c r="H398" s="433"/>
      <c r="I398" s="433"/>
    </row>
    <row r="399" spans="2:9" ht="16.5" customHeight="1">
      <c r="B399" s="433"/>
      <c r="C399" s="433"/>
      <c r="D399" s="433"/>
      <c r="E399" s="433"/>
      <c r="F399" s="433"/>
      <c r="G399" s="433"/>
      <c r="H399" s="433"/>
      <c r="I399" s="433"/>
    </row>
    <row r="400" spans="2:9" ht="16.5" customHeight="1">
      <c r="B400" s="433"/>
      <c r="C400" s="433"/>
      <c r="D400" s="433"/>
      <c r="E400" s="433"/>
      <c r="F400" s="433"/>
      <c r="G400" s="433"/>
      <c r="H400" s="433"/>
      <c r="I400" s="433"/>
    </row>
    <row r="401" spans="2:9" ht="16.5" customHeight="1">
      <c r="B401" s="433"/>
      <c r="C401" s="433"/>
      <c r="D401" s="433"/>
      <c r="E401" s="433"/>
      <c r="F401" s="433"/>
      <c r="G401" s="433"/>
      <c r="H401" s="433"/>
      <c r="I401" s="433"/>
    </row>
    <row r="402" spans="2:9" ht="16.5" customHeight="1">
      <c r="B402" s="433"/>
      <c r="C402" s="433"/>
      <c r="D402" s="433"/>
      <c r="E402" s="433"/>
      <c r="F402" s="433"/>
      <c r="G402" s="433"/>
      <c r="H402" s="433"/>
      <c r="I402" s="433"/>
    </row>
    <row r="403" spans="2:9" ht="16.5" customHeight="1">
      <c r="B403" s="433"/>
      <c r="C403" s="433"/>
      <c r="D403" s="433"/>
      <c r="E403" s="433"/>
      <c r="F403" s="433"/>
      <c r="G403" s="433"/>
      <c r="H403" s="433"/>
      <c r="I403" s="433"/>
    </row>
    <row r="404" spans="2:9" ht="16.5" customHeight="1">
      <c r="B404" s="433"/>
      <c r="C404" s="433"/>
      <c r="D404" s="433"/>
      <c r="E404" s="433"/>
      <c r="F404" s="433"/>
      <c r="G404" s="433"/>
      <c r="H404" s="433"/>
      <c r="I404" s="433"/>
    </row>
    <row r="405" spans="2:9" ht="16.5" customHeight="1">
      <c r="B405" s="433"/>
      <c r="C405" s="433"/>
      <c r="D405" s="433"/>
      <c r="E405" s="433"/>
      <c r="F405" s="433"/>
      <c r="G405" s="433"/>
      <c r="H405" s="433"/>
      <c r="I405" s="433"/>
    </row>
    <row r="406" spans="2:9" ht="16.5" customHeight="1">
      <c r="B406" s="433"/>
      <c r="C406" s="433"/>
      <c r="D406" s="433"/>
      <c r="E406" s="433"/>
      <c r="F406" s="433"/>
      <c r="G406" s="433"/>
      <c r="H406" s="433"/>
      <c r="I406" s="433"/>
    </row>
    <row r="407" spans="2:9" ht="16.5" customHeight="1">
      <c r="B407" s="433"/>
      <c r="C407" s="433"/>
      <c r="D407" s="433"/>
      <c r="E407" s="433"/>
      <c r="F407" s="433"/>
      <c r="G407" s="433"/>
      <c r="H407" s="433"/>
      <c r="I407" s="433"/>
    </row>
    <row r="408" spans="2:9" ht="16.5" customHeight="1">
      <c r="B408" s="433"/>
      <c r="C408" s="433"/>
      <c r="D408" s="433"/>
      <c r="E408" s="433"/>
      <c r="F408" s="433"/>
      <c r="G408" s="433"/>
      <c r="H408" s="433"/>
      <c r="I408" s="433"/>
    </row>
    <row r="409" spans="2:9" ht="16.5" customHeight="1">
      <c r="B409" s="433"/>
      <c r="C409" s="433"/>
      <c r="D409" s="433"/>
      <c r="E409" s="433"/>
      <c r="F409" s="433"/>
      <c r="G409" s="433"/>
      <c r="H409" s="433"/>
      <c r="I409" s="433"/>
    </row>
    <row r="410" spans="2:9" ht="16.5" customHeight="1">
      <c r="B410" s="433"/>
      <c r="C410" s="433"/>
      <c r="D410" s="433"/>
      <c r="E410" s="433"/>
      <c r="F410" s="433"/>
      <c r="G410" s="433"/>
      <c r="H410" s="433"/>
      <c r="I410" s="433"/>
    </row>
    <row r="411" spans="2:9" ht="16.5" customHeight="1">
      <c r="B411" s="433"/>
      <c r="C411" s="433"/>
      <c r="D411" s="433"/>
      <c r="E411" s="433"/>
      <c r="F411" s="433"/>
      <c r="G411" s="433"/>
      <c r="H411" s="433"/>
      <c r="I411" s="433"/>
    </row>
    <row r="412" spans="2:9" ht="16.5" customHeight="1">
      <c r="B412" s="433"/>
      <c r="C412" s="433"/>
      <c r="D412" s="433"/>
      <c r="E412" s="433"/>
      <c r="F412" s="433"/>
      <c r="G412" s="433"/>
      <c r="H412" s="433"/>
      <c r="I412" s="433"/>
    </row>
    <row r="413" spans="2:9" ht="16.5" customHeight="1">
      <c r="B413" s="433"/>
      <c r="C413" s="433"/>
      <c r="D413" s="433"/>
      <c r="E413" s="433"/>
      <c r="F413" s="433"/>
      <c r="G413" s="433"/>
      <c r="H413" s="433"/>
      <c r="I413" s="433"/>
    </row>
    <row r="414" spans="2:9" ht="16.5" customHeight="1">
      <c r="B414" s="433"/>
      <c r="C414" s="433"/>
      <c r="D414" s="433"/>
      <c r="E414" s="433"/>
      <c r="F414" s="433"/>
      <c r="G414" s="433"/>
      <c r="H414" s="433"/>
      <c r="I414" s="433"/>
    </row>
    <row r="415" spans="2:9" ht="16.5" customHeight="1">
      <c r="B415" s="433"/>
      <c r="C415" s="433"/>
      <c r="D415" s="433"/>
      <c r="E415" s="433"/>
      <c r="F415" s="433"/>
      <c r="G415" s="433"/>
      <c r="H415" s="433"/>
      <c r="I415" s="433"/>
    </row>
    <row r="416" spans="2:9" ht="16.5" customHeight="1">
      <c r="B416" s="433"/>
      <c r="C416" s="433"/>
      <c r="D416" s="433"/>
      <c r="E416" s="433"/>
      <c r="F416" s="433"/>
      <c r="G416" s="433"/>
      <c r="H416" s="433"/>
      <c r="I416" s="433"/>
    </row>
    <row r="417" spans="2:9" ht="16.5" customHeight="1">
      <c r="B417" s="433"/>
      <c r="C417" s="433"/>
      <c r="D417" s="433"/>
      <c r="E417" s="433"/>
      <c r="F417" s="433"/>
      <c r="G417" s="433"/>
      <c r="H417" s="433"/>
      <c r="I417" s="433"/>
    </row>
    <row r="418" spans="2:9" ht="16.5" customHeight="1">
      <c r="B418" s="433"/>
      <c r="C418" s="433"/>
      <c r="D418" s="433"/>
      <c r="E418" s="433"/>
      <c r="F418" s="433"/>
      <c r="G418" s="433"/>
      <c r="H418" s="433"/>
      <c r="I418" s="433"/>
    </row>
    <row r="419" spans="2:9" ht="16.5" customHeight="1">
      <c r="B419" s="433"/>
      <c r="C419" s="433"/>
      <c r="D419" s="433"/>
      <c r="E419" s="433"/>
      <c r="F419" s="433"/>
      <c r="G419" s="433"/>
      <c r="H419" s="433"/>
      <c r="I419" s="433"/>
    </row>
    <row r="420" spans="2:9" ht="16.5" customHeight="1">
      <c r="B420" s="433"/>
      <c r="C420" s="433"/>
      <c r="D420" s="433"/>
      <c r="E420" s="433"/>
      <c r="F420" s="433"/>
      <c r="G420" s="433"/>
      <c r="H420" s="433"/>
      <c r="I420" s="433"/>
    </row>
    <row r="421" spans="2:9" ht="16.5" customHeight="1">
      <c r="B421" s="433"/>
      <c r="C421" s="433"/>
      <c r="D421" s="433"/>
      <c r="E421" s="433"/>
      <c r="F421" s="433"/>
      <c r="G421" s="433"/>
      <c r="H421" s="433"/>
      <c r="I421" s="433"/>
    </row>
    <row r="422" spans="2:9" ht="16.5" customHeight="1">
      <c r="B422" s="433"/>
      <c r="C422" s="433"/>
      <c r="D422" s="433"/>
      <c r="E422" s="433"/>
      <c r="F422" s="433"/>
      <c r="G422" s="433"/>
      <c r="H422" s="433"/>
      <c r="I422" s="433"/>
    </row>
    <row r="423" spans="2:9" ht="16.5" customHeight="1">
      <c r="B423" s="433"/>
      <c r="C423" s="433"/>
      <c r="D423" s="433"/>
      <c r="E423" s="433"/>
      <c r="F423" s="433"/>
      <c r="G423" s="433"/>
      <c r="H423" s="433"/>
      <c r="I423" s="433"/>
    </row>
    <row r="424" spans="2:9" ht="16.5" customHeight="1">
      <c r="B424" s="433"/>
      <c r="C424" s="433"/>
      <c r="D424" s="433"/>
      <c r="E424" s="433"/>
      <c r="F424" s="433"/>
      <c r="G424" s="433"/>
      <c r="H424" s="433"/>
      <c r="I424" s="433"/>
    </row>
    <row r="425" spans="2:9" ht="16.5" customHeight="1">
      <c r="B425" s="433"/>
      <c r="C425" s="433"/>
      <c r="D425" s="433"/>
      <c r="E425" s="433"/>
      <c r="F425" s="433"/>
      <c r="G425" s="433"/>
      <c r="H425" s="433"/>
      <c r="I425" s="433"/>
    </row>
    <row r="426" spans="2:9" ht="16.5" customHeight="1">
      <c r="B426" s="433"/>
      <c r="C426" s="433"/>
      <c r="D426" s="433"/>
      <c r="E426" s="433"/>
      <c r="F426" s="433"/>
      <c r="G426" s="433"/>
      <c r="H426" s="433"/>
      <c r="I426" s="433"/>
    </row>
    <row r="427" spans="2:9" ht="16.5" customHeight="1">
      <c r="B427" s="433"/>
      <c r="C427" s="433"/>
      <c r="D427" s="433"/>
      <c r="E427" s="433"/>
      <c r="F427" s="433"/>
      <c r="G427" s="433"/>
      <c r="H427" s="433"/>
      <c r="I427" s="433"/>
    </row>
    <row r="428" spans="2:9" ht="16.5" customHeight="1">
      <c r="B428" s="433"/>
      <c r="C428" s="433"/>
      <c r="D428" s="433"/>
      <c r="E428" s="433"/>
      <c r="F428" s="433"/>
      <c r="G428" s="433"/>
      <c r="H428" s="433"/>
      <c r="I428" s="433"/>
    </row>
    <row r="429" spans="2:9" ht="16.5" customHeight="1">
      <c r="B429" s="433"/>
      <c r="C429" s="433"/>
      <c r="D429" s="433"/>
      <c r="E429" s="433"/>
      <c r="F429" s="433"/>
      <c r="G429" s="433"/>
      <c r="H429" s="433"/>
      <c r="I429" s="433"/>
    </row>
    <row r="430" spans="2:9" ht="16.5" customHeight="1">
      <c r="B430" s="433"/>
      <c r="C430" s="433"/>
      <c r="D430" s="433"/>
      <c r="E430" s="433"/>
      <c r="F430" s="433"/>
      <c r="G430" s="433"/>
      <c r="H430" s="433"/>
      <c r="I430" s="433"/>
    </row>
    <row r="431" spans="2:9" ht="16.5" customHeight="1">
      <c r="B431" s="433"/>
      <c r="C431" s="433"/>
      <c r="D431" s="433"/>
      <c r="E431" s="433"/>
      <c r="F431" s="433"/>
      <c r="G431" s="433"/>
      <c r="H431" s="433"/>
      <c r="I431" s="433"/>
    </row>
    <row r="432" spans="2:9" ht="16.5" customHeight="1">
      <c r="B432" s="433"/>
      <c r="C432" s="433"/>
      <c r="D432" s="433"/>
      <c r="E432" s="433"/>
      <c r="F432" s="433"/>
      <c r="G432" s="433"/>
      <c r="H432" s="433"/>
      <c r="I432" s="433"/>
    </row>
    <row r="433" spans="2:9" ht="16.5" customHeight="1">
      <c r="B433" s="433"/>
      <c r="C433" s="433"/>
      <c r="D433" s="433"/>
      <c r="E433" s="433"/>
      <c r="F433" s="433"/>
      <c r="G433" s="433"/>
      <c r="H433" s="433"/>
      <c r="I433" s="433"/>
    </row>
    <row r="434" spans="2:9" ht="16.5" customHeight="1">
      <c r="B434" s="433"/>
      <c r="C434" s="433"/>
      <c r="D434" s="433"/>
      <c r="E434" s="433"/>
      <c r="F434" s="433"/>
      <c r="G434" s="433"/>
      <c r="H434" s="433"/>
      <c r="I434" s="433"/>
    </row>
    <row r="435" spans="2:9" ht="16.5" customHeight="1">
      <c r="B435" s="433"/>
      <c r="C435" s="433"/>
      <c r="D435" s="433"/>
      <c r="E435" s="433"/>
      <c r="F435" s="433"/>
      <c r="G435" s="433"/>
      <c r="H435" s="433"/>
      <c r="I435" s="433"/>
    </row>
    <row r="436" spans="2:9" ht="16.5" customHeight="1">
      <c r="B436" s="433"/>
      <c r="C436" s="433"/>
      <c r="D436" s="433"/>
      <c r="E436" s="433"/>
      <c r="F436" s="433"/>
      <c r="G436" s="433"/>
      <c r="H436" s="433"/>
      <c r="I436" s="433"/>
    </row>
    <row r="437" spans="2:9" ht="16.5" customHeight="1">
      <c r="B437" s="433"/>
      <c r="C437" s="433"/>
      <c r="D437" s="433"/>
      <c r="E437" s="433"/>
      <c r="F437" s="433"/>
      <c r="G437" s="433"/>
      <c r="H437" s="433"/>
      <c r="I437" s="433"/>
    </row>
    <row r="438" spans="2:9" ht="16.5" customHeight="1">
      <c r="B438" s="433"/>
      <c r="C438" s="433"/>
      <c r="D438" s="433"/>
      <c r="E438" s="433"/>
      <c r="F438" s="433"/>
      <c r="G438" s="433"/>
      <c r="H438" s="433"/>
      <c r="I438" s="433"/>
    </row>
    <row r="439" spans="2:9" ht="16.5" customHeight="1">
      <c r="B439" s="433"/>
      <c r="C439" s="433"/>
      <c r="D439" s="433"/>
      <c r="E439" s="433"/>
      <c r="F439" s="433"/>
      <c r="G439" s="433"/>
      <c r="H439" s="433"/>
      <c r="I439" s="433"/>
    </row>
    <row r="440" spans="2:9" ht="16.5" customHeight="1">
      <c r="B440" s="433"/>
      <c r="C440" s="433"/>
      <c r="D440" s="433"/>
      <c r="E440" s="433"/>
      <c r="F440" s="433"/>
      <c r="G440" s="433"/>
      <c r="H440" s="433"/>
      <c r="I440" s="433"/>
    </row>
    <row r="441" spans="2:9" ht="16.5" customHeight="1">
      <c r="B441" s="433"/>
      <c r="C441" s="433"/>
      <c r="D441" s="433"/>
      <c r="E441" s="433"/>
      <c r="F441" s="433"/>
      <c r="G441" s="433"/>
      <c r="H441" s="433"/>
      <c r="I441" s="433"/>
    </row>
    <row r="442" spans="2:9" ht="16.5" customHeight="1">
      <c r="B442" s="433"/>
      <c r="C442" s="433"/>
      <c r="D442" s="433"/>
      <c r="E442" s="433"/>
      <c r="F442" s="433"/>
      <c r="G442" s="433"/>
      <c r="H442" s="433"/>
      <c r="I442" s="433"/>
    </row>
    <row r="443" spans="2:9" ht="16.5" customHeight="1">
      <c r="B443" s="433"/>
      <c r="C443" s="433"/>
      <c r="D443" s="433"/>
      <c r="E443" s="433"/>
      <c r="F443" s="433"/>
      <c r="G443" s="433"/>
      <c r="H443" s="433"/>
      <c r="I443" s="433"/>
    </row>
    <row r="444" spans="2:9" ht="16.5" customHeight="1">
      <c r="B444" s="433"/>
      <c r="C444" s="433"/>
      <c r="D444" s="433"/>
      <c r="E444" s="433"/>
      <c r="F444" s="433"/>
      <c r="G444" s="433"/>
      <c r="H444" s="433"/>
      <c r="I444" s="433"/>
    </row>
    <row r="445" spans="2:9" ht="16.5" customHeight="1">
      <c r="B445" s="433"/>
      <c r="C445" s="433"/>
      <c r="D445" s="433"/>
      <c r="E445" s="433"/>
      <c r="F445" s="433"/>
      <c r="G445" s="433"/>
      <c r="H445" s="433"/>
      <c r="I445" s="433"/>
    </row>
    <row r="446" spans="2:9" ht="16.5" customHeight="1">
      <c r="B446" s="433"/>
      <c r="C446" s="433"/>
      <c r="D446" s="433"/>
      <c r="E446" s="433"/>
      <c r="F446" s="433"/>
      <c r="G446" s="433"/>
      <c r="H446" s="433"/>
      <c r="I446" s="433"/>
    </row>
    <row r="447" spans="2:9" ht="16.5" customHeight="1">
      <c r="B447" s="433"/>
      <c r="C447" s="433"/>
      <c r="D447" s="433"/>
      <c r="E447" s="433"/>
      <c r="F447" s="433"/>
      <c r="G447" s="433"/>
      <c r="H447" s="433"/>
      <c r="I447" s="433"/>
    </row>
    <row r="448" spans="2:9" ht="16.5" customHeight="1">
      <c r="B448" s="433"/>
      <c r="C448" s="433"/>
      <c r="D448" s="433"/>
      <c r="E448" s="433"/>
      <c r="F448" s="433"/>
      <c r="G448" s="433"/>
      <c r="H448" s="433"/>
      <c r="I448" s="433"/>
    </row>
    <row r="449" spans="2:9" ht="16.5" customHeight="1">
      <c r="B449" s="433"/>
      <c r="C449" s="433"/>
      <c r="D449" s="433"/>
      <c r="E449" s="433"/>
      <c r="F449" s="433"/>
      <c r="G449" s="433"/>
      <c r="H449" s="433"/>
      <c r="I449" s="433"/>
    </row>
    <row r="450" spans="2:9" ht="16.5" customHeight="1">
      <c r="B450" s="433"/>
      <c r="C450" s="433"/>
      <c r="D450" s="433"/>
      <c r="E450" s="433"/>
      <c r="F450" s="433"/>
      <c r="G450" s="433"/>
      <c r="H450" s="433"/>
      <c r="I450" s="433"/>
    </row>
    <row r="451" spans="2:9" ht="16.5" customHeight="1">
      <c r="B451" s="433"/>
      <c r="C451" s="433"/>
      <c r="D451" s="433"/>
      <c r="E451" s="433"/>
      <c r="F451" s="433"/>
      <c r="G451" s="433"/>
      <c r="H451" s="433"/>
      <c r="I451" s="433"/>
    </row>
    <row r="452" spans="2:9" ht="16.5" customHeight="1">
      <c r="B452" s="433"/>
      <c r="C452" s="433"/>
      <c r="D452" s="433"/>
      <c r="E452" s="433"/>
      <c r="F452" s="433"/>
      <c r="G452" s="433"/>
      <c r="H452" s="433"/>
      <c r="I452" s="433"/>
    </row>
    <row r="453" spans="2:9" ht="16.5" customHeight="1">
      <c r="B453" s="433"/>
      <c r="C453" s="433"/>
      <c r="D453" s="433"/>
      <c r="E453" s="433"/>
      <c r="F453" s="433"/>
      <c r="G453" s="433"/>
      <c r="H453" s="433"/>
      <c r="I453" s="433"/>
    </row>
    <row r="454" spans="2:9" ht="16.5" customHeight="1">
      <c r="B454" s="433"/>
      <c r="C454" s="433"/>
      <c r="D454" s="433"/>
      <c r="E454" s="433"/>
      <c r="F454" s="433"/>
      <c r="G454" s="433"/>
      <c r="H454" s="433"/>
      <c r="I454" s="433"/>
    </row>
    <row r="455" spans="2:9" ht="16.5" customHeight="1">
      <c r="B455" s="433"/>
      <c r="C455" s="433"/>
      <c r="D455" s="433"/>
      <c r="E455" s="433"/>
      <c r="F455" s="433"/>
      <c r="G455" s="433"/>
      <c r="H455" s="433"/>
      <c r="I455" s="433"/>
    </row>
    <row r="456" spans="2:9" ht="16.5" customHeight="1">
      <c r="B456" s="433"/>
      <c r="C456" s="433"/>
      <c r="D456" s="433"/>
      <c r="E456" s="433"/>
      <c r="F456" s="433"/>
      <c r="G456" s="433"/>
      <c r="H456" s="433"/>
      <c r="I456" s="433"/>
    </row>
    <row r="457" spans="2:9" ht="16.5" customHeight="1">
      <c r="B457" s="433"/>
      <c r="C457" s="433"/>
      <c r="D457" s="433"/>
      <c r="E457" s="433"/>
      <c r="F457" s="433"/>
      <c r="G457" s="433"/>
      <c r="H457" s="433"/>
      <c r="I457" s="433"/>
    </row>
    <row r="458" spans="2:9" ht="16.5" customHeight="1">
      <c r="B458" s="433"/>
      <c r="C458" s="433"/>
      <c r="D458" s="433"/>
      <c r="E458" s="433"/>
      <c r="F458" s="433"/>
      <c r="G458" s="433"/>
      <c r="H458" s="433"/>
      <c r="I458" s="433"/>
    </row>
    <row r="459" spans="2:9" ht="16.5" customHeight="1">
      <c r="B459" s="433"/>
      <c r="C459" s="433"/>
      <c r="D459" s="433"/>
      <c r="E459" s="433"/>
      <c r="F459" s="433"/>
      <c r="G459" s="433"/>
      <c r="H459" s="433"/>
      <c r="I459" s="433"/>
    </row>
    <row r="460" spans="2:9" ht="16.5" customHeight="1">
      <c r="B460" s="433"/>
      <c r="C460" s="433"/>
      <c r="D460" s="433"/>
      <c r="E460" s="433"/>
      <c r="F460" s="433"/>
      <c r="G460" s="433"/>
      <c r="H460" s="433"/>
      <c r="I460" s="433"/>
    </row>
    <row r="461" spans="2:9" ht="16.5" customHeight="1">
      <c r="B461" s="433"/>
      <c r="C461" s="433"/>
      <c r="D461" s="433"/>
      <c r="E461" s="433"/>
      <c r="F461" s="433"/>
      <c r="G461" s="433"/>
      <c r="H461" s="433"/>
      <c r="I461" s="433"/>
    </row>
    <row r="462" spans="2:9" ht="16.5" customHeight="1">
      <c r="B462" s="433"/>
      <c r="C462" s="433"/>
      <c r="D462" s="433"/>
      <c r="E462" s="433"/>
      <c r="F462" s="433"/>
      <c r="G462" s="433"/>
      <c r="H462" s="433"/>
      <c r="I462" s="433"/>
    </row>
    <row r="463" spans="2:9" ht="16.5" customHeight="1">
      <c r="B463" s="433"/>
      <c r="C463" s="433"/>
      <c r="D463" s="433"/>
      <c r="E463" s="433"/>
      <c r="F463" s="433"/>
      <c r="G463" s="433"/>
      <c r="H463" s="433"/>
      <c r="I463" s="433"/>
    </row>
    <row r="464" spans="2:9" ht="16.5" customHeight="1">
      <c r="B464" s="433"/>
      <c r="C464" s="433"/>
      <c r="D464" s="433"/>
      <c r="E464" s="433"/>
      <c r="F464" s="433"/>
      <c r="G464" s="433"/>
      <c r="H464" s="433"/>
      <c r="I464" s="433"/>
    </row>
    <row r="465" spans="2:9" ht="16.5" customHeight="1">
      <c r="B465" s="433"/>
      <c r="C465" s="433"/>
      <c r="D465" s="433"/>
      <c r="E465" s="433"/>
      <c r="F465" s="433"/>
      <c r="G465" s="433"/>
      <c r="H465" s="433"/>
      <c r="I465" s="433"/>
    </row>
    <row r="466" spans="2:9" ht="16.5" customHeight="1">
      <c r="B466" s="433"/>
      <c r="C466" s="433"/>
      <c r="D466" s="433"/>
      <c r="E466" s="433"/>
      <c r="F466" s="433"/>
      <c r="G466" s="433"/>
      <c r="H466" s="433"/>
      <c r="I466" s="433"/>
    </row>
    <row r="467" spans="2:9" ht="16.5" customHeight="1">
      <c r="B467" s="433"/>
      <c r="C467" s="433"/>
      <c r="D467" s="433"/>
      <c r="E467" s="433"/>
      <c r="F467" s="433"/>
      <c r="G467" s="433"/>
      <c r="H467" s="433"/>
      <c r="I467" s="433"/>
    </row>
    <row r="468" spans="2:9" ht="16.5" customHeight="1">
      <c r="B468" s="433"/>
      <c r="C468" s="433"/>
      <c r="D468" s="433"/>
      <c r="E468" s="433"/>
      <c r="F468" s="433"/>
      <c r="G468" s="433"/>
      <c r="H468" s="433"/>
      <c r="I468" s="433"/>
    </row>
    <row r="469" spans="2:9" ht="16.5" customHeight="1">
      <c r="B469" s="433"/>
      <c r="C469" s="433"/>
      <c r="D469" s="433"/>
      <c r="E469" s="433"/>
      <c r="F469" s="433"/>
      <c r="G469" s="433"/>
      <c r="H469" s="433"/>
      <c r="I469" s="433"/>
    </row>
    <row r="470" spans="2:9" ht="16.5" customHeight="1">
      <c r="B470" s="433"/>
      <c r="C470" s="433"/>
      <c r="D470" s="433"/>
      <c r="E470" s="433"/>
      <c r="F470" s="433"/>
      <c r="G470" s="433"/>
      <c r="H470" s="433"/>
      <c r="I470" s="433"/>
    </row>
    <row r="471" spans="2:9" ht="16.5" customHeight="1">
      <c r="B471" s="433"/>
      <c r="C471" s="433"/>
      <c r="D471" s="433"/>
      <c r="E471" s="433"/>
      <c r="F471" s="433"/>
      <c r="G471" s="433"/>
      <c r="H471" s="433"/>
      <c r="I471" s="433"/>
    </row>
    <row r="472" spans="2:9" ht="16.5" customHeight="1">
      <c r="B472" s="433"/>
      <c r="C472" s="433"/>
      <c r="D472" s="433"/>
      <c r="E472" s="433"/>
      <c r="F472" s="433"/>
      <c r="G472" s="433"/>
      <c r="H472" s="433"/>
      <c r="I472" s="433"/>
    </row>
    <row r="473" spans="2:9" ht="16.5" customHeight="1">
      <c r="B473" s="433"/>
      <c r="C473" s="433"/>
      <c r="D473" s="433"/>
      <c r="E473" s="433"/>
      <c r="F473" s="433"/>
      <c r="G473" s="433"/>
      <c r="H473" s="433"/>
      <c r="I473" s="433"/>
    </row>
  </sheetData>
  <sheetProtection/>
  <mergeCells count="2">
    <mergeCell ref="A115:B115"/>
    <mergeCell ref="H3:I3"/>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tabColor rgb="FFFFFF00"/>
  </sheetPr>
  <dimension ref="A1:K83"/>
  <sheetViews>
    <sheetView zoomScalePageLayoutView="0" workbookViewId="0" topLeftCell="A1">
      <pane xSplit="1" ySplit="4" topLeftCell="B59" activePane="bottomRight" state="frozen"/>
      <selection pane="topLeft" activeCell="A16" sqref="A16"/>
      <selection pane="topRight" activeCell="A16" sqref="A16"/>
      <selection pane="bottomLeft" activeCell="A16" sqref="A16"/>
      <selection pane="bottomRight" activeCell="A2" sqref="A2"/>
    </sheetView>
  </sheetViews>
  <sheetFormatPr defaultColWidth="9.00390625" defaultRowHeight="16.5" customHeight="1"/>
  <cols>
    <col min="1" max="1" width="12.125" style="458" customWidth="1"/>
    <col min="2" max="10" width="11.75390625" style="0" customWidth="1"/>
    <col min="11" max="16384" width="9.00390625" style="458" customWidth="1"/>
  </cols>
  <sheetData>
    <row r="1" spans="1:10" ht="16.5" customHeight="1">
      <c r="A1" s="478" t="s">
        <v>993</v>
      </c>
      <c r="B1" s="477"/>
      <c r="C1" s="477"/>
      <c r="D1" s="477"/>
      <c r="E1" s="477"/>
      <c r="F1" s="477"/>
      <c r="G1" s="477"/>
      <c r="H1" s="477"/>
      <c r="I1" s="477"/>
      <c r="J1" s="477"/>
    </row>
    <row r="2" ht="16.5" customHeight="1" thickBot="1">
      <c r="A2" s="666" t="str">
        <f>HYPERLINK("#目次!A19","目次に戻る")</f>
        <v>目次に戻る</v>
      </c>
    </row>
    <row r="3" spans="1:10" ht="16.5" customHeight="1">
      <c r="A3" s="751" t="s">
        <v>992</v>
      </c>
      <c r="B3" s="750" t="s">
        <v>991</v>
      </c>
      <c r="C3" s="750"/>
      <c r="D3" s="750"/>
      <c r="E3" s="750" t="s">
        <v>990</v>
      </c>
      <c r="F3" s="750"/>
      <c r="G3" s="750"/>
      <c r="H3" s="750" t="s">
        <v>989</v>
      </c>
      <c r="I3" s="750"/>
      <c r="J3" s="701"/>
    </row>
    <row r="4" spans="1:10" ht="16.5" customHeight="1">
      <c r="A4" s="752"/>
      <c r="B4" s="476" t="s">
        <v>297</v>
      </c>
      <c r="C4" s="476" t="s">
        <v>333</v>
      </c>
      <c r="D4" s="476" t="s">
        <v>332</v>
      </c>
      <c r="E4" s="476" t="s">
        <v>297</v>
      </c>
      <c r="F4" s="476" t="s">
        <v>333</v>
      </c>
      <c r="G4" s="476" t="s">
        <v>332</v>
      </c>
      <c r="H4" s="476" t="s">
        <v>297</v>
      </c>
      <c r="I4" s="476" t="s">
        <v>333</v>
      </c>
      <c r="J4" s="181" t="s">
        <v>332</v>
      </c>
    </row>
    <row r="5" spans="1:10" ht="16.5" customHeight="1">
      <c r="A5" s="475" t="s">
        <v>988</v>
      </c>
      <c r="B5" s="474">
        <v>27207</v>
      </c>
      <c r="C5" s="473">
        <v>14753</v>
      </c>
      <c r="D5" s="473">
        <v>12454</v>
      </c>
      <c r="E5" s="473">
        <v>26319</v>
      </c>
      <c r="F5" s="473">
        <v>14028</v>
      </c>
      <c r="G5" s="473">
        <v>12291</v>
      </c>
      <c r="H5" s="473">
        <v>888</v>
      </c>
      <c r="I5" s="473">
        <v>725</v>
      </c>
      <c r="J5" s="473">
        <v>163</v>
      </c>
    </row>
    <row r="6" spans="1:11" ht="16.5" customHeight="1">
      <c r="A6" s="466" t="s">
        <v>987</v>
      </c>
      <c r="B6" s="465">
        <v>438</v>
      </c>
      <c r="C6" s="465">
        <v>224</v>
      </c>
      <c r="D6" s="465">
        <v>214</v>
      </c>
      <c r="E6" s="465">
        <v>359</v>
      </c>
      <c r="F6" s="465">
        <v>196</v>
      </c>
      <c r="G6" s="465">
        <v>163</v>
      </c>
      <c r="H6" s="465">
        <v>79</v>
      </c>
      <c r="I6" s="465">
        <v>28</v>
      </c>
      <c r="J6" s="465">
        <v>51</v>
      </c>
      <c r="K6" s="467"/>
    </row>
    <row r="7" spans="1:11" s="459" customFormat="1" ht="16.5" customHeight="1">
      <c r="A7" s="466" t="s">
        <v>986</v>
      </c>
      <c r="B7" s="469">
        <v>208</v>
      </c>
      <c r="C7" s="469">
        <v>110</v>
      </c>
      <c r="D7" s="469">
        <v>98</v>
      </c>
      <c r="E7" s="469">
        <v>160</v>
      </c>
      <c r="F7" s="469">
        <v>95</v>
      </c>
      <c r="G7" s="469">
        <v>65</v>
      </c>
      <c r="H7" s="469">
        <v>48</v>
      </c>
      <c r="I7" s="469">
        <v>15</v>
      </c>
      <c r="J7" s="469">
        <v>33</v>
      </c>
      <c r="K7" s="467"/>
    </row>
    <row r="8" spans="1:11" s="459" customFormat="1" ht="16.5" customHeight="1">
      <c r="A8" s="466" t="s">
        <v>985</v>
      </c>
      <c r="B8" s="465">
        <v>144</v>
      </c>
      <c r="C8" s="465">
        <v>63</v>
      </c>
      <c r="D8" s="465">
        <v>81</v>
      </c>
      <c r="E8" s="465">
        <v>114</v>
      </c>
      <c r="F8" s="465">
        <v>50</v>
      </c>
      <c r="G8" s="465">
        <v>64</v>
      </c>
      <c r="H8" s="465">
        <v>30</v>
      </c>
      <c r="I8" s="465">
        <v>13</v>
      </c>
      <c r="J8" s="465">
        <v>17</v>
      </c>
      <c r="K8" s="467"/>
    </row>
    <row r="9" spans="1:11" s="459" customFormat="1" ht="16.5" customHeight="1">
      <c r="A9" s="466" t="s">
        <v>984</v>
      </c>
      <c r="B9" s="465">
        <v>134</v>
      </c>
      <c r="C9" s="465">
        <v>63</v>
      </c>
      <c r="D9" s="465">
        <v>71</v>
      </c>
      <c r="E9" s="465">
        <v>79</v>
      </c>
      <c r="F9" s="465">
        <v>50</v>
      </c>
      <c r="G9" s="465">
        <v>29</v>
      </c>
      <c r="H9" s="465">
        <v>55</v>
      </c>
      <c r="I9" s="465">
        <v>13</v>
      </c>
      <c r="J9" s="465">
        <v>42</v>
      </c>
      <c r="K9" s="467"/>
    </row>
    <row r="10" spans="1:11" s="459" customFormat="1" ht="16.5" customHeight="1">
      <c r="A10" s="466" t="s">
        <v>983</v>
      </c>
      <c r="B10" s="465">
        <v>306</v>
      </c>
      <c r="C10" s="465">
        <v>160</v>
      </c>
      <c r="D10" s="465">
        <v>146</v>
      </c>
      <c r="E10" s="465">
        <v>198</v>
      </c>
      <c r="F10" s="465">
        <v>118</v>
      </c>
      <c r="G10" s="465">
        <v>80</v>
      </c>
      <c r="H10" s="465">
        <v>108</v>
      </c>
      <c r="I10" s="465">
        <v>42</v>
      </c>
      <c r="J10" s="465">
        <v>66</v>
      </c>
      <c r="K10" s="467"/>
    </row>
    <row r="11" spans="1:11" s="459" customFormat="1" ht="16.5" customHeight="1">
      <c r="A11" s="466" t="s">
        <v>982</v>
      </c>
      <c r="B11" s="469">
        <v>200</v>
      </c>
      <c r="C11" s="469">
        <v>104</v>
      </c>
      <c r="D11" s="469">
        <v>96</v>
      </c>
      <c r="E11" s="469">
        <v>139</v>
      </c>
      <c r="F11" s="469">
        <v>86</v>
      </c>
      <c r="G11" s="469">
        <v>53</v>
      </c>
      <c r="H11" s="469">
        <v>61</v>
      </c>
      <c r="I11" s="469">
        <v>18</v>
      </c>
      <c r="J11" s="469">
        <v>43</v>
      </c>
      <c r="K11" s="467"/>
    </row>
    <row r="12" spans="1:11" s="459" customFormat="1" ht="16.5" customHeight="1">
      <c r="A12" s="466" t="s">
        <v>981</v>
      </c>
      <c r="B12" s="465">
        <v>97</v>
      </c>
      <c r="C12" s="465">
        <v>42</v>
      </c>
      <c r="D12" s="465">
        <v>55</v>
      </c>
      <c r="E12" s="465">
        <v>61</v>
      </c>
      <c r="F12" s="465">
        <v>35</v>
      </c>
      <c r="G12" s="465">
        <v>26</v>
      </c>
      <c r="H12" s="465">
        <v>36</v>
      </c>
      <c r="I12" s="465">
        <v>7</v>
      </c>
      <c r="J12" s="465">
        <v>29</v>
      </c>
      <c r="K12" s="467"/>
    </row>
    <row r="13" spans="1:11" s="459" customFormat="1" ht="16.5" customHeight="1">
      <c r="A13" s="466" t="s">
        <v>980</v>
      </c>
      <c r="B13" s="465">
        <v>102</v>
      </c>
      <c r="C13" s="465">
        <v>45</v>
      </c>
      <c r="D13" s="465">
        <v>57</v>
      </c>
      <c r="E13" s="465">
        <v>92</v>
      </c>
      <c r="F13" s="465">
        <v>55</v>
      </c>
      <c r="G13" s="465">
        <v>37</v>
      </c>
      <c r="H13" s="465">
        <v>10</v>
      </c>
      <c r="I13" s="465">
        <v>-10</v>
      </c>
      <c r="J13" s="465">
        <v>20</v>
      </c>
      <c r="K13" s="467"/>
    </row>
    <row r="14" spans="1:11" s="459" customFormat="1" ht="16.5" customHeight="1">
      <c r="A14" s="466" t="s">
        <v>979</v>
      </c>
      <c r="B14" s="465">
        <v>302</v>
      </c>
      <c r="C14" s="465">
        <v>151</v>
      </c>
      <c r="D14" s="465">
        <v>151</v>
      </c>
      <c r="E14" s="465">
        <v>146</v>
      </c>
      <c r="F14" s="465">
        <v>80</v>
      </c>
      <c r="G14" s="465">
        <v>66</v>
      </c>
      <c r="H14" s="465">
        <v>156</v>
      </c>
      <c r="I14" s="465">
        <v>71</v>
      </c>
      <c r="J14" s="465">
        <v>85</v>
      </c>
      <c r="K14" s="467"/>
    </row>
    <row r="15" spans="1:11" s="459" customFormat="1" ht="16.5" customHeight="1">
      <c r="A15" s="466" t="s">
        <v>978</v>
      </c>
      <c r="B15" s="465">
        <v>343</v>
      </c>
      <c r="C15" s="465">
        <v>202</v>
      </c>
      <c r="D15" s="465">
        <v>141</v>
      </c>
      <c r="E15" s="465">
        <v>256</v>
      </c>
      <c r="F15" s="465">
        <v>141</v>
      </c>
      <c r="G15" s="465">
        <v>115</v>
      </c>
      <c r="H15" s="465">
        <v>87</v>
      </c>
      <c r="I15" s="465">
        <v>61</v>
      </c>
      <c r="J15" s="465">
        <v>26</v>
      </c>
      <c r="K15" s="467"/>
    </row>
    <row r="16" spans="1:11" s="459" customFormat="1" ht="16.5" customHeight="1">
      <c r="A16" s="466" t="s">
        <v>977</v>
      </c>
      <c r="B16" s="465">
        <v>222</v>
      </c>
      <c r="C16" s="465">
        <v>109</v>
      </c>
      <c r="D16" s="465">
        <v>113</v>
      </c>
      <c r="E16" s="465">
        <v>184</v>
      </c>
      <c r="F16" s="465">
        <v>101</v>
      </c>
      <c r="G16" s="465">
        <v>83</v>
      </c>
      <c r="H16" s="465">
        <v>38</v>
      </c>
      <c r="I16" s="465">
        <v>8</v>
      </c>
      <c r="J16" s="465">
        <v>30</v>
      </c>
      <c r="K16" s="467"/>
    </row>
    <row r="17" spans="1:11" s="459" customFormat="1" ht="16.5" customHeight="1">
      <c r="A17" s="466" t="s">
        <v>976</v>
      </c>
      <c r="B17" s="465">
        <v>199</v>
      </c>
      <c r="C17" s="465">
        <v>101</v>
      </c>
      <c r="D17" s="465">
        <v>98</v>
      </c>
      <c r="E17" s="465">
        <v>186</v>
      </c>
      <c r="F17" s="465">
        <v>105</v>
      </c>
      <c r="G17" s="465">
        <v>81</v>
      </c>
      <c r="H17" s="465">
        <v>13</v>
      </c>
      <c r="I17" s="465">
        <v>-4</v>
      </c>
      <c r="J17" s="465">
        <v>17</v>
      </c>
      <c r="K17" s="467"/>
    </row>
    <row r="18" spans="1:11" s="459" customFormat="1" ht="16.5" customHeight="1">
      <c r="A18" s="466" t="s">
        <v>975</v>
      </c>
      <c r="B18" s="465">
        <v>1744</v>
      </c>
      <c r="C18" s="465">
        <v>941</v>
      </c>
      <c r="D18" s="465">
        <v>803</v>
      </c>
      <c r="E18" s="465">
        <v>1613</v>
      </c>
      <c r="F18" s="465">
        <v>861</v>
      </c>
      <c r="G18" s="465">
        <v>752</v>
      </c>
      <c r="H18" s="465">
        <v>131</v>
      </c>
      <c r="I18" s="465">
        <v>80</v>
      </c>
      <c r="J18" s="465">
        <v>51</v>
      </c>
      <c r="K18" s="467"/>
    </row>
    <row r="19" spans="1:11" s="459" customFormat="1" ht="16.5" customHeight="1">
      <c r="A19" s="466" t="s">
        <v>974</v>
      </c>
      <c r="B19" s="469">
        <v>275</v>
      </c>
      <c r="C19" s="469">
        <v>159</v>
      </c>
      <c r="D19" s="469">
        <v>116</v>
      </c>
      <c r="E19" s="469">
        <v>300</v>
      </c>
      <c r="F19" s="469">
        <v>159</v>
      </c>
      <c r="G19" s="469">
        <v>141</v>
      </c>
      <c r="H19" s="469">
        <v>-25</v>
      </c>
      <c r="I19" s="469">
        <v>0</v>
      </c>
      <c r="J19" s="469">
        <v>-25</v>
      </c>
      <c r="K19" s="467"/>
    </row>
    <row r="20" spans="1:11" s="459" customFormat="1" ht="16.5" customHeight="1">
      <c r="A20" s="466" t="s">
        <v>973</v>
      </c>
      <c r="B20" s="465">
        <v>1312</v>
      </c>
      <c r="C20" s="465">
        <v>727</v>
      </c>
      <c r="D20" s="465">
        <v>585</v>
      </c>
      <c r="E20" s="465">
        <v>1063</v>
      </c>
      <c r="F20" s="465">
        <v>569</v>
      </c>
      <c r="G20" s="465">
        <v>494</v>
      </c>
      <c r="H20" s="465">
        <v>249</v>
      </c>
      <c r="I20" s="465">
        <v>158</v>
      </c>
      <c r="J20" s="465">
        <v>91</v>
      </c>
      <c r="K20" s="467"/>
    </row>
    <row r="21" spans="1:11" s="459" customFormat="1" ht="16.5" customHeight="1">
      <c r="A21" s="466" t="s">
        <v>972</v>
      </c>
      <c r="B21" s="469">
        <v>173</v>
      </c>
      <c r="C21" s="469">
        <v>98</v>
      </c>
      <c r="D21" s="469">
        <v>75</v>
      </c>
      <c r="E21" s="469">
        <v>130</v>
      </c>
      <c r="F21" s="469">
        <v>67</v>
      </c>
      <c r="G21" s="469">
        <v>63</v>
      </c>
      <c r="H21" s="469">
        <v>43</v>
      </c>
      <c r="I21" s="469">
        <v>31</v>
      </c>
      <c r="J21" s="469">
        <v>12</v>
      </c>
      <c r="K21" s="467"/>
    </row>
    <row r="22" spans="1:11" s="459" customFormat="1" ht="16.5" customHeight="1">
      <c r="A22" s="466" t="s">
        <v>971</v>
      </c>
      <c r="B22" s="465">
        <v>14672</v>
      </c>
      <c r="C22" s="465">
        <v>7892</v>
      </c>
      <c r="D22" s="465">
        <v>6780</v>
      </c>
      <c r="E22" s="465">
        <v>15182</v>
      </c>
      <c r="F22" s="465">
        <v>7956</v>
      </c>
      <c r="G22" s="465">
        <v>7226</v>
      </c>
      <c r="H22" s="465">
        <v>-510</v>
      </c>
      <c r="I22" s="465">
        <v>-64</v>
      </c>
      <c r="J22" s="465">
        <v>-446</v>
      </c>
      <c r="K22" s="467"/>
    </row>
    <row r="23" spans="1:11" s="459" customFormat="1" ht="16.5" customHeight="1">
      <c r="A23" s="466" t="s">
        <v>970</v>
      </c>
      <c r="B23" s="469">
        <v>11737</v>
      </c>
      <c r="C23" s="469">
        <v>6385</v>
      </c>
      <c r="D23" s="469">
        <v>5352</v>
      </c>
      <c r="E23" s="469">
        <v>12537</v>
      </c>
      <c r="F23" s="469">
        <v>6587</v>
      </c>
      <c r="G23" s="469">
        <v>5950</v>
      </c>
      <c r="H23" s="469">
        <v>-800</v>
      </c>
      <c r="I23" s="469">
        <v>-202</v>
      </c>
      <c r="J23" s="469">
        <v>-598</v>
      </c>
      <c r="K23" s="467"/>
    </row>
    <row r="24" spans="1:11" s="459" customFormat="1" ht="16.5" customHeight="1">
      <c r="A24" s="466" t="s">
        <v>969</v>
      </c>
      <c r="B24" s="465">
        <v>1784</v>
      </c>
      <c r="C24" s="465">
        <v>1032</v>
      </c>
      <c r="D24" s="465">
        <v>752</v>
      </c>
      <c r="E24" s="465">
        <v>1601</v>
      </c>
      <c r="F24" s="465">
        <v>819</v>
      </c>
      <c r="G24" s="465">
        <v>782</v>
      </c>
      <c r="H24" s="465">
        <v>183</v>
      </c>
      <c r="I24" s="465">
        <v>213</v>
      </c>
      <c r="J24" s="465">
        <v>-30</v>
      </c>
      <c r="K24" s="467"/>
    </row>
    <row r="25" spans="1:11" s="459" customFormat="1" ht="16.5" customHeight="1">
      <c r="A25" s="466" t="s">
        <v>968</v>
      </c>
      <c r="B25" s="469">
        <v>546</v>
      </c>
      <c r="C25" s="469">
        <v>335</v>
      </c>
      <c r="D25" s="469">
        <v>211</v>
      </c>
      <c r="E25" s="469">
        <v>485</v>
      </c>
      <c r="F25" s="469">
        <v>239</v>
      </c>
      <c r="G25" s="469">
        <v>246</v>
      </c>
      <c r="H25" s="469">
        <v>61</v>
      </c>
      <c r="I25" s="469">
        <v>96</v>
      </c>
      <c r="J25" s="469">
        <v>-35</v>
      </c>
      <c r="K25" s="467"/>
    </row>
    <row r="26" spans="1:11" s="459" customFormat="1" ht="16.5" customHeight="1">
      <c r="A26" s="466" t="s">
        <v>967</v>
      </c>
      <c r="B26" s="469">
        <v>510</v>
      </c>
      <c r="C26" s="469">
        <v>284</v>
      </c>
      <c r="D26" s="469">
        <v>226</v>
      </c>
      <c r="E26" s="469">
        <v>529</v>
      </c>
      <c r="F26" s="469">
        <v>275</v>
      </c>
      <c r="G26" s="469">
        <v>254</v>
      </c>
      <c r="H26" s="469">
        <v>-19</v>
      </c>
      <c r="I26" s="469">
        <v>9</v>
      </c>
      <c r="J26" s="469">
        <v>-28</v>
      </c>
      <c r="K26" s="467"/>
    </row>
    <row r="27" spans="1:11" s="459" customFormat="1" ht="16.5" customHeight="1">
      <c r="A27" s="466" t="s">
        <v>966</v>
      </c>
      <c r="B27" s="471">
        <v>143</v>
      </c>
      <c r="C27" s="471">
        <v>70</v>
      </c>
      <c r="D27" s="471">
        <v>73</v>
      </c>
      <c r="E27" s="471">
        <v>116</v>
      </c>
      <c r="F27" s="471">
        <v>66</v>
      </c>
      <c r="G27" s="471">
        <v>50</v>
      </c>
      <c r="H27" s="471">
        <v>27</v>
      </c>
      <c r="I27" s="471">
        <v>4</v>
      </c>
      <c r="J27" s="471">
        <v>23</v>
      </c>
      <c r="K27" s="467"/>
    </row>
    <row r="28" spans="1:11" s="459" customFormat="1" ht="16.5" customHeight="1">
      <c r="A28" s="466" t="s">
        <v>965</v>
      </c>
      <c r="B28" s="465">
        <v>206</v>
      </c>
      <c r="C28" s="465">
        <v>91</v>
      </c>
      <c r="D28" s="465">
        <v>115</v>
      </c>
      <c r="E28" s="465">
        <v>148</v>
      </c>
      <c r="F28" s="465">
        <v>95</v>
      </c>
      <c r="G28" s="465">
        <v>53</v>
      </c>
      <c r="H28" s="465">
        <v>58</v>
      </c>
      <c r="I28" s="465">
        <v>-4</v>
      </c>
      <c r="J28" s="465">
        <v>62</v>
      </c>
      <c r="K28" s="467"/>
    </row>
    <row r="29" spans="1:11" s="459" customFormat="1" ht="16.5" customHeight="1">
      <c r="A29" s="466" t="s">
        <v>964</v>
      </c>
      <c r="B29" s="469">
        <v>84</v>
      </c>
      <c r="C29" s="469">
        <v>40</v>
      </c>
      <c r="D29" s="469">
        <v>44</v>
      </c>
      <c r="E29" s="469">
        <v>60</v>
      </c>
      <c r="F29" s="469">
        <v>38</v>
      </c>
      <c r="G29" s="469">
        <v>22</v>
      </c>
      <c r="H29" s="469">
        <v>24</v>
      </c>
      <c r="I29" s="469">
        <v>2</v>
      </c>
      <c r="J29" s="469">
        <v>22</v>
      </c>
      <c r="K29" s="467"/>
    </row>
    <row r="30" spans="1:11" s="459" customFormat="1" ht="16.5" customHeight="1">
      <c r="A30" s="466" t="s">
        <v>963</v>
      </c>
      <c r="B30" s="465">
        <v>72</v>
      </c>
      <c r="C30" s="465">
        <v>24</v>
      </c>
      <c r="D30" s="465">
        <v>48</v>
      </c>
      <c r="E30" s="465">
        <v>67</v>
      </c>
      <c r="F30" s="465">
        <v>35</v>
      </c>
      <c r="G30" s="465">
        <v>32</v>
      </c>
      <c r="H30" s="465">
        <v>5</v>
      </c>
      <c r="I30" s="465">
        <v>-11</v>
      </c>
      <c r="J30" s="465">
        <v>16</v>
      </c>
      <c r="K30" s="467"/>
    </row>
    <row r="31" spans="1:11" s="459" customFormat="1" ht="16.5" customHeight="1">
      <c r="A31" s="466" t="s">
        <v>962</v>
      </c>
      <c r="B31" s="465">
        <v>68</v>
      </c>
      <c r="C31" s="465">
        <v>39</v>
      </c>
      <c r="D31" s="465">
        <v>29</v>
      </c>
      <c r="E31" s="465">
        <v>66</v>
      </c>
      <c r="F31" s="465">
        <v>40</v>
      </c>
      <c r="G31" s="465">
        <v>26</v>
      </c>
      <c r="H31" s="465">
        <v>2</v>
      </c>
      <c r="I31" s="465">
        <v>-1</v>
      </c>
      <c r="J31" s="465">
        <v>3</v>
      </c>
      <c r="K31" s="467"/>
    </row>
    <row r="32" spans="1:11" s="459" customFormat="1" ht="16.5" customHeight="1">
      <c r="A32" s="466" t="s">
        <v>961</v>
      </c>
      <c r="B32" s="465">
        <v>53</v>
      </c>
      <c r="C32" s="465">
        <v>29</v>
      </c>
      <c r="D32" s="465">
        <v>24</v>
      </c>
      <c r="E32" s="465">
        <v>42</v>
      </c>
      <c r="F32" s="465">
        <v>21</v>
      </c>
      <c r="G32" s="465">
        <v>21</v>
      </c>
      <c r="H32" s="465">
        <v>11</v>
      </c>
      <c r="I32" s="465">
        <v>8</v>
      </c>
      <c r="J32" s="465">
        <v>3</v>
      </c>
      <c r="K32" s="467"/>
    </row>
    <row r="33" spans="1:11" s="459" customFormat="1" ht="16.5" customHeight="1">
      <c r="A33" s="466" t="s">
        <v>960</v>
      </c>
      <c r="B33" s="465">
        <v>127</v>
      </c>
      <c r="C33" s="465">
        <v>68</v>
      </c>
      <c r="D33" s="465">
        <v>59</v>
      </c>
      <c r="E33" s="465">
        <v>110</v>
      </c>
      <c r="F33" s="465">
        <v>60</v>
      </c>
      <c r="G33" s="465">
        <v>50</v>
      </c>
      <c r="H33" s="465">
        <v>17</v>
      </c>
      <c r="I33" s="465">
        <v>8</v>
      </c>
      <c r="J33" s="465">
        <v>9</v>
      </c>
      <c r="K33" s="467"/>
    </row>
    <row r="34" spans="1:11" s="459" customFormat="1" ht="16.5" customHeight="1">
      <c r="A34" s="466" t="s">
        <v>959</v>
      </c>
      <c r="B34" s="465">
        <v>270</v>
      </c>
      <c r="C34" s="465">
        <v>138</v>
      </c>
      <c r="D34" s="465">
        <v>132</v>
      </c>
      <c r="E34" s="465">
        <v>204</v>
      </c>
      <c r="F34" s="465">
        <v>111</v>
      </c>
      <c r="G34" s="465">
        <v>93</v>
      </c>
      <c r="H34" s="465">
        <v>66</v>
      </c>
      <c r="I34" s="465">
        <v>27</v>
      </c>
      <c r="J34" s="465">
        <v>39</v>
      </c>
      <c r="K34" s="467"/>
    </row>
    <row r="35" spans="1:11" s="459" customFormat="1" ht="16.5" customHeight="1">
      <c r="A35" s="466" t="s">
        <v>958</v>
      </c>
      <c r="B35" s="465">
        <v>89</v>
      </c>
      <c r="C35" s="465">
        <v>55</v>
      </c>
      <c r="D35" s="465">
        <v>34</v>
      </c>
      <c r="E35" s="465">
        <v>65</v>
      </c>
      <c r="F35" s="465">
        <v>44</v>
      </c>
      <c r="G35" s="465">
        <v>21</v>
      </c>
      <c r="H35" s="465">
        <v>24</v>
      </c>
      <c r="I35" s="465">
        <v>11</v>
      </c>
      <c r="J35" s="465">
        <v>13</v>
      </c>
      <c r="K35" s="467"/>
    </row>
    <row r="36" spans="1:11" s="459" customFormat="1" ht="16.5" customHeight="1">
      <c r="A36" s="466" t="s">
        <v>957</v>
      </c>
      <c r="B36" s="465">
        <v>362</v>
      </c>
      <c r="C36" s="465">
        <v>198</v>
      </c>
      <c r="D36" s="465">
        <v>164</v>
      </c>
      <c r="E36" s="465">
        <v>326</v>
      </c>
      <c r="F36" s="465">
        <v>158</v>
      </c>
      <c r="G36" s="465">
        <v>168</v>
      </c>
      <c r="H36" s="465">
        <v>36</v>
      </c>
      <c r="I36" s="465">
        <v>40</v>
      </c>
      <c r="J36" s="465">
        <v>-4</v>
      </c>
      <c r="K36" s="467"/>
    </row>
    <row r="37" spans="1:11" s="459" customFormat="1" ht="16.5" customHeight="1">
      <c r="A37" s="466" t="s">
        <v>956</v>
      </c>
      <c r="B37" s="469">
        <v>96</v>
      </c>
      <c r="C37" s="469">
        <v>63</v>
      </c>
      <c r="D37" s="469">
        <v>33</v>
      </c>
      <c r="E37" s="469">
        <v>90</v>
      </c>
      <c r="F37" s="469">
        <v>48</v>
      </c>
      <c r="G37" s="469">
        <v>42</v>
      </c>
      <c r="H37" s="469">
        <v>6</v>
      </c>
      <c r="I37" s="469">
        <v>15</v>
      </c>
      <c r="J37" s="469">
        <v>-9</v>
      </c>
      <c r="K37" s="467"/>
    </row>
    <row r="38" spans="1:11" s="459" customFormat="1" ht="16.5" customHeight="1">
      <c r="A38" s="472" t="s">
        <v>955</v>
      </c>
      <c r="B38" s="469">
        <v>63</v>
      </c>
      <c r="C38" s="469">
        <v>36</v>
      </c>
      <c r="D38" s="469">
        <v>27</v>
      </c>
      <c r="E38" s="469">
        <v>58</v>
      </c>
      <c r="F38" s="469">
        <v>33</v>
      </c>
      <c r="G38" s="469">
        <v>25</v>
      </c>
      <c r="H38" s="469">
        <v>5</v>
      </c>
      <c r="I38" s="469">
        <v>3</v>
      </c>
      <c r="J38" s="469">
        <v>2</v>
      </c>
      <c r="K38" s="465"/>
    </row>
    <row r="39" spans="1:11" s="459" customFormat="1" ht="16.5" customHeight="1">
      <c r="A39" s="472" t="s">
        <v>954</v>
      </c>
      <c r="B39" s="465">
        <v>399</v>
      </c>
      <c r="C39" s="465">
        <v>225</v>
      </c>
      <c r="D39" s="465">
        <v>174</v>
      </c>
      <c r="E39" s="465">
        <v>382</v>
      </c>
      <c r="F39" s="465">
        <v>225</v>
      </c>
      <c r="G39" s="465">
        <v>157</v>
      </c>
      <c r="H39" s="465">
        <v>17</v>
      </c>
      <c r="I39" s="465">
        <v>0</v>
      </c>
      <c r="J39" s="465">
        <v>17</v>
      </c>
      <c r="K39" s="465"/>
    </row>
    <row r="40" spans="1:11" s="459" customFormat="1" ht="16.5" customHeight="1">
      <c r="A40" s="466" t="s">
        <v>953</v>
      </c>
      <c r="B40" s="469">
        <v>219</v>
      </c>
      <c r="C40" s="469">
        <v>135</v>
      </c>
      <c r="D40" s="469">
        <v>84</v>
      </c>
      <c r="E40" s="469">
        <v>224</v>
      </c>
      <c r="F40" s="469">
        <v>138</v>
      </c>
      <c r="G40" s="469">
        <v>86</v>
      </c>
      <c r="H40" s="469">
        <v>-5</v>
      </c>
      <c r="I40" s="469">
        <v>-3</v>
      </c>
      <c r="J40" s="469">
        <v>-2</v>
      </c>
      <c r="K40" s="467"/>
    </row>
    <row r="41" spans="1:11" s="459" customFormat="1" ht="16.5" customHeight="1">
      <c r="A41" s="466" t="s">
        <v>952</v>
      </c>
      <c r="B41" s="465">
        <v>83</v>
      </c>
      <c r="C41" s="465">
        <v>44</v>
      </c>
      <c r="D41" s="465">
        <v>39</v>
      </c>
      <c r="E41" s="465">
        <v>60</v>
      </c>
      <c r="F41" s="465">
        <v>39</v>
      </c>
      <c r="G41" s="465">
        <v>21</v>
      </c>
      <c r="H41" s="465">
        <v>23</v>
      </c>
      <c r="I41" s="465">
        <v>5</v>
      </c>
      <c r="J41" s="465">
        <v>18</v>
      </c>
      <c r="K41" s="470"/>
    </row>
    <row r="42" spans="1:11" s="459" customFormat="1" ht="16.5" customHeight="1">
      <c r="A42" s="466" t="s">
        <v>951</v>
      </c>
      <c r="B42" s="465">
        <v>59</v>
      </c>
      <c r="C42" s="465">
        <v>39</v>
      </c>
      <c r="D42" s="465">
        <v>20</v>
      </c>
      <c r="E42" s="465">
        <v>28</v>
      </c>
      <c r="F42" s="465">
        <v>16</v>
      </c>
      <c r="G42" s="465">
        <v>12</v>
      </c>
      <c r="H42" s="465">
        <v>31</v>
      </c>
      <c r="I42" s="465">
        <v>23</v>
      </c>
      <c r="J42" s="465">
        <v>8</v>
      </c>
      <c r="K42" s="470"/>
    </row>
    <row r="43" spans="1:11" s="459" customFormat="1" ht="16.5" customHeight="1">
      <c r="A43" s="466" t="s">
        <v>950</v>
      </c>
      <c r="B43" s="465">
        <v>163</v>
      </c>
      <c r="C43" s="465">
        <v>95</v>
      </c>
      <c r="D43" s="465">
        <v>68</v>
      </c>
      <c r="E43" s="465">
        <v>153</v>
      </c>
      <c r="F43" s="465">
        <v>87</v>
      </c>
      <c r="G43" s="465">
        <v>66</v>
      </c>
      <c r="H43" s="465">
        <v>10</v>
      </c>
      <c r="I43" s="465">
        <v>8</v>
      </c>
      <c r="J43" s="465">
        <v>2</v>
      </c>
      <c r="K43" s="470"/>
    </row>
    <row r="44" spans="1:11" s="459" customFormat="1" ht="16.5" customHeight="1">
      <c r="A44" s="466" t="s">
        <v>949</v>
      </c>
      <c r="B44" s="469">
        <v>113</v>
      </c>
      <c r="C44" s="469">
        <v>65</v>
      </c>
      <c r="D44" s="469">
        <v>48</v>
      </c>
      <c r="E44" s="469">
        <v>116</v>
      </c>
      <c r="F44" s="469">
        <v>68</v>
      </c>
      <c r="G44" s="469">
        <v>48</v>
      </c>
      <c r="H44" s="469">
        <v>-3</v>
      </c>
      <c r="I44" s="469">
        <v>-3</v>
      </c>
      <c r="J44" s="469">
        <v>0</v>
      </c>
      <c r="K44" s="470"/>
    </row>
    <row r="45" spans="1:11" s="459" customFormat="1" ht="16.5" customHeight="1">
      <c r="A45" s="466" t="s">
        <v>948</v>
      </c>
      <c r="B45" s="465">
        <v>633</v>
      </c>
      <c r="C45" s="465">
        <v>381</v>
      </c>
      <c r="D45" s="465">
        <v>252</v>
      </c>
      <c r="E45" s="465">
        <v>550</v>
      </c>
      <c r="F45" s="465">
        <v>336</v>
      </c>
      <c r="G45" s="465">
        <v>214</v>
      </c>
      <c r="H45" s="465">
        <v>83</v>
      </c>
      <c r="I45" s="465">
        <v>45</v>
      </c>
      <c r="J45" s="465">
        <v>38</v>
      </c>
      <c r="K45" s="470"/>
    </row>
    <row r="46" spans="1:11" s="459" customFormat="1" ht="16.5" customHeight="1">
      <c r="A46" s="466" t="s">
        <v>947</v>
      </c>
      <c r="B46" s="469">
        <v>308</v>
      </c>
      <c r="C46" s="469">
        <v>187</v>
      </c>
      <c r="D46" s="469">
        <v>121</v>
      </c>
      <c r="E46" s="469">
        <v>265</v>
      </c>
      <c r="F46" s="469">
        <v>161</v>
      </c>
      <c r="G46" s="469">
        <v>104</v>
      </c>
      <c r="H46" s="469">
        <v>43</v>
      </c>
      <c r="I46" s="469">
        <v>26</v>
      </c>
      <c r="J46" s="469">
        <v>17</v>
      </c>
      <c r="K46" s="470"/>
    </row>
    <row r="47" spans="1:11" s="459" customFormat="1" ht="16.5" customHeight="1">
      <c r="A47" s="466" t="s">
        <v>946</v>
      </c>
      <c r="B47" s="469">
        <v>40</v>
      </c>
      <c r="C47" s="469">
        <v>17</v>
      </c>
      <c r="D47" s="469">
        <v>23</v>
      </c>
      <c r="E47" s="469">
        <v>46</v>
      </c>
      <c r="F47" s="469">
        <v>23</v>
      </c>
      <c r="G47" s="469">
        <v>23</v>
      </c>
      <c r="H47" s="469">
        <v>-6</v>
      </c>
      <c r="I47" s="469">
        <v>-6</v>
      </c>
      <c r="J47" s="469">
        <v>0</v>
      </c>
      <c r="K47" s="470"/>
    </row>
    <row r="48" spans="1:11" s="459" customFormat="1" ht="16.5" customHeight="1">
      <c r="A48" s="466" t="s">
        <v>945</v>
      </c>
      <c r="B48" s="465">
        <v>364</v>
      </c>
      <c r="C48" s="465">
        <v>210</v>
      </c>
      <c r="D48" s="465">
        <v>154</v>
      </c>
      <c r="E48" s="465">
        <v>253</v>
      </c>
      <c r="F48" s="465">
        <v>135</v>
      </c>
      <c r="G48" s="465">
        <v>118</v>
      </c>
      <c r="H48" s="465">
        <v>111</v>
      </c>
      <c r="I48" s="465">
        <v>75</v>
      </c>
      <c r="J48" s="465">
        <v>36</v>
      </c>
      <c r="K48" s="470"/>
    </row>
    <row r="49" spans="1:11" s="459" customFormat="1" ht="16.5" customHeight="1">
      <c r="A49" s="466" t="s">
        <v>944</v>
      </c>
      <c r="B49" s="469">
        <v>112</v>
      </c>
      <c r="C49" s="469">
        <v>66</v>
      </c>
      <c r="D49" s="469">
        <v>46</v>
      </c>
      <c r="E49" s="469">
        <v>72</v>
      </c>
      <c r="F49" s="469">
        <v>35</v>
      </c>
      <c r="G49" s="469">
        <v>37</v>
      </c>
      <c r="H49" s="469">
        <v>40</v>
      </c>
      <c r="I49" s="469">
        <v>31</v>
      </c>
      <c r="J49" s="469">
        <v>9</v>
      </c>
      <c r="K49" s="470"/>
    </row>
    <row r="50" spans="1:11" s="459" customFormat="1" ht="16.5" customHeight="1">
      <c r="A50" s="466" t="s">
        <v>943</v>
      </c>
      <c r="B50" s="465">
        <v>67</v>
      </c>
      <c r="C50" s="465">
        <v>39</v>
      </c>
      <c r="D50" s="465">
        <v>28</v>
      </c>
      <c r="E50" s="465">
        <v>39</v>
      </c>
      <c r="F50" s="465">
        <v>24</v>
      </c>
      <c r="G50" s="465">
        <v>15</v>
      </c>
      <c r="H50" s="465">
        <v>28</v>
      </c>
      <c r="I50" s="465">
        <v>15</v>
      </c>
      <c r="J50" s="465">
        <v>13</v>
      </c>
      <c r="K50" s="470"/>
    </row>
    <row r="51" spans="1:11" s="459" customFormat="1" ht="16.5" customHeight="1">
      <c r="A51" s="466" t="s">
        <v>942</v>
      </c>
      <c r="B51" s="465">
        <v>51</v>
      </c>
      <c r="C51" s="465">
        <v>30</v>
      </c>
      <c r="D51" s="465">
        <v>21</v>
      </c>
      <c r="E51" s="465">
        <v>30</v>
      </c>
      <c r="F51" s="465">
        <v>18</v>
      </c>
      <c r="G51" s="465">
        <v>12</v>
      </c>
      <c r="H51" s="465">
        <v>21</v>
      </c>
      <c r="I51" s="465">
        <v>12</v>
      </c>
      <c r="J51" s="465">
        <v>9</v>
      </c>
      <c r="K51" s="470"/>
    </row>
    <row r="52" spans="1:11" s="459" customFormat="1" ht="16.5" customHeight="1">
      <c r="A52" s="466" t="s">
        <v>941</v>
      </c>
      <c r="B52" s="465">
        <v>37</v>
      </c>
      <c r="C52" s="465">
        <v>20</v>
      </c>
      <c r="D52" s="465">
        <v>17</v>
      </c>
      <c r="E52" s="465">
        <v>37</v>
      </c>
      <c r="F52" s="465">
        <v>22</v>
      </c>
      <c r="G52" s="465">
        <v>15</v>
      </c>
      <c r="H52" s="465">
        <v>0</v>
      </c>
      <c r="I52" s="465">
        <v>-2</v>
      </c>
      <c r="J52" s="465">
        <v>2</v>
      </c>
      <c r="K52" s="470"/>
    </row>
    <row r="53" spans="1:11" s="459" customFormat="1" ht="16.5" customHeight="1">
      <c r="A53" s="466" t="s">
        <v>940</v>
      </c>
      <c r="B53" s="465">
        <v>33</v>
      </c>
      <c r="C53" s="465">
        <v>20</v>
      </c>
      <c r="D53" s="465">
        <v>13</v>
      </c>
      <c r="E53" s="465">
        <v>36</v>
      </c>
      <c r="F53" s="465">
        <v>21</v>
      </c>
      <c r="G53" s="465">
        <v>15</v>
      </c>
      <c r="H53" s="465">
        <v>-3</v>
      </c>
      <c r="I53" s="465">
        <v>-1</v>
      </c>
      <c r="J53" s="465">
        <v>-2</v>
      </c>
      <c r="K53" s="470"/>
    </row>
    <row r="54" spans="1:11" s="459" customFormat="1" ht="16.5" customHeight="1">
      <c r="A54" s="466" t="s">
        <v>939</v>
      </c>
      <c r="B54" s="465">
        <v>105</v>
      </c>
      <c r="C54" s="465">
        <v>68</v>
      </c>
      <c r="D54" s="465">
        <v>37</v>
      </c>
      <c r="E54" s="465">
        <v>73</v>
      </c>
      <c r="F54" s="465">
        <v>45</v>
      </c>
      <c r="G54" s="465">
        <v>28</v>
      </c>
      <c r="H54" s="465">
        <v>32</v>
      </c>
      <c r="I54" s="465">
        <v>23</v>
      </c>
      <c r="J54" s="465">
        <v>9</v>
      </c>
      <c r="K54" s="470"/>
    </row>
    <row r="55" spans="1:11" s="459" customFormat="1" ht="16.5" customHeight="1">
      <c r="A55" s="466" t="s">
        <v>938</v>
      </c>
      <c r="B55" s="471">
        <v>52</v>
      </c>
      <c r="C55" s="471">
        <v>35</v>
      </c>
      <c r="D55" s="471">
        <v>17</v>
      </c>
      <c r="E55" s="471">
        <v>32</v>
      </c>
      <c r="F55" s="471">
        <v>18</v>
      </c>
      <c r="G55" s="471">
        <v>14</v>
      </c>
      <c r="H55" s="471">
        <v>20</v>
      </c>
      <c r="I55" s="471">
        <v>17</v>
      </c>
      <c r="J55" s="471">
        <v>3</v>
      </c>
      <c r="K55" s="470"/>
    </row>
    <row r="56" spans="1:11" s="459" customFormat="1" ht="16.5" customHeight="1">
      <c r="A56" s="466" t="s">
        <v>937</v>
      </c>
      <c r="B56" s="465">
        <v>203</v>
      </c>
      <c r="C56" s="465">
        <v>113</v>
      </c>
      <c r="D56" s="465">
        <v>90</v>
      </c>
      <c r="E56" s="465">
        <v>157</v>
      </c>
      <c r="F56" s="465">
        <v>92</v>
      </c>
      <c r="G56" s="465">
        <v>65</v>
      </c>
      <c r="H56" s="465">
        <v>46</v>
      </c>
      <c r="I56" s="465">
        <v>21</v>
      </c>
      <c r="J56" s="465">
        <v>25</v>
      </c>
      <c r="K56" s="467"/>
    </row>
    <row r="57" spans="1:11" s="459" customFormat="1" ht="16.5" customHeight="1">
      <c r="A57" s="466" t="s">
        <v>936</v>
      </c>
      <c r="B57" s="469">
        <v>103</v>
      </c>
      <c r="C57" s="469">
        <v>61</v>
      </c>
      <c r="D57" s="469">
        <v>42</v>
      </c>
      <c r="E57" s="469">
        <v>94</v>
      </c>
      <c r="F57" s="469">
        <v>58</v>
      </c>
      <c r="G57" s="469">
        <v>36</v>
      </c>
      <c r="H57" s="469">
        <v>9</v>
      </c>
      <c r="I57" s="469">
        <v>3</v>
      </c>
      <c r="J57" s="469">
        <v>6</v>
      </c>
      <c r="K57" s="467"/>
    </row>
    <row r="58" spans="1:11" s="459" customFormat="1" ht="16.5" customHeight="1">
      <c r="A58" s="466" t="s">
        <v>935</v>
      </c>
      <c r="B58" s="465">
        <v>89</v>
      </c>
      <c r="C58" s="465">
        <v>46</v>
      </c>
      <c r="D58" s="465">
        <v>43</v>
      </c>
      <c r="E58" s="465">
        <v>70</v>
      </c>
      <c r="F58" s="465">
        <v>40</v>
      </c>
      <c r="G58" s="465">
        <v>30</v>
      </c>
      <c r="H58" s="465">
        <v>19</v>
      </c>
      <c r="I58" s="465">
        <v>6</v>
      </c>
      <c r="J58" s="465">
        <v>13</v>
      </c>
      <c r="K58" s="467"/>
    </row>
    <row r="59" spans="1:11" s="459" customFormat="1" ht="16.5" customHeight="1">
      <c r="A59" s="466" t="s">
        <v>934</v>
      </c>
      <c r="B59" s="465">
        <v>44</v>
      </c>
      <c r="C59" s="465">
        <v>22</v>
      </c>
      <c r="D59" s="465">
        <v>22</v>
      </c>
      <c r="E59" s="465">
        <v>37</v>
      </c>
      <c r="F59" s="465">
        <v>20</v>
      </c>
      <c r="G59" s="465">
        <v>17</v>
      </c>
      <c r="H59" s="465">
        <v>7</v>
      </c>
      <c r="I59" s="465">
        <v>2</v>
      </c>
      <c r="J59" s="465">
        <v>5</v>
      </c>
      <c r="K59" s="467"/>
    </row>
    <row r="60" spans="1:11" s="459" customFormat="1" ht="16.5" customHeight="1">
      <c r="A60" s="466" t="s">
        <v>933</v>
      </c>
      <c r="B60" s="465">
        <v>60</v>
      </c>
      <c r="C60" s="465">
        <v>36</v>
      </c>
      <c r="D60" s="465">
        <v>24</v>
      </c>
      <c r="E60" s="465">
        <v>52</v>
      </c>
      <c r="F60" s="465">
        <v>35</v>
      </c>
      <c r="G60" s="465">
        <v>17</v>
      </c>
      <c r="H60" s="465">
        <v>8</v>
      </c>
      <c r="I60" s="465">
        <v>1</v>
      </c>
      <c r="J60" s="465">
        <v>7</v>
      </c>
      <c r="K60" s="467"/>
    </row>
    <row r="61" spans="1:11" s="459" customFormat="1" ht="16.5" customHeight="1">
      <c r="A61" s="466" t="s">
        <v>932</v>
      </c>
      <c r="B61" s="465">
        <v>63</v>
      </c>
      <c r="C61" s="465">
        <v>39</v>
      </c>
      <c r="D61" s="465">
        <v>24</v>
      </c>
      <c r="E61" s="465">
        <v>87</v>
      </c>
      <c r="F61" s="465">
        <v>49</v>
      </c>
      <c r="G61" s="465">
        <v>38</v>
      </c>
      <c r="H61" s="465">
        <v>-24</v>
      </c>
      <c r="I61" s="465">
        <v>-10</v>
      </c>
      <c r="J61" s="465">
        <v>-14</v>
      </c>
      <c r="K61" s="467"/>
    </row>
    <row r="62" spans="1:11" s="459" customFormat="1" ht="16.5" customHeight="1">
      <c r="A62" s="466" t="s">
        <v>931</v>
      </c>
      <c r="B62" s="465">
        <v>49</v>
      </c>
      <c r="C62" s="465">
        <v>25</v>
      </c>
      <c r="D62" s="465">
        <v>24</v>
      </c>
      <c r="E62" s="465">
        <v>53</v>
      </c>
      <c r="F62" s="465">
        <v>30</v>
      </c>
      <c r="G62" s="465">
        <v>23</v>
      </c>
      <c r="H62" s="465">
        <v>-4</v>
      </c>
      <c r="I62" s="465">
        <v>-5</v>
      </c>
      <c r="J62" s="465">
        <v>1</v>
      </c>
      <c r="K62" s="467"/>
    </row>
    <row r="63" spans="1:11" s="459" customFormat="1" ht="16.5" customHeight="1">
      <c r="A63" s="466" t="s">
        <v>930</v>
      </c>
      <c r="B63" s="465">
        <v>405</v>
      </c>
      <c r="C63" s="465">
        <v>229</v>
      </c>
      <c r="D63" s="465">
        <v>176</v>
      </c>
      <c r="E63" s="465">
        <v>378</v>
      </c>
      <c r="F63" s="465">
        <v>207</v>
      </c>
      <c r="G63" s="465">
        <v>171</v>
      </c>
      <c r="H63" s="465">
        <v>27</v>
      </c>
      <c r="I63" s="465">
        <v>22</v>
      </c>
      <c r="J63" s="465">
        <v>5</v>
      </c>
      <c r="K63" s="467"/>
    </row>
    <row r="64" spans="1:11" s="459" customFormat="1" ht="16.5" customHeight="1">
      <c r="A64" s="466" t="s">
        <v>929</v>
      </c>
      <c r="B64" s="469">
        <v>63</v>
      </c>
      <c r="C64" s="469">
        <v>43</v>
      </c>
      <c r="D64" s="469">
        <v>20</v>
      </c>
      <c r="E64" s="469">
        <v>64</v>
      </c>
      <c r="F64" s="469">
        <v>36</v>
      </c>
      <c r="G64" s="469">
        <v>28</v>
      </c>
      <c r="H64" s="469">
        <v>-1</v>
      </c>
      <c r="I64" s="469">
        <v>7</v>
      </c>
      <c r="J64" s="469">
        <v>-8</v>
      </c>
      <c r="K64" s="467"/>
    </row>
    <row r="65" spans="1:11" s="459" customFormat="1" ht="16.5" customHeight="1">
      <c r="A65" s="466" t="s">
        <v>928</v>
      </c>
      <c r="B65" s="469">
        <v>193</v>
      </c>
      <c r="C65" s="469">
        <v>105</v>
      </c>
      <c r="D65" s="469">
        <v>88</v>
      </c>
      <c r="E65" s="469">
        <v>196</v>
      </c>
      <c r="F65" s="469">
        <v>108</v>
      </c>
      <c r="G65" s="469">
        <v>88</v>
      </c>
      <c r="H65" s="469">
        <v>-3</v>
      </c>
      <c r="I65" s="469">
        <v>-3</v>
      </c>
      <c r="J65" s="469">
        <v>0</v>
      </c>
      <c r="K65" s="467"/>
    </row>
    <row r="66" spans="1:11" s="459" customFormat="1" ht="16.5" customHeight="1">
      <c r="A66" s="466" t="s">
        <v>927</v>
      </c>
      <c r="B66" s="465">
        <v>54</v>
      </c>
      <c r="C66" s="465">
        <v>31</v>
      </c>
      <c r="D66" s="465">
        <v>23</v>
      </c>
      <c r="E66" s="465">
        <v>58</v>
      </c>
      <c r="F66" s="465">
        <v>27</v>
      </c>
      <c r="G66" s="465">
        <v>31</v>
      </c>
      <c r="H66" s="465">
        <v>-4</v>
      </c>
      <c r="I66" s="465">
        <v>4</v>
      </c>
      <c r="J66" s="465">
        <v>-8</v>
      </c>
      <c r="K66" s="467"/>
    </row>
    <row r="67" spans="1:11" s="459" customFormat="1" ht="16.5" customHeight="1">
      <c r="A67" s="466" t="s">
        <v>926</v>
      </c>
      <c r="B67" s="465">
        <v>66</v>
      </c>
      <c r="C67" s="465">
        <v>27</v>
      </c>
      <c r="D67" s="465">
        <v>39</v>
      </c>
      <c r="E67" s="465">
        <v>90</v>
      </c>
      <c r="F67" s="465">
        <v>49</v>
      </c>
      <c r="G67" s="465">
        <v>41</v>
      </c>
      <c r="H67" s="465">
        <v>-24</v>
      </c>
      <c r="I67" s="465">
        <v>-22</v>
      </c>
      <c r="J67" s="465">
        <v>-2</v>
      </c>
      <c r="K67" s="467"/>
    </row>
    <row r="68" spans="1:11" s="468" customFormat="1" ht="16.5" customHeight="1">
      <c r="A68" s="466" t="s">
        <v>925</v>
      </c>
      <c r="B68" s="465">
        <v>95</v>
      </c>
      <c r="C68" s="465">
        <v>58</v>
      </c>
      <c r="D68" s="465">
        <v>37</v>
      </c>
      <c r="E68" s="465">
        <v>110</v>
      </c>
      <c r="F68" s="465">
        <v>62</v>
      </c>
      <c r="G68" s="465">
        <v>48</v>
      </c>
      <c r="H68" s="465">
        <v>-15</v>
      </c>
      <c r="I68" s="465">
        <v>-4</v>
      </c>
      <c r="J68" s="465">
        <v>-11</v>
      </c>
      <c r="K68" s="467"/>
    </row>
    <row r="69" spans="1:11" s="459" customFormat="1" ht="16.5" customHeight="1">
      <c r="A69" s="466" t="s">
        <v>924</v>
      </c>
      <c r="B69" s="465">
        <v>76</v>
      </c>
      <c r="C69" s="465">
        <v>44</v>
      </c>
      <c r="D69" s="465">
        <v>32</v>
      </c>
      <c r="E69" s="465">
        <v>83</v>
      </c>
      <c r="F69" s="465">
        <v>52</v>
      </c>
      <c r="G69" s="465">
        <v>31</v>
      </c>
      <c r="H69" s="465">
        <v>-7</v>
      </c>
      <c r="I69" s="465">
        <v>-8</v>
      </c>
      <c r="J69" s="465">
        <v>1</v>
      </c>
      <c r="K69" s="467"/>
    </row>
    <row r="70" spans="1:11" s="459" customFormat="1" ht="16.5" customHeight="1">
      <c r="A70" s="466" t="s">
        <v>923</v>
      </c>
      <c r="B70" s="465">
        <v>83</v>
      </c>
      <c r="C70" s="465">
        <v>51</v>
      </c>
      <c r="D70" s="465">
        <v>32</v>
      </c>
      <c r="E70" s="465">
        <v>101</v>
      </c>
      <c r="F70" s="465">
        <v>50</v>
      </c>
      <c r="G70" s="465">
        <v>51</v>
      </c>
      <c r="H70" s="465">
        <v>-18</v>
      </c>
      <c r="I70" s="465">
        <v>1</v>
      </c>
      <c r="J70" s="465">
        <v>-19</v>
      </c>
      <c r="K70" s="467"/>
    </row>
    <row r="71" spans="1:10" s="459" customFormat="1" ht="16.5" customHeight="1">
      <c r="A71" s="466" t="s">
        <v>922</v>
      </c>
      <c r="B71" s="465">
        <v>97</v>
      </c>
      <c r="C71" s="465">
        <v>50</v>
      </c>
      <c r="D71" s="465">
        <v>47</v>
      </c>
      <c r="E71" s="465">
        <v>106</v>
      </c>
      <c r="F71" s="465">
        <v>53</v>
      </c>
      <c r="G71" s="465">
        <v>53</v>
      </c>
      <c r="H71" s="465">
        <v>-9</v>
      </c>
      <c r="I71" s="465">
        <v>-3</v>
      </c>
      <c r="J71" s="465">
        <v>-6</v>
      </c>
    </row>
    <row r="72" spans="1:10" s="459" customFormat="1" ht="16.5" customHeight="1">
      <c r="A72" s="466" t="s">
        <v>921</v>
      </c>
      <c r="B72" s="465">
        <v>152</v>
      </c>
      <c r="C72" s="465">
        <v>84</v>
      </c>
      <c r="D72" s="465">
        <v>68</v>
      </c>
      <c r="E72" s="465">
        <v>169</v>
      </c>
      <c r="F72" s="465">
        <v>92</v>
      </c>
      <c r="G72" s="465">
        <v>77</v>
      </c>
      <c r="H72" s="465">
        <v>-17</v>
      </c>
      <c r="I72" s="465">
        <v>-8</v>
      </c>
      <c r="J72" s="465">
        <v>-9</v>
      </c>
    </row>
    <row r="73" spans="1:10" s="459" customFormat="1" ht="16.5" customHeight="1">
      <c r="A73" s="466" t="s">
        <v>920</v>
      </c>
      <c r="B73" s="465">
        <v>630</v>
      </c>
      <c r="C73" s="465">
        <v>332</v>
      </c>
      <c r="D73" s="465">
        <v>298</v>
      </c>
      <c r="E73" s="465">
        <v>903</v>
      </c>
      <c r="F73" s="465">
        <v>469</v>
      </c>
      <c r="G73" s="465">
        <v>434</v>
      </c>
      <c r="H73" s="465">
        <v>-273</v>
      </c>
      <c r="I73" s="465">
        <v>-137</v>
      </c>
      <c r="J73" s="465">
        <v>-136</v>
      </c>
    </row>
    <row r="74" spans="1:10" s="459" customFormat="1" ht="16.5" customHeight="1" thickBot="1">
      <c r="A74" s="464" t="s">
        <v>919</v>
      </c>
      <c r="B74" s="463">
        <v>1</v>
      </c>
      <c r="C74" s="462">
        <v>1</v>
      </c>
      <c r="D74" s="462">
        <v>0</v>
      </c>
      <c r="E74" s="462">
        <v>62</v>
      </c>
      <c r="F74" s="462">
        <v>33</v>
      </c>
      <c r="G74" s="462">
        <v>29</v>
      </c>
      <c r="H74" s="462">
        <v>-61</v>
      </c>
      <c r="I74" s="462">
        <v>-32</v>
      </c>
      <c r="J74" s="462">
        <v>-29</v>
      </c>
    </row>
    <row r="75" spans="1:9" s="459" customFormat="1" ht="16.5" customHeight="1">
      <c r="A75" s="460" t="s">
        <v>786</v>
      </c>
      <c r="B75" s="461"/>
      <c r="C75" s="461"/>
      <c r="D75" s="461"/>
      <c r="E75" s="461"/>
      <c r="F75" s="461"/>
      <c r="G75" s="449"/>
      <c r="H75" s="461"/>
      <c r="I75" s="461"/>
    </row>
    <row r="76" spans="1:10" s="459" customFormat="1" ht="16.5" customHeight="1">
      <c r="A76" s="460"/>
      <c r="B76" s="449"/>
      <c r="C76" s="449"/>
      <c r="D76" s="449"/>
      <c r="E76" s="449"/>
      <c r="F76" s="449"/>
      <c r="G76" s="449"/>
      <c r="H76" s="449"/>
      <c r="I76" s="449"/>
      <c r="J76" s="449"/>
    </row>
    <row r="77" spans="2:10" s="459" customFormat="1" ht="16.5" customHeight="1">
      <c r="B77" s="449"/>
      <c r="C77" s="449"/>
      <c r="D77" s="449"/>
      <c r="E77" s="449"/>
      <c r="F77" s="449"/>
      <c r="G77" s="449"/>
      <c r="H77" s="449"/>
      <c r="I77" s="449"/>
      <c r="J77" s="449"/>
    </row>
    <row r="78" spans="2:10" s="459" customFormat="1" ht="16.5" customHeight="1">
      <c r="B78" s="449"/>
      <c r="C78" s="449"/>
      <c r="D78" s="449"/>
      <c r="E78" s="449"/>
      <c r="F78" s="449"/>
      <c r="G78" s="449"/>
      <c r="H78" s="449"/>
      <c r="I78" s="449"/>
      <c r="J78" s="449"/>
    </row>
    <row r="79" spans="2:10" s="459" customFormat="1" ht="16.5" customHeight="1">
      <c r="B79" s="449"/>
      <c r="C79" s="449"/>
      <c r="D79" s="449"/>
      <c r="E79" s="449"/>
      <c r="F79" s="449"/>
      <c r="G79" s="449"/>
      <c r="H79" s="449"/>
      <c r="I79" s="449"/>
      <c r="J79" s="449"/>
    </row>
    <row r="80" spans="2:10" s="459" customFormat="1" ht="16.5" customHeight="1">
      <c r="B80" s="449"/>
      <c r="C80" s="449"/>
      <c r="D80" s="449"/>
      <c r="E80" s="449"/>
      <c r="F80" s="449"/>
      <c r="G80" s="449"/>
      <c r="H80" s="449"/>
      <c r="I80" s="449"/>
      <c r="J80" s="449"/>
    </row>
    <row r="81" spans="2:10" s="459" customFormat="1" ht="16.5" customHeight="1">
      <c r="B81" s="449"/>
      <c r="C81" s="449"/>
      <c r="D81" s="449"/>
      <c r="E81" s="449"/>
      <c r="F81" s="449"/>
      <c r="G81" s="449"/>
      <c r="H81" s="449"/>
      <c r="I81" s="449"/>
      <c r="J81" s="449"/>
    </row>
    <row r="82" spans="2:10" s="459" customFormat="1" ht="16.5" customHeight="1">
      <c r="B82" s="449"/>
      <c r="C82" s="449"/>
      <c r="D82" s="449"/>
      <c r="E82" s="449"/>
      <c r="F82" s="449"/>
      <c r="G82" s="449"/>
      <c r="H82" s="449"/>
      <c r="I82" s="449"/>
      <c r="J82" s="449"/>
    </row>
    <row r="83" spans="2:10" s="459" customFormat="1" ht="16.5" customHeight="1">
      <c r="B83" s="449"/>
      <c r="C83" s="449"/>
      <c r="D83" s="449"/>
      <c r="E83" s="449"/>
      <c r="F83" s="449"/>
      <c r="G83"/>
      <c r="H83" s="449"/>
      <c r="I83" s="449"/>
      <c r="J83" s="449"/>
    </row>
  </sheetData>
  <sheetProtection/>
  <mergeCells count="4">
    <mergeCell ref="B3:D3"/>
    <mergeCell ref="E3:G3"/>
    <mergeCell ref="H3:J3"/>
    <mergeCell ref="A3:A4"/>
  </mergeCells>
  <printOptions/>
  <pageMargins left="0.5905511811023623" right="0.5905511811023623" top="0.984251968503937" bottom="0.787401574803149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rgb="FFFFFF00"/>
  </sheetPr>
  <dimension ref="A1:AX148"/>
  <sheetViews>
    <sheetView zoomScalePageLayoutView="0" workbookViewId="0" topLeftCell="A1">
      <pane xSplit="1" ySplit="4" topLeftCell="AJ90" activePane="bottomRight" state="frozen"/>
      <selection pane="topLeft" activeCell="A16" sqref="A16"/>
      <selection pane="topRight" activeCell="A16" sqref="A16"/>
      <selection pane="bottomLeft" activeCell="A16" sqref="A16"/>
      <selection pane="bottomRight" activeCell="A2" sqref="A2"/>
    </sheetView>
  </sheetViews>
  <sheetFormatPr defaultColWidth="9.00390625" defaultRowHeight="16.5" customHeight="1"/>
  <cols>
    <col min="1" max="1" width="14.625" style="479" customWidth="1"/>
    <col min="2" max="4" width="10.00390625" style="479" bestFit="1" customWidth="1"/>
    <col min="5" max="50" width="9.125" style="479" bestFit="1" customWidth="1"/>
    <col min="51" max="16384" width="9.00390625" style="479" customWidth="1"/>
  </cols>
  <sheetData>
    <row r="1" ht="16.5" customHeight="1">
      <c r="A1" s="504" t="s">
        <v>1022</v>
      </c>
    </row>
    <row r="2" ht="16.5" customHeight="1" thickBot="1">
      <c r="A2" s="666" t="str">
        <f>HYPERLINK("#目次!A20","目次に戻る")</f>
        <v>目次に戻る</v>
      </c>
    </row>
    <row r="3" spans="1:50" ht="16.5" customHeight="1">
      <c r="A3" s="757" t="s">
        <v>1021</v>
      </c>
      <c r="B3" s="759" t="s">
        <v>1020</v>
      </c>
      <c r="C3" s="759" t="s">
        <v>895</v>
      </c>
      <c r="D3" s="759" t="s">
        <v>1019</v>
      </c>
      <c r="E3" s="755" t="s">
        <v>1018</v>
      </c>
      <c r="F3" s="756"/>
      <c r="G3" s="755" t="s">
        <v>1017</v>
      </c>
      <c r="H3" s="756"/>
      <c r="I3" s="753" t="s">
        <v>1016</v>
      </c>
      <c r="J3" s="754"/>
      <c r="K3" s="753" t="s">
        <v>1015</v>
      </c>
      <c r="L3" s="754"/>
      <c r="M3" s="753" t="s">
        <v>1014</v>
      </c>
      <c r="N3" s="754"/>
      <c r="O3" s="753" t="s">
        <v>1013</v>
      </c>
      <c r="P3" s="754"/>
      <c r="Q3" s="753" t="s">
        <v>1012</v>
      </c>
      <c r="R3" s="754"/>
      <c r="S3" s="753" t="s">
        <v>1011</v>
      </c>
      <c r="T3" s="754"/>
      <c r="U3" s="753" t="s">
        <v>1010</v>
      </c>
      <c r="V3" s="754"/>
      <c r="W3" s="753" t="s">
        <v>1009</v>
      </c>
      <c r="X3" s="754"/>
      <c r="Y3" s="753" t="s">
        <v>1008</v>
      </c>
      <c r="Z3" s="754"/>
      <c r="AA3" s="753" t="s">
        <v>1007</v>
      </c>
      <c r="AB3" s="754"/>
      <c r="AC3" s="753" t="s">
        <v>1006</v>
      </c>
      <c r="AD3" s="754"/>
      <c r="AE3" s="753" t="s">
        <v>1005</v>
      </c>
      <c r="AF3" s="754"/>
      <c r="AG3" s="753" t="s">
        <v>1004</v>
      </c>
      <c r="AH3" s="754"/>
      <c r="AI3" s="753" t="s">
        <v>1003</v>
      </c>
      <c r="AJ3" s="754"/>
      <c r="AK3" s="753" t="s">
        <v>1002</v>
      </c>
      <c r="AL3" s="754"/>
      <c r="AM3" s="753" t="s">
        <v>1001</v>
      </c>
      <c r="AN3" s="754"/>
      <c r="AO3" s="753" t="s">
        <v>1000</v>
      </c>
      <c r="AP3" s="754"/>
      <c r="AQ3" s="753" t="s">
        <v>999</v>
      </c>
      <c r="AR3" s="754"/>
      <c r="AS3" s="753" t="s">
        <v>998</v>
      </c>
      <c r="AT3" s="754"/>
      <c r="AU3" s="753" t="s">
        <v>997</v>
      </c>
      <c r="AV3" s="754"/>
      <c r="AW3" s="753" t="s">
        <v>996</v>
      </c>
      <c r="AX3" s="754"/>
    </row>
    <row r="4" spans="1:50" ht="16.5" customHeight="1">
      <c r="A4" s="758"/>
      <c r="B4" s="760"/>
      <c r="C4" s="760"/>
      <c r="D4" s="760"/>
      <c r="E4" s="501" t="s">
        <v>895</v>
      </c>
      <c r="F4" s="501" t="s">
        <v>894</v>
      </c>
      <c r="G4" s="501" t="s">
        <v>895</v>
      </c>
      <c r="H4" s="501" t="s">
        <v>894</v>
      </c>
      <c r="I4" s="502" t="s">
        <v>895</v>
      </c>
      <c r="J4" s="501" t="s">
        <v>894</v>
      </c>
      <c r="K4" s="501" t="s">
        <v>895</v>
      </c>
      <c r="L4" s="501" t="s">
        <v>894</v>
      </c>
      <c r="M4" s="501" t="s">
        <v>895</v>
      </c>
      <c r="N4" s="501" t="s">
        <v>894</v>
      </c>
      <c r="O4" s="501" t="s">
        <v>895</v>
      </c>
      <c r="P4" s="501" t="s">
        <v>894</v>
      </c>
      <c r="Q4" s="501" t="s">
        <v>895</v>
      </c>
      <c r="R4" s="501" t="s">
        <v>894</v>
      </c>
      <c r="S4" s="501" t="s">
        <v>895</v>
      </c>
      <c r="T4" s="501" t="s">
        <v>894</v>
      </c>
      <c r="U4" s="501" t="s">
        <v>895</v>
      </c>
      <c r="V4" s="503" t="s">
        <v>894</v>
      </c>
      <c r="W4" s="501" t="s">
        <v>895</v>
      </c>
      <c r="X4" s="501" t="s">
        <v>894</v>
      </c>
      <c r="Y4" s="501" t="s">
        <v>895</v>
      </c>
      <c r="Z4" s="501" t="s">
        <v>894</v>
      </c>
      <c r="AA4" s="501" t="s">
        <v>895</v>
      </c>
      <c r="AB4" s="501" t="s">
        <v>894</v>
      </c>
      <c r="AC4" s="501" t="s">
        <v>895</v>
      </c>
      <c r="AD4" s="501" t="s">
        <v>894</v>
      </c>
      <c r="AE4" s="501" t="s">
        <v>895</v>
      </c>
      <c r="AF4" s="501" t="s">
        <v>894</v>
      </c>
      <c r="AG4" s="501" t="s">
        <v>895</v>
      </c>
      <c r="AH4" s="501" t="s">
        <v>894</v>
      </c>
      <c r="AI4" s="502" t="s">
        <v>895</v>
      </c>
      <c r="AJ4" s="501" t="s">
        <v>894</v>
      </c>
      <c r="AK4" s="502" t="s">
        <v>895</v>
      </c>
      <c r="AL4" s="501" t="s">
        <v>894</v>
      </c>
      <c r="AM4" s="501" t="s">
        <v>895</v>
      </c>
      <c r="AN4" s="501" t="s">
        <v>894</v>
      </c>
      <c r="AO4" s="501" t="s">
        <v>895</v>
      </c>
      <c r="AP4" s="501" t="s">
        <v>894</v>
      </c>
      <c r="AQ4" s="501" t="s">
        <v>895</v>
      </c>
      <c r="AR4" s="501" t="s">
        <v>894</v>
      </c>
      <c r="AS4" s="501" t="s">
        <v>895</v>
      </c>
      <c r="AT4" s="501" t="s">
        <v>894</v>
      </c>
      <c r="AU4" s="501" t="s">
        <v>895</v>
      </c>
      <c r="AV4" s="501" t="s">
        <v>894</v>
      </c>
      <c r="AW4" s="501" t="s">
        <v>895</v>
      </c>
      <c r="AX4" s="501" t="s">
        <v>894</v>
      </c>
    </row>
    <row r="5" spans="1:50" ht="16.5" customHeight="1">
      <c r="A5" s="500" t="s">
        <v>486</v>
      </c>
      <c r="B5" s="379">
        <v>298780</v>
      </c>
      <c r="C5" s="379">
        <v>150191</v>
      </c>
      <c r="D5" s="499">
        <v>148589</v>
      </c>
      <c r="E5" s="379">
        <v>13169</v>
      </c>
      <c r="F5" s="379">
        <v>12460</v>
      </c>
      <c r="G5" s="379">
        <v>25007</v>
      </c>
      <c r="H5" s="379">
        <v>35931</v>
      </c>
      <c r="I5" s="492">
        <v>4851</v>
      </c>
      <c r="J5" s="492">
        <v>4603</v>
      </c>
      <c r="K5" s="492">
        <v>4063</v>
      </c>
      <c r="L5" s="492">
        <v>3853</v>
      </c>
      <c r="M5" s="492">
        <v>4255</v>
      </c>
      <c r="N5" s="492">
        <v>4004</v>
      </c>
      <c r="O5" s="492">
        <v>4525</v>
      </c>
      <c r="P5" s="492">
        <v>4409</v>
      </c>
      <c r="Q5" s="492">
        <v>8668</v>
      </c>
      <c r="R5" s="492">
        <v>8651</v>
      </c>
      <c r="S5" s="492">
        <v>16211</v>
      </c>
      <c r="T5" s="492">
        <v>13747</v>
      </c>
      <c r="U5" s="492">
        <v>16384</v>
      </c>
      <c r="V5" s="492">
        <v>13318</v>
      </c>
      <c r="W5" s="494">
        <v>15198</v>
      </c>
      <c r="X5" s="487">
        <v>12974</v>
      </c>
      <c r="Y5" s="487">
        <v>13556</v>
      </c>
      <c r="Z5" s="487">
        <v>11730</v>
      </c>
      <c r="AA5" s="487">
        <v>10652</v>
      </c>
      <c r="AB5" s="487">
        <v>9588</v>
      </c>
      <c r="AC5" s="487">
        <v>8748</v>
      </c>
      <c r="AD5" s="487">
        <v>8144</v>
      </c>
      <c r="AE5" s="487">
        <v>7991</v>
      </c>
      <c r="AF5" s="487">
        <v>7676</v>
      </c>
      <c r="AG5" s="487">
        <v>10082</v>
      </c>
      <c r="AH5" s="487">
        <v>9961</v>
      </c>
      <c r="AI5" s="487">
        <v>7348</v>
      </c>
      <c r="AJ5" s="487">
        <v>7985</v>
      </c>
      <c r="AK5" s="487">
        <v>6092</v>
      </c>
      <c r="AL5" s="487">
        <v>7756</v>
      </c>
      <c r="AM5" s="487">
        <v>5372</v>
      </c>
      <c r="AN5" s="487">
        <v>7613</v>
      </c>
      <c r="AO5" s="487">
        <v>3583</v>
      </c>
      <c r="AP5" s="487">
        <v>6063</v>
      </c>
      <c r="AQ5" s="487">
        <v>1837</v>
      </c>
      <c r="AR5" s="487">
        <v>4054</v>
      </c>
      <c r="AS5" s="487">
        <v>615</v>
      </c>
      <c r="AT5" s="487">
        <v>1785</v>
      </c>
      <c r="AU5" s="487">
        <v>145</v>
      </c>
      <c r="AV5" s="487">
        <v>580</v>
      </c>
      <c r="AW5" s="487">
        <v>15</v>
      </c>
      <c r="AX5" s="487">
        <v>95</v>
      </c>
    </row>
    <row r="6" spans="1:50" ht="16.5" customHeight="1">
      <c r="A6" s="498"/>
      <c r="B6" s="496"/>
      <c r="C6" s="497"/>
      <c r="D6" s="497"/>
      <c r="E6" s="496" t="s">
        <v>995</v>
      </c>
      <c r="F6" s="496"/>
      <c r="G6" s="495"/>
      <c r="H6" s="495"/>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row>
    <row r="7" spans="1:50" ht="16.5" customHeight="1">
      <c r="A7" s="489" t="s">
        <v>890</v>
      </c>
      <c r="B7" s="371">
        <v>19037</v>
      </c>
      <c r="C7" s="371">
        <v>9552</v>
      </c>
      <c r="D7" s="371">
        <v>9485</v>
      </c>
      <c r="E7" s="371">
        <v>890</v>
      </c>
      <c r="F7" s="371">
        <v>827</v>
      </c>
      <c r="G7" s="371">
        <v>1656</v>
      </c>
      <c r="H7" s="371">
        <v>2363</v>
      </c>
      <c r="I7" s="487">
        <v>310</v>
      </c>
      <c r="J7" s="487">
        <v>284</v>
      </c>
      <c r="K7" s="487">
        <v>274</v>
      </c>
      <c r="L7" s="487">
        <v>252</v>
      </c>
      <c r="M7" s="487">
        <v>306</v>
      </c>
      <c r="N7" s="487">
        <v>291</v>
      </c>
      <c r="O7" s="487">
        <v>349</v>
      </c>
      <c r="P7" s="487">
        <v>305</v>
      </c>
      <c r="Q7" s="487">
        <v>561</v>
      </c>
      <c r="R7" s="487">
        <v>489</v>
      </c>
      <c r="S7" s="487">
        <v>975</v>
      </c>
      <c r="T7" s="487">
        <v>815</v>
      </c>
      <c r="U7" s="487">
        <v>1006</v>
      </c>
      <c r="V7" s="487">
        <v>864</v>
      </c>
      <c r="W7" s="494">
        <v>866</v>
      </c>
      <c r="X7" s="487">
        <v>791</v>
      </c>
      <c r="Y7" s="487">
        <v>852</v>
      </c>
      <c r="Z7" s="487">
        <v>787</v>
      </c>
      <c r="AA7" s="487">
        <v>710</v>
      </c>
      <c r="AB7" s="487">
        <v>613</v>
      </c>
      <c r="AC7" s="487">
        <v>548</v>
      </c>
      <c r="AD7" s="487">
        <v>578</v>
      </c>
      <c r="AE7" s="487">
        <v>528</v>
      </c>
      <c r="AF7" s="487">
        <v>475</v>
      </c>
      <c r="AG7" s="487">
        <v>611</v>
      </c>
      <c r="AH7" s="487">
        <v>578</v>
      </c>
      <c r="AI7" s="487">
        <v>443</v>
      </c>
      <c r="AJ7" s="487">
        <v>494</v>
      </c>
      <c r="AK7" s="487">
        <v>412</v>
      </c>
      <c r="AL7" s="487">
        <v>539</v>
      </c>
      <c r="AM7" s="487">
        <v>380</v>
      </c>
      <c r="AN7" s="487">
        <v>530</v>
      </c>
      <c r="AO7" s="487">
        <v>260</v>
      </c>
      <c r="AP7" s="487">
        <v>415</v>
      </c>
      <c r="AQ7" s="487">
        <v>116</v>
      </c>
      <c r="AR7" s="487">
        <v>263</v>
      </c>
      <c r="AS7" s="487">
        <v>40</v>
      </c>
      <c r="AT7" s="487">
        <v>96</v>
      </c>
      <c r="AU7" s="487">
        <v>5</v>
      </c>
      <c r="AV7" s="487">
        <v>24</v>
      </c>
      <c r="AW7" s="487">
        <v>0</v>
      </c>
      <c r="AX7" s="487">
        <v>2</v>
      </c>
    </row>
    <row r="8" spans="1:50" ht="16.5" customHeight="1">
      <c r="A8" s="99" t="s">
        <v>889</v>
      </c>
      <c r="B8" s="364">
        <v>1240</v>
      </c>
      <c r="C8" s="364">
        <v>603</v>
      </c>
      <c r="D8" s="364">
        <v>637</v>
      </c>
      <c r="E8" s="364">
        <v>46</v>
      </c>
      <c r="F8" s="364">
        <v>57</v>
      </c>
      <c r="G8" s="364">
        <v>103</v>
      </c>
      <c r="H8" s="364">
        <v>142</v>
      </c>
      <c r="I8" s="485">
        <v>19</v>
      </c>
      <c r="J8" s="485">
        <v>15</v>
      </c>
      <c r="K8" s="485">
        <v>13</v>
      </c>
      <c r="L8" s="485">
        <v>18</v>
      </c>
      <c r="M8" s="485">
        <v>14</v>
      </c>
      <c r="N8" s="485">
        <v>24</v>
      </c>
      <c r="O8" s="485">
        <v>21</v>
      </c>
      <c r="P8" s="485">
        <v>14</v>
      </c>
      <c r="Q8" s="485">
        <v>34</v>
      </c>
      <c r="R8" s="485">
        <v>40</v>
      </c>
      <c r="S8" s="485">
        <v>67</v>
      </c>
      <c r="T8" s="485">
        <v>60</v>
      </c>
      <c r="U8" s="485">
        <v>74</v>
      </c>
      <c r="V8" s="485">
        <v>65</v>
      </c>
      <c r="W8" s="493">
        <v>50</v>
      </c>
      <c r="X8" s="485">
        <v>66</v>
      </c>
      <c r="Y8" s="485">
        <v>64</v>
      </c>
      <c r="Z8" s="485">
        <v>45</v>
      </c>
      <c r="AA8" s="485">
        <v>41</v>
      </c>
      <c r="AB8" s="485">
        <v>41</v>
      </c>
      <c r="AC8" s="485">
        <v>34</v>
      </c>
      <c r="AD8" s="485">
        <v>39</v>
      </c>
      <c r="AE8" s="485">
        <v>25</v>
      </c>
      <c r="AF8" s="485">
        <v>33</v>
      </c>
      <c r="AG8" s="485">
        <v>44</v>
      </c>
      <c r="AH8" s="485">
        <v>35</v>
      </c>
      <c r="AI8" s="485">
        <v>29</v>
      </c>
      <c r="AJ8" s="485">
        <v>34</v>
      </c>
      <c r="AK8" s="485">
        <v>28</v>
      </c>
      <c r="AL8" s="485">
        <v>32</v>
      </c>
      <c r="AM8" s="485">
        <v>24</v>
      </c>
      <c r="AN8" s="485">
        <v>29</v>
      </c>
      <c r="AO8" s="485">
        <v>12</v>
      </c>
      <c r="AP8" s="485">
        <v>28</v>
      </c>
      <c r="AQ8" s="485">
        <v>8</v>
      </c>
      <c r="AR8" s="485">
        <v>11</v>
      </c>
      <c r="AS8" s="485">
        <v>2</v>
      </c>
      <c r="AT8" s="485">
        <v>8</v>
      </c>
      <c r="AU8" s="485">
        <v>0</v>
      </c>
      <c r="AV8" s="485">
        <v>0</v>
      </c>
      <c r="AW8" s="485">
        <v>0</v>
      </c>
      <c r="AX8" s="485">
        <v>0</v>
      </c>
    </row>
    <row r="9" spans="1:50" ht="16.5" customHeight="1">
      <c r="A9" s="99" t="s">
        <v>888</v>
      </c>
      <c r="B9" s="364">
        <v>5038</v>
      </c>
      <c r="C9" s="364">
        <v>2505</v>
      </c>
      <c r="D9" s="364">
        <v>2533</v>
      </c>
      <c r="E9" s="364">
        <v>231</v>
      </c>
      <c r="F9" s="364">
        <v>224</v>
      </c>
      <c r="G9" s="364">
        <v>437</v>
      </c>
      <c r="H9" s="364">
        <v>658</v>
      </c>
      <c r="I9" s="485">
        <v>65</v>
      </c>
      <c r="J9" s="485">
        <v>74</v>
      </c>
      <c r="K9" s="485">
        <v>72</v>
      </c>
      <c r="L9" s="485">
        <v>70</v>
      </c>
      <c r="M9" s="485">
        <v>94</v>
      </c>
      <c r="N9" s="485">
        <v>80</v>
      </c>
      <c r="O9" s="485">
        <v>77</v>
      </c>
      <c r="P9" s="485">
        <v>77</v>
      </c>
      <c r="Q9" s="485">
        <v>154</v>
      </c>
      <c r="R9" s="485">
        <v>131</v>
      </c>
      <c r="S9" s="485">
        <v>246</v>
      </c>
      <c r="T9" s="485">
        <v>226</v>
      </c>
      <c r="U9" s="485">
        <v>267</v>
      </c>
      <c r="V9" s="485">
        <v>212</v>
      </c>
      <c r="W9" s="493">
        <v>238</v>
      </c>
      <c r="X9" s="485">
        <v>207</v>
      </c>
      <c r="Y9" s="485">
        <v>238</v>
      </c>
      <c r="Z9" s="485">
        <v>213</v>
      </c>
      <c r="AA9" s="485">
        <v>187</v>
      </c>
      <c r="AB9" s="485">
        <v>171</v>
      </c>
      <c r="AC9" s="485">
        <v>121</v>
      </c>
      <c r="AD9" s="485">
        <v>149</v>
      </c>
      <c r="AE9" s="485">
        <v>146</v>
      </c>
      <c r="AF9" s="485">
        <v>112</v>
      </c>
      <c r="AG9" s="485">
        <v>163</v>
      </c>
      <c r="AH9" s="485">
        <v>153</v>
      </c>
      <c r="AI9" s="485">
        <v>97</v>
      </c>
      <c r="AJ9" s="485">
        <v>131</v>
      </c>
      <c r="AK9" s="485">
        <v>125</v>
      </c>
      <c r="AL9" s="485">
        <v>159</v>
      </c>
      <c r="AM9" s="485">
        <v>109</v>
      </c>
      <c r="AN9" s="485">
        <v>140</v>
      </c>
      <c r="AO9" s="485">
        <v>67</v>
      </c>
      <c r="AP9" s="485">
        <v>109</v>
      </c>
      <c r="AQ9" s="485">
        <v>29</v>
      </c>
      <c r="AR9" s="485">
        <v>81</v>
      </c>
      <c r="AS9" s="485">
        <v>10</v>
      </c>
      <c r="AT9" s="485">
        <v>31</v>
      </c>
      <c r="AU9" s="485">
        <v>0</v>
      </c>
      <c r="AV9" s="485">
        <v>6</v>
      </c>
      <c r="AW9" s="485">
        <v>0</v>
      </c>
      <c r="AX9" s="485">
        <v>1</v>
      </c>
    </row>
    <row r="10" spans="1:50" ht="16.5" customHeight="1">
      <c r="A10" s="99" t="s">
        <v>887</v>
      </c>
      <c r="B10" s="364">
        <v>4962</v>
      </c>
      <c r="C10" s="364">
        <v>2557</v>
      </c>
      <c r="D10" s="364">
        <v>2405</v>
      </c>
      <c r="E10" s="364">
        <v>278</v>
      </c>
      <c r="F10" s="364">
        <v>246</v>
      </c>
      <c r="G10" s="364">
        <v>407</v>
      </c>
      <c r="H10" s="364">
        <v>572</v>
      </c>
      <c r="I10" s="485">
        <v>101</v>
      </c>
      <c r="J10" s="485">
        <v>91</v>
      </c>
      <c r="K10" s="485">
        <v>91</v>
      </c>
      <c r="L10" s="485">
        <v>72</v>
      </c>
      <c r="M10" s="485">
        <v>86</v>
      </c>
      <c r="N10" s="485">
        <v>83</v>
      </c>
      <c r="O10" s="485">
        <v>116</v>
      </c>
      <c r="P10" s="485">
        <v>77</v>
      </c>
      <c r="Q10" s="485">
        <v>153</v>
      </c>
      <c r="R10" s="485">
        <v>129</v>
      </c>
      <c r="S10" s="485">
        <v>279</v>
      </c>
      <c r="T10" s="485">
        <v>192</v>
      </c>
      <c r="U10" s="485">
        <v>235</v>
      </c>
      <c r="V10" s="485">
        <v>218</v>
      </c>
      <c r="W10" s="493">
        <v>243</v>
      </c>
      <c r="X10" s="485">
        <v>208</v>
      </c>
      <c r="Y10" s="485">
        <v>219</v>
      </c>
      <c r="Z10" s="485">
        <v>210</v>
      </c>
      <c r="AA10" s="485">
        <v>184</v>
      </c>
      <c r="AB10" s="485">
        <v>154</v>
      </c>
      <c r="AC10" s="485">
        <v>157</v>
      </c>
      <c r="AD10" s="485">
        <v>143</v>
      </c>
      <c r="AE10" s="485">
        <v>137</v>
      </c>
      <c r="AF10" s="485">
        <v>118</v>
      </c>
      <c r="AG10" s="485">
        <v>149</v>
      </c>
      <c r="AH10" s="485">
        <v>138</v>
      </c>
      <c r="AI10" s="485">
        <v>122</v>
      </c>
      <c r="AJ10" s="485">
        <v>133</v>
      </c>
      <c r="AK10" s="485">
        <v>90</v>
      </c>
      <c r="AL10" s="485">
        <v>123</v>
      </c>
      <c r="AM10" s="485">
        <v>87</v>
      </c>
      <c r="AN10" s="485">
        <v>128</v>
      </c>
      <c r="AO10" s="485">
        <v>63</v>
      </c>
      <c r="AP10" s="485">
        <v>105</v>
      </c>
      <c r="AQ10" s="485">
        <v>34</v>
      </c>
      <c r="AR10" s="485">
        <v>56</v>
      </c>
      <c r="AS10" s="485">
        <v>8</v>
      </c>
      <c r="AT10" s="485">
        <v>20</v>
      </c>
      <c r="AU10" s="485">
        <v>3</v>
      </c>
      <c r="AV10" s="485">
        <v>7</v>
      </c>
      <c r="AW10" s="485">
        <v>0</v>
      </c>
      <c r="AX10" s="485">
        <v>0</v>
      </c>
    </row>
    <row r="11" spans="1:50" ht="16.5" customHeight="1">
      <c r="A11" s="99" t="s">
        <v>886</v>
      </c>
      <c r="B11" s="364">
        <v>3968</v>
      </c>
      <c r="C11" s="364">
        <v>1992</v>
      </c>
      <c r="D11" s="364">
        <v>1976</v>
      </c>
      <c r="E11" s="364">
        <v>159</v>
      </c>
      <c r="F11" s="364">
        <v>152</v>
      </c>
      <c r="G11" s="364">
        <v>402</v>
      </c>
      <c r="H11" s="364">
        <v>560</v>
      </c>
      <c r="I11" s="485">
        <v>60</v>
      </c>
      <c r="J11" s="485">
        <v>48</v>
      </c>
      <c r="K11" s="485">
        <v>49</v>
      </c>
      <c r="L11" s="485">
        <v>48</v>
      </c>
      <c r="M11" s="485">
        <v>50</v>
      </c>
      <c r="N11" s="485">
        <v>56</v>
      </c>
      <c r="O11" s="485">
        <v>62</v>
      </c>
      <c r="P11" s="485">
        <v>56</v>
      </c>
      <c r="Q11" s="485">
        <v>107</v>
      </c>
      <c r="R11" s="485">
        <v>90</v>
      </c>
      <c r="S11" s="485">
        <v>194</v>
      </c>
      <c r="T11" s="485">
        <v>159</v>
      </c>
      <c r="U11" s="485">
        <v>208</v>
      </c>
      <c r="V11" s="485">
        <v>177</v>
      </c>
      <c r="W11" s="493">
        <v>156</v>
      </c>
      <c r="X11" s="485">
        <v>159</v>
      </c>
      <c r="Y11" s="485">
        <v>177</v>
      </c>
      <c r="Z11" s="485">
        <v>155</v>
      </c>
      <c r="AA11" s="485">
        <v>151</v>
      </c>
      <c r="AB11" s="485">
        <v>112</v>
      </c>
      <c r="AC11" s="485">
        <v>108</v>
      </c>
      <c r="AD11" s="485">
        <v>129</v>
      </c>
      <c r="AE11" s="485">
        <v>127</v>
      </c>
      <c r="AF11" s="485">
        <v>101</v>
      </c>
      <c r="AG11" s="485">
        <v>141</v>
      </c>
      <c r="AH11" s="485">
        <v>126</v>
      </c>
      <c r="AI11" s="485">
        <v>105</v>
      </c>
      <c r="AJ11" s="485">
        <v>95</v>
      </c>
      <c r="AK11" s="485">
        <v>85</v>
      </c>
      <c r="AL11" s="485">
        <v>123</v>
      </c>
      <c r="AM11" s="485">
        <v>104</v>
      </c>
      <c r="AN11" s="485">
        <v>130</v>
      </c>
      <c r="AO11" s="485">
        <v>62</v>
      </c>
      <c r="AP11" s="485">
        <v>109</v>
      </c>
      <c r="AQ11" s="485">
        <v>30</v>
      </c>
      <c r="AR11" s="485">
        <v>72</v>
      </c>
      <c r="AS11" s="485">
        <v>15</v>
      </c>
      <c r="AT11" s="485">
        <v>22</v>
      </c>
      <c r="AU11" s="485">
        <v>1</v>
      </c>
      <c r="AV11" s="485">
        <v>8</v>
      </c>
      <c r="AW11" s="485">
        <v>0</v>
      </c>
      <c r="AX11" s="485">
        <v>1</v>
      </c>
    </row>
    <row r="12" spans="1:50" ht="16.5" customHeight="1">
      <c r="A12" s="99" t="s">
        <v>885</v>
      </c>
      <c r="B12" s="364">
        <v>3829</v>
      </c>
      <c r="C12" s="364">
        <v>1895</v>
      </c>
      <c r="D12" s="364">
        <v>1934</v>
      </c>
      <c r="E12" s="364">
        <v>176</v>
      </c>
      <c r="F12" s="364">
        <v>148</v>
      </c>
      <c r="G12" s="364">
        <v>307</v>
      </c>
      <c r="H12" s="364">
        <v>431</v>
      </c>
      <c r="I12" s="485">
        <v>65</v>
      </c>
      <c r="J12" s="485">
        <v>56</v>
      </c>
      <c r="K12" s="485">
        <v>49</v>
      </c>
      <c r="L12" s="485">
        <v>44</v>
      </c>
      <c r="M12" s="485">
        <v>62</v>
      </c>
      <c r="N12" s="485">
        <v>48</v>
      </c>
      <c r="O12" s="485">
        <v>73</v>
      </c>
      <c r="P12" s="485">
        <v>81</v>
      </c>
      <c r="Q12" s="485">
        <v>113</v>
      </c>
      <c r="R12" s="485">
        <v>99</v>
      </c>
      <c r="S12" s="485">
        <v>189</v>
      </c>
      <c r="T12" s="485">
        <v>178</v>
      </c>
      <c r="U12" s="485">
        <v>222</v>
      </c>
      <c r="V12" s="485">
        <v>192</v>
      </c>
      <c r="W12" s="493">
        <v>179</v>
      </c>
      <c r="X12" s="485">
        <v>151</v>
      </c>
      <c r="Y12" s="485">
        <v>154</v>
      </c>
      <c r="Z12" s="485">
        <v>164</v>
      </c>
      <c r="AA12" s="485">
        <v>147</v>
      </c>
      <c r="AB12" s="485">
        <v>135</v>
      </c>
      <c r="AC12" s="485">
        <v>128</v>
      </c>
      <c r="AD12" s="485">
        <v>118</v>
      </c>
      <c r="AE12" s="485">
        <v>93</v>
      </c>
      <c r="AF12" s="485">
        <v>111</v>
      </c>
      <c r="AG12" s="485">
        <v>114</v>
      </c>
      <c r="AH12" s="485">
        <v>126</v>
      </c>
      <c r="AI12" s="485">
        <v>90</v>
      </c>
      <c r="AJ12" s="485">
        <v>101</v>
      </c>
      <c r="AK12" s="485">
        <v>84</v>
      </c>
      <c r="AL12" s="485">
        <v>102</v>
      </c>
      <c r="AM12" s="485">
        <v>56</v>
      </c>
      <c r="AN12" s="485">
        <v>103</v>
      </c>
      <c r="AO12" s="485">
        <v>56</v>
      </c>
      <c r="AP12" s="485">
        <v>64</v>
      </c>
      <c r="AQ12" s="485">
        <v>15</v>
      </c>
      <c r="AR12" s="485">
        <v>43</v>
      </c>
      <c r="AS12" s="485">
        <v>5</v>
      </c>
      <c r="AT12" s="485">
        <v>15</v>
      </c>
      <c r="AU12" s="485">
        <v>1</v>
      </c>
      <c r="AV12" s="485">
        <v>3</v>
      </c>
      <c r="AW12" s="485">
        <v>0</v>
      </c>
      <c r="AX12" s="485">
        <v>0</v>
      </c>
    </row>
    <row r="13" spans="1:50" ht="16.5" customHeight="1">
      <c r="A13" s="489" t="s">
        <v>884</v>
      </c>
      <c r="B13" s="371">
        <v>20474</v>
      </c>
      <c r="C13" s="371">
        <v>10130</v>
      </c>
      <c r="D13" s="371">
        <v>10344</v>
      </c>
      <c r="E13" s="371">
        <v>886</v>
      </c>
      <c r="F13" s="371">
        <v>809</v>
      </c>
      <c r="G13" s="371">
        <v>1693</v>
      </c>
      <c r="H13" s="371">
        <v>2498</v>
      </c>
      <c r="I13" s="487">
        <v>345</v>
      </c>
      <c r="J13" s="487">
        <v>321</v>
      </c>
      <c r="K13" s="487">
        <v>282</v>
      </c>
      <c r="L13" s="487">
        <v>241</v>
      </c>
      <c r="M13" s="487">
        <v>259</v>
      </c>
      <c r="N13" s="487">
        <v>247</v>
      </c>
      <c r="O13" s="487">
        <v>297</v>
      </c>
      <c r="P13" s="487">
        <v>294</v>
      </c>
      <c r="Q13" s="487">
        <v>509</v>
      </c>
      <c r="R13" s="487">
        <v>598</v>
      </c>
      <c r="S13" s="487">
        <v>1104</v>
      </c>
      <c r="T13" s="487">
        <v>982</v>
      </c>
      <c r="U13" s="487">
        <v>1115</v>
      </c>
      <c r="V13" s="487">
        <v>1009</v>
      </c>
      <c r="W13" s="494">
        <v>1093</v>
      </c>
      <c r="X13" s="487">
        <v>950</v>
      </c>
      <c r="Y13" s="487">
        <v>869</v>
      </c>
      <c r="Z13" s="487">
        <v>799</v>
      </c>
      <c r="AA13" s="487">
        <v>686</v>
      </c>
      <c r="AB13" s="487">
        <v>635</v>
      </c>
      <c r="AC13" s="487">
        <v>597</v>
      </c>
      <c r="AD13" s="487">
        <v>545</v>
      </c>
      <c r="AE13" s="487">
        <v>569</v>
      </c>
      <c r="AF13" s="487">
        <v>561</v>
      </c>
      <c r="AG13" s="487">
        <v>712</v>
      </c>
      <c r="AH13" s="487">
        <v>664</v>
      </c>
      <c r="AI13" s="487">
        <v>493</v>
      </c>
      <c r="AJ13" s="487">
        <v>574</v>
      </c>
      <c r="AK13" s="487">
        <v>434</v>
      </c>
      <c r="AL13" s="487">
        <v>570</v>
      </c>
      <c r="AM13" s="487">
        <v>372</v>
      </c>
      <c r="AN13" s="487">
        <v>528</v>
      </c>
      <c r="AO13" s="487">
        <v>239</v>
      </c>
      <c r="AP13" s="487">
        <v>402</v>
      </c>
      <c r="AQ13" s="487">
        <v>106</v>
      </c>
      <c r="AR13" s="487">
        <v>262</v>
      </c>
      <c r="AS13" s="487">
        <v>43</v>
      </c>
      <c r="AT13" s="487">
        <v>120</v>
      </c>
      <c r="AU13" s="487">
        <v>5</v>
      </c>
      <c r="AV13" s="487">
        <v>37</v>
      </c>
      <c r="AW13" s="487">
        <v>1</v>
      </c>
      <c r="AX13" s="487">
        <v>5</v>
      </c>
    </row>
    <row r="14" spans="1:50" ht="16.5" customHeight="1">
      <c r="A14" s="99" t="s">
        <v>883</v>
      </c>
      <c r="B14" s="364">
        <v>5648</v>
      </c>
      <c r="C14" s="364">
        <v>2906</v>
      </c>
      <c r="D14" s="364">
        <v>2742</v>
      </c>
      <c r="E14" s="364">
        <v>255</v>
      </c>
      <c r="F14" s="364">
        <v>217</v>
      </c>
      <c r="G14" s="364">
        <v>389</v>
      </c>
      <c r="H14" s="364">
        <v>553</v>
      </c>
      <c r="I14" s="485">
        <v>102</v>
      </c>
      <c r="J14" s="485">
        <v>113</v>
      </c>
      <c r="K14" s="485">
        <v>90</v>
      </c>
      <c r="L14" s="485">
        <v>59</v>
      </c>
      <c r="M14" s="485">
        <v>63</v>
      </c>
      <c r="N14" s="485">
        <v>45</v>
      </c>
      <c r="O14" s="485">
        <v>67</v>
      </c>
      <c r="P14" s="485">
        <v>69</v>
      </c>
      <c r="Q14" s="485">
        <v>162</v>
      </c>
      <c r="R14" s="485">
        <v>167</v>
      </c>
      <c r="S14" s="485">
        <v>406</v>
      </c>
      <c r="T14" s="485">
        <v>296</v>
      </c>
      <c r="U14" s="485">
        <v>366</v>
      </c>
      <c r="V14" s="485">
        <v>302</v>
      </c>
      <c r="W14" s="493">
        <v>330</v>
      </c>
      <c r="X14" s="485">
        <v>270</v>
      </c>
      <c r="Y14" s="485">
        <v>241</v>
      </c>
      <c r="Z14" s="485">
        <v>236</v>
      </c>
      <c r="AA14" s="485">
        <v>186</v>
      </c>
      <c r="AB14" s="485">
        <v>168</v>
      </c>
      <c r="AC14" s="485">
        <v>167</v>
      </c>
      <c r="AD14" s="485">
        <v>153</v>
      </c>
      <c r="AE14" s="485">
        <v>161</v>
      </c>
      <c r="AF14" s="485">
        <v>160</v>
      </c>
      <c r="AG14" s="485">
        <v>176</v>
      </c>
      <c r="AH14" s="485">
        <v>151</v>
      </c>
      <c r="AI14" s="485">
        <v>107</v>
      </c>
      <c r="AJ14" s="485">
        <v>109</v>
      </c>
      <c r="AK14" s="485">
        <v>97</v>
      </c>
      <c r="AL14" s="485">
        <v>123</v>
      </c>
      <c r="AM14" s="485">
        <v>80</v>
      </c>
      <c r="AN14" s="485">
        <v>115</v>
      </c>
      <c r="AO14" s="485">
        <v>64</v>
      </c>
      <c r="AP14" s="485">
        <v>113</v>
      </c>
      <c r="AQ14" s="485">
        <v>30</v>
      </c>
      <c r="AR14" s="485">
        <v>63</v>
      </c>
      <c r="AS14" s="485">
        <v>10</v>
      </c>
      <c r="AT14" s="485">
        <v>25</v>
      </c>
      <c r="AU14" s="485">
        <v>1</v>
      </c>
      <c r="AV14" s="485">
        <v>3</v>
      </c>
      <c r="AW14" s="485">
        <v>0</v>
      </c>
      <c r="AX14" s="485">
        <v>2</v>
      </c>
    </row>
    <row r="15" spans="1:50" ht="16.5" customHeight="1">
      <c r="A15" s="99" t="s">
        <v>882</v>
      </c>
      <c r="B15" s="364">
        <v>4436</v>
      </c>
      <c r="C15" s="364">
        <v>2161</v>
      </c>
      <c r="D15" s="364">
        <v>2275</v>
      </c>
      <c r="E15" s="364">
        <v>185</v>
      </c>
      <c r="F15" s="364">
        <v>191</v>
      </c>
      <c r="G15" s="364">
        <v>352</v>
      </c>
      <c r="H15" s="364">
        <v>552</v>
      </c>
      <c r="I15" s="485">
        <v>73</v>
      </c>
      <c r="J15" s="485">
        <v>67</v>
      </c>
      <c r="K15" s="485">
        <v>59</v>
      </c>
      <c r="L15" s="485">
        <v>58</v>
      </c>
      <c r="M15" s="485">
        <v>53</v>
      </c>
      <c r="N15" s="485">
        <v>66</v>
      </c>
      <c r="O15" s="485">
        <v>52</v>
      </c>
      <c r="P15" s="485">
        <v>43</v>
      </c>
      <c r="Q15" s="485">
        <v>96</v>
      </c>
      <c r="R15" s="485">
        <v>129</v>
      </c>
      <c r="S15" s="485">
        <v>218</v>
      </c>
      <c r="T15" s="485">
        <v>238</v>
      </c>
      <c r="U15" s="485">
        <v>244</v>
      </c>
      <c r="V15" s="485">
        <v>220</v>
      </c>
      <c r="W15" s="493">
        <v>250</v>
      </c>
      <c r="X15" s="485">
        <v>223</v>
      </c>
      <c r="Y15" s="485">
        <v>192</v>
      </c>
      <c r="Z15" s="485">
        <v>168</v>
      </c>
      <c r="AA15" s="485">
        <v>155</v>
      </c>
      <c r="AB15" s="485">
        <v>129</v>
      </c>
      <c r="AC15" s="485">
        <v>113</v>
      </c>
      <c r="AD15" s="485">
        <v>115</v>
      </c>
      <c r="AE15" s="485">
        <v>117</v>
      </c>
      <c r="AF15" s="485">
        <v>111</v>
      </c>
      <c r="AG15" s="485">
        <v>187</v>
      </c>
      <c r="AH15" s="485">
        <v>156</v>
      </c>
      <c r="AI15" s="485">
        <v>118</v>
      </c>
      <c r="AJ15" s="485">
        <v>154</v>
      </c>
      <c r="AK15" s="485">
        <v>94</v>
      </c>
      <c r="AL15" s="485">
        <v>111</v>
      </c>
      <c r="AM15" s="485">
        <v>74</v>
      </c>
      <c r="AN15" s="485">
        <v>118</v>
      </c>
      <c r="AO15" s="485">
        <v>36</v>
      </c>
      <c r="AP15" s="485">
        <v>83</v>
      </c>
      <c r="AQ15" s="485">
        <v>21</v>
      </c>
      <c r="AR15" s="485">
        <v>46</v>
      </c>
      <c r="AS15" s="485">
        <v>9</v>
      </c>
      <c r="AT15" s="485">
        <v>30</v>
      </c>
      <c r="AU15" s="485">
        <v>0</v>
      </c>
      <c r="AV15" s="485">
        <v>9</v>
      </c>
      <c r="AW15" s="485">
        <v>0</v>
      </c>
      <c r="AX15" s="485">
        <v>1</v>
      </c>
    </row>
    <row r="16" spans="1:50" ht="16.5" customHeight="1">
      <c r="A16" s="99" t="s">
        <v>881</v>
      </c>
      <c r="B16" s="364">
        <v>2774</v>
      </c>
      <c r="C16" s="364">
        <v>1403</v>
      </c>
      <c r="D16" s="364">
        <v>1371</v>
      </c>
      <c r="E16" s="364">
        <v>112</v>
      </c>
      <c r="F16" s="364">
        <v>87</v>
      </c>
      <c r="G16" s="364">
        <v>277</v>
      </c>
      <c r="H16" s="364">
        <v>376</v>
      </c>
      <c r="I16" s="485">
        <v>38</v>
      </c>
      <c r="J16" s="485">
        <v>33</v>
      </c>
      <c r="K16" s="485">
        <v>37</v>
      </c>
      <c r="L16" s="485">
        <v>32</v>
      </c>
      <c r="M16" s="485">
        <v>37</v>
      </c>
      <c r="N16" s="485">
        <v>22</v>
      </c>
      <c r="O16" s="485">
        <v>46</v>
      </c>
      <c r="P16" s="485">
        <v>38</v>
      </c>
      <c r="Q16" s="485">
        <v>69</v>
      </c>
      <c r="R16" s="485">
        <v>78</v>
      </c>
      <c r="S16" s="485">
        <v>145</v>
      </c>
      <c r="T16" s="485">
        <v>118</v>
      </c>
      <c r="U16" s="485">
        <v>136</v>
      </c>
      <c r="V16" s="485">
        <v>134</v>
      </c>
      <c r="W16" s="493">
        <v>148</v>
      </c>
      <c r="X16" s="485">
        <v>129</v>
      </c>
      <c r="Y16" s="485">
        <v>117</v>
      </c>
      <c r="Z16" s="485">
        <v>113</v>
      </c>
      <c r="AA16" s="485">
        <v>95</v>
      </c>
      <c r="AB16" s="485">
        <v>84</v>
      </c>
      <c r="AC16" s="485">
        <v>93</v>
      </c>
      <c r="AD16" s="485">
        <v>59</v>
      </c>
      <c r="AE16" s="485">
        <v>74</v>
      </c>
      <c r="AF16" s="485">
        <v>69</v>
      </c>
      <c r="AG16" s="485">
        <v>91</v>
      </c>
      <c r="AH16" s="485">
        <v>86</v>
      </c>
      <c r="AI16" s="485">
        <v>84</v>
      </c>
      <c r="AJ16" s="485">
        <v>69</v>
      </c>
      <c r="AK16" s="485">
        <v>72</v>
      </c>
      <c r="AL16" s="485">
        <v>95</v>
      </c>
      <c r="AM16" s="485">
        <v>60</v>
      </c>
      <c r="AN16" s="485">
        <v>83</v>
      </c>
      <c r="AO16" s="485">
        <v>37</v>
      </c>
      <c r="AP16" s="485">
        <v>53</v>
      </c>
      <c r="AQ16" s="485">
        <v>17</v>
      </c>
      <c r="AR16" s="485">
        <v>56</v>
      </c>
      <c r="AS16" s="485">
        <v>6</v>
      </c>
      <c r="AT16" s="485">
        <v>16</v>
      </c>
      <c r="AU16" s="485">
        <v>0</v>
      </c>
      <c r="AV16" s="485">
        <v>4</v>
      </c>
      <c r="AW16" s="485">
        <v>1</v>
      </c>
      <c r="AX16" s="485">
        <v>0</v>
      </c>
    </row>
    <row r="17" spans="1:50" ht="16.5" customHeight="1">
      <c r="A17" s="99" t="s">
        <v>880</v>
      </c>
      <c r="B17" s="364">
        <v>2971</v>
      </c>
      <c r="C17" s="364">
        <v>1444</v>
      </c>
      <c r="D17" s="364">
        <v>1527</v>
      </c>
      <c r="E17" s="364">
        <v>124</v>
      </c>
      <c r="F17" s="364">
        <v>143</v>
      </c>
      <c r="G17" s="364">
        <v>278</v>
      </c>
      <c r="H17" s="364">
        <v>403</v>
      </c>
      <c r="I17" s="485">
        <v>37</v>
      </c>
      <c r="J17" s="485">
        <v>42</v>
      </c>
      <c r="K17" s="485">
        <v>44</v>
      </c>
      <c r="L17" s="485">
        <v>54</v>
      </c>
      <c r="M17" s="485">
        <v>43</v>
      </c>
      <c r="N17" s="485">
        <v>47</v>
      </c>
      <c r="O17" s="485">
        <v>51</v>
      </c>
      <c r="P17" s="485">
        <v>45</v>
      </c>
      <c r="Q17" s="485">
        <v>77</v>
      </c>
      <c r="R17" s="485">
        <v>72</v>
      </c>
      <c r="S17" s="485">
        <v>134</v>
      </c>
      <c r="T17" s="485">
        <v>117</v>
      </c>
      <c r="U17" s="485">
        <v>132</v>
      </c>
      <c r="V17" s="485">
        <v>137</v>
      </c>
      <c r="W17" s="493">
        <v>145</v>
      </c>
      <c r="X17" s="485">
        <v>115</v>
      </c>
      <c r="Y17" s="485">
        <v>118</v>
      </c>
      <c r="Z17" s="485">
        <v>104</v>
      </c>
      <c r="AA17" s="485">
        <v>101</v>
      </c>
      <c r="AB17" s="485">
        <v>100</v>
      </c>
      <c r="AC17" s="485">
        <v>87</v>
      </c>
      <c r="AD17" s="485">
        <v>84</v>
      </c>
      <c r="AE17" s="485">
        <v>85</v>
      </c>
      <c r="AF17" s="485">
        <v>92</v>
      </c>
      <c r="AG17" s="485">
        <v>112</v>
      </c>
      <c r="AH17" s="485">
        <v>115</v>
      </c>
      <c r="AI17" s="485">
        <v>71</v>
      </c>
      <c r="AJ17" s="485">
        <v>106</v>
      </c>
      <c r="AK17" s="485">
        <v>79</v>
      </c>
      <c r="AL17" s="485">
        <v>91</v>
      </c>
      <c r="AM17" s="485">
        <v>58</v>
      </c>
      <c r="AN17" s="485">
        <v>71</v>
      </c>
      <c r="AO17" s="485">
        <v>42</v>
      </c>
      <c r="AP17" s="485">
        <v>65</v>
      </c>
      <c r="AQ17" s="485">
        <v>18</v>
      </c>
      <c r="AR17" s="485">
        <v>38</v>
      </c>
      <c r="AS17" s="485">
        <v>9</v>
      </c>
      <c r="AT17" s="485">
        <v>22</v>
      </c>
      <c r="AU17" s="485">
        <v>1</v>
      </c>
      <c r="AV17" s="485">
        <v>10</v>
      </c>
      <c r="AW17" s="485">
        <v>0</v>
      </c>
      <c r="AX17" s="485">
        <v>0</v>
      </c>
    </row>
    <row r="18" spans="1:50" ht="16.5" customHeight="1">
      <c r="A18" s="99" t="s">
        <v>879</v>
      </c>
      <c r="B18" s="364">
        <v>3056</v>
      </c>
      <c r="C18" s="364">
        <v>1498</v>
      </c>
      <c r="D18" s="364">
        <v>1558</v>
      </c>
      <c r="E18" s="364">
        <v>140</v>
      </c>
      <c r="F18" s="364">
        <v>101</v>
      </c>
      <c r="G18" s="364">
        <v>249</v>
      </c>
      <c r="H18" s="364">
        <v>408</v>
      </c>
      <c r="I18" s="485">
        <v>52</v>
      </c>
      <c r="J18" s="485">
        <v>30</v>
      </c>
      <c r="K18" s="485">
        <v>41</v>
      </c>
      <c r="L18" s="485">
        <v>25</v>
      </c>
      <c r="M18" s="485">
        <v>47</v>
      </c>
      <c r="N18" s="485">
        <v>46</v>
      </c>
      <c r="O18" s="485">
        <v>64</v>
      </c>
      <c r="P18" s="485">
        <v>45</v>
      </c>
      <c r="Q18" s="485">
        <v>82</v>
      </c>
      <c r="R18" s="485">
        <v>88</v>
      </c>
      <c r="S18" s="485">
        <v>137</v>
      </c>
      <c r="T18" s="485">
        <v>137</v>
      </c>
      <c r="U18" s="485">
        <v>145</v>
      </c>
      <c r="V18" s="485">
        <v>118</v>
      </c>
      <c r="W18" s="493">
        <v>143</v>
      </c>
      <c r="X18" s="485">
        <v>126</v>
      </c>
      <c r="Y18" s="485">
        <v>132</v>
      </c>
      <c r="Z18" s="485">
        <v>117</v>
      </c>
      <c r="AA18" s="485">
        <v>96</v>
      </c>
      <c r="AB18" s="485">
        <v>100</v>
      </c>
      <c r="AC18" s="485">
        <v>99</v>
      </c>
      <c r="AD18" s="485">
        <v>109</v>
      </c>
      <c r="AE18" s="485">
        <v>99</v>
      </c>
      <c r="AF18" s="485">
        <v>93</v>
      </c>
      <c r="AG18" s="485">
        <v>112</v>
      </c>
      <c r="AH18" s="485">
        <v>116</v>
      </c>
      <c r="AI18" s="485">
        <v>81</v>
      </c>
      <c r="AJ18" s="485">
        <v>99</v>
      </c>
      <c r="AK18" s="485">
        <v>61</v>
      </c>
      <c r="AL18" s="485">
        <v>98</v>
      </c>
      <c r="AM18" s="485">
        <v>53</v>
      </c>
      <c r="AN18" s="485">
        <v>84</v>
      </c>
      <c r="AO18" s="485">
        <v>31</v>
      </c>
      <c r="AP18" s="485">
        <v>55</v>
      </c>
      <c r="AQ18" s="485">
        <v>15</v>
      </c>
      <c r="AR18" s="485">
        <v>42</v>
      </c>
      <c r="AS18" s="485">
        <v>5</v>
      </c>
      <c r="AT18" s="485">
        <v>18</v>
      </c>
      <c r="AU18" s="485">
        <v>3</v>
      </c>
      <c r="AV18" s="485">
        <v>10</v>
      </c>
      <c r="AW18" s="485">
        <v>0</v>
      </c>
      <c r="AX18" s="485">
        <v>2</v>
      </c>
    </row>
    <row r="19" spans="1:50" ht="16.5" customHeight="1">
      <c r="A19" s="99" t="s">
        <v>878</v>
      </c>
      <c r="B19" s="364">
        <v>1589</v>
      </c>
      <c r="C19" s="364">
        <v>718</v>
      </c>
      <c r="D19" s="364">
        <v>871</v>
      </c>
      <c r="E19" s="364">
        <v>70</v>
      </c>
      <c r="F19" s="364">
        <v>70</v>
      </c>
      <c r="G19" s="364">
        <v>148</v>
      </c>
      <c r="H19" s="364">
        <v>206</v>
      </c>
      <c r="I19" s="485">
        <v>43</v>
      </c>
      <c r="J19" s="485">
        <v>36</v>
      </c>
      <c r="K19" s="485">
        <v>11</v>
      </c>
      <c r="L19" s="485">
        <v>13</v>
      </c>
      <c r="M19" s="485">
        <v>16</v>
      </c>
      <c r="N19" s="485">
        <v>21</v>
      </c>
      <c r="O19" s="485">
        <v>17</v>
      </c>
      <c r="P19" s="485">
        <v>54</v>
      </c>
      <c r="Q19" s="485">
        <v>23</v>
      </c>
      <c r="R19" s="485">
        <v>64</v>
      </c>
      <c r="S19" s="485">
        <v>64</v>
      </c>
      <c r="T19" s="485">
        <v>76</v>
      </c>
      <c r="U19" s="485">
        <v>92</v>
      </c>
      <c r="V19" s="485">
        <v>98</v>
      </c>
      <c r="W19" s="493">
        <v>77</v>
      </c>
      <c r="X19" s="485">
        <v>87</v>
      </c>
      <c r="Y19" s="485">
        <v>69</v>
      </c>
      <c r="Z19" s="485">
        <v>61</v>
      </c>
      <c r="AA19" s="485">
        <v>53</v>
      </c>
      <c r="AB19" s="485">
        <v>54</v>
      </c>
      <c r="AC19" s="485">
        <v>38</v>
      </c>
      <c r="AD19" s="485">
        <v>25</v>
      </c>
      <c r="AE19" s="485">
        <v>33</v>
      </c>
      <c r="AF19" s="485">
        <v>36</v>
      </c>
      <c r="AG19" s="485">
        <v>34</v>
      </c>
      <c r="AH19" s="485">
        <v>40</v>
      </c>
      <c r="AI19" s="485">
        <v>32</v>
      </c>
      <c r="AJ19" s="485">
        <v>37</v>
      </c>
      <c r="AK19" s="485">
        <v>31</v>
      </c>
      <c r="AL19" s="485">
        <v>52</v>
      </c>
      <c r="AM19" s="485">
        <v>47</v>
      </c>
      <c r="AN19" s="485">
        <v>57</v>
      </c>
      <c r="AO19" s="485">
        <v>29</v>
      </c>
      <c r="AP19" s="485">
        <v>33</v>
      </c>
      <c r="AQ19" s="485">
        <v>5</v>
      </c>
      <c r="AR19" s="485">
        <v>17</v>
      </c>
      <c r="AS19" s="485">
        <v>4</v>
      </c>
      <c r="AT19" s="485">
        <v>9</v>
      </c>
      <c r="AU19" s="485">
        <v>0</v>
      </c>
      <c r="AV19" s="485">
        <v>1</v>
      </c>
      <c r="AW19" s="485">
        <v>0</v>
      </c>
      <c r="AX19" s="485">
        <v>0</v>
      </c>
    </row>
    <row r="20" spans="1:50" ht="16.5" customHeight="1">
      <c r="A20" s="489" t="s">
        <v>877</v>
      </c>
      <c r="B20" s="371">
        <v>26514</v>
      </c>
      <c r="C20" s="371">
        <v>13128</v>
      </c>
      <c r="D20" s="371">
        <v>13386</v>
      </c>
      <c r="E20" s="371">
        <v>1000</v>
      </c>
      <c r="F20" s="371">
        <v>1000</v>
      </c>
      <c r="G20" s="371">
        <v>2121</v>
      </c>
      <c r="H20" s="371">
        <v>3031</v>
      </c>
      <c r="I20" s="487">
        <v>367</v>
      </c>
      <c r="J20" s="487">
        <v>370</v>
      </c>
      <c r="K20" s="487">
        <v>313</v>
      </c>
      <c r="L20" s="487">
        <v>319</v>
      </c>
      <c r="M20" s="487">
        <v>320</v>
      </c>
      <c r="N20" s="487">
        <v>311</v>
      </c>
      <c r="O20" s="487">
        <v>310</v>
      </c>
      <c r="P20" s="487">
        <v>324</v>
      </c>
      <c r="Q20" s="487">
        <v>700</v>
      </c>
      <c r="R20" s="487">
        <v>747</v>
      </c>
      <c r="S20" s="487">
        <v>1488</v>
      </c>
      <c r="T20" s="487">
        <v>1397</v>
      </c>
      <c r="U20" s="487">
        <v>1506</v>
      </c>
      <c r="V20" s="487">
        <v>1287</v>
      </c>
      <c r="W20" s="494">
        <v>1509</v>
      </c>
      <c r="X20" s="487">
        <v>1307</v>
      </c>
      <c r="Y20" s="487">
        <v>1212</v>
      </c>
      <c r="Z20" s="487">
        <v>1090</v>
      </c>
      <c r="AA20" s="487">
        <v>946</v>
      </c>
      <c r="AB20" s="487">
        <v>866</v>
      </c>
      <c r="AC20" s="487">
        <v>755</v>
      </c>
      <c r="AD20" s="487">
        <v>729</v>
      </c>
      <c r="AE20" s="487">
        <v>658</v>
      </c>
      <c r="AF20" s="487">
        <v>720</v>
      </c>
      <c r="AG20" s="487">
        <v>923</v>
      </c>
      <c r="AH20" s="487">
        <v>888</v>
      </c>
      <c r="AI20" s="487">
        <v>669</v>
      </c>
      <c r="AJ20" s="487">
        <v>706</v>
      </c>
      <c r="AK20" s="487">
        <v>529</v>
      </c>
      <c r="AL20" s="487">
        <v>662</v>
      </c>
      <c r="AM20" s="487">
        <v>425</v>
      </c>
      <c r="AN20" s="487">
        <v>637</v>
      </c>
      <c r="AO20" s="487">
        <v>282</v>
      </c>
      <c r="AP20" s="487">
        <v>498</v>
      </c>
      <c r="AQ20" s="487">
        <v>161</v>
      </c>
      <c r="AR20" s="487">
        <v>335</v>
      </c>
      <c r="AS20" s="487">
        <v>41</v>
      </c>
      <c r="AT20" s="487">
        <v>148</v>
      </c>
      <c r="AU20" s="487">
        <v>14</v>
      </c>
      <c r="AV20" s="487">
        <v>38</v>
      </c>
      <c r="AW20" s="487">
        <v>0</v>
      </c>
      <c r="AX20" s="487">
        <v>7</v>
      </c>
    </row>
    <row r="21" spans="1:50" ht="16.5" customHeight="1">
      <c r="A21" s="99" t="s">
        <v>876</v>
      </c>
      <c r="B21" s="364">
        <v>3356</v>
      </c>
      <c r="C21" s="364">
        <v>1669</v>
      </c>
      <c r="D21" s="364">
        <v>1687</v>
      </c>
      <c r="E21" s="364">
        <v>113</v>
      </c>
      <c r="F21" s="364">
        <v>122</v>
      </c>
      <c r="G21" s="364">
        <v>284</v>
      </c>
      <c r="H21" s="364">
        <v>382</v>
      </c>
      <c r="I21" s="485">
        <v>47</v>
      </c>
      <c r="J21" s="485">
        <v>49</v>
      </c>
      <c r="K21" s="485">
        <v>38</v>
      </c>
      <c r="L21" s="485">
        <v>41</v>
      </c>
      <c r="M21" s="485">
        <v>28</v>
      </c>
      <c r="N21" s="485">
        <v>32</v>
      </c>
      <c r="O21" s="485">
        <v>27</v>
      </c>
      <c r="P21" s="485">
        <v>29</v>
      </c>
      <c r="Q21" s="485">
        <v>79</v>
      </c>
      <c r="R21" s="485">
        <v>80</v>
      </c>
      <c r="S21" s="485">
        <v>190</v>
      </c>
      <c r="T21" s="485">
        <v>163</v>
      </c>
      <c r="U21" s="485">
        <v>212</v>
      </c>
      <c r="V21" s="485">
        <v>178</v>
      </c>
      <c r="W21" s="493">
        <v>206</v>
      </c>
      <c r="X21" s="485">
        <v>186</v>
      </c>
      <c r="Y21" s="485">
        <v>163</v>
      </c>
      <c r="Z21" s="485">
        <v>141</v>
      </c>
      <c r="AA21" s="485">
        <v>85</v>
      </c>
      <c r="AB21" s="485">
        <v>94</v>
      </c>
      <c r="AC21" s="485">
        <v>98</v>
      </c>
      <c r="AD21" s="485">
        <v>94</v>
      </c>
      <c r="AE21" s="485">
        <v>94</v>
      </c>
      <c r="AF21" s="485">
        <v>104</v>
      </c>
      <c r="AG21" s="485">
        <v>118</v>
      </c>
      <c r="AH21" s="485">
        <v>114</v>
      </c>
      <c r="AI21" s="485">
        <v>84</v>
      </c>
      <c r="AJ21" s="485">
        <v>87</v>
      </c>
      <c r="AK21" s="485">
        <v>64</v>
      </c>
      <c r="AL21" s="485">
        <v>81</v>
      </c>
      <c r="AM21" s="485">
        <v>63</v>
      </c>
      <c r="AN21" s="485">
        <v>80</v>
      </c>
      <c r="AO21" s="485">
        <v>40</v>
      </c>
      <c r="AP21" s="485">
        <v>61</v>
      </c>
      <c r="AQ21" s="485">
        <v>20</v>
      </c>
      <c r="AR21" s="485">
        <v>42</v>
      </c>
      <c r="AS21" s="485">
        <v>8</v>
      </c>
      <c r="AT21" s="485">
        <v>26</v>
      </c>
      <c r="AU21" s="485">
        <v>5</v>
      </c>
      <c r="AV21" s="485">
        <v>5</v>
      </c>
      <c r="AW21" s="485">
        <v>0</v>
      </c>
      <c r="AX21" s="485">
        <v>0</v>
      </c>
    </row>
    <row r="22" spans="1:50" ht="16.5" customHeight="1">
      <c r="A22" s="99" t="s">
        <v>875</v>
      </c>
      <c r="B22" s="364">
        <v>3930</v>
      </c>
      <c r="C22" s="364">
        <v>2006</v>
      </c>
      <c r="D22" s="364">
        <v>1924</v>
      </c>
      <c r="E22" s="364">
        <v>121</v>
      </c>
      <c r="F22" s="364">
        <v>128</v>
      </c>
      <c r="G22" s="364">
        <v>373</v>
      </c>
      <c r="H22" s="364">
        <v>496</v>
      </c>
      <c r="I22" s="485">
        <v>31</v>
      </c>
      <c r="J22" s="485">
        <v>40</v>
      </c>
      <c r="K22" s="485">
        <v>44</v>
      </c>
      <c r="L22" s="485">
        <v>38</v>
      </c>
      <c r="M22" s="485">
        <v>46</v>
      </c>
      <c r="N22" s="485">
        <v>50</v>
      </c>
      <c r="O22" s="485">
        <v>44</v>
      </c>
      <c r="P22" s="485">
        <v>55</v>
      </c>
      <c r="Q22" s="485">
        <v>112</v>
      </c>
      <c r="R22" s="485">
        <v>103</v>
      </c>
      <c r="S22" s="485">
        <v>281</v>
      </c>
      <c r="T22" s="485">
        <v>211</v>
      </c>
      <c r="U22" s="485">
        <v>229</v>
      </c>
      <c r="V22" s="485">
        <v>175</v>
      </c>
      <c r="W22" s="493">
        <v>197</v>
      </c>
      <c r="X22" s="485">
        <v>179</v>
      </c>
      <c r="Y22" s="485">
        <v>168</v>
      </c>
      <c r="Z22" s="485">
        <v>146</v>
      </c>
      <c r="AA22" s="485">
        <v>135</v>
      </c>
      <c r="AB22" s="485">
        <v>108</v>
      </c>
      <c r="AC22" s="485">
        <v>115</v>
      </c>
      <c r="AD22" s="485">
        <v>92</v>
      </c>
      <c r="AE22" s="485">
        <v>85</v>
      </c>
      <c r="AF22" s="485">
        <v>94</v>
      </c>
      <c r="AG22" s="485">
        <v>146</v>
      </c>
      <c r="AH22" s="485">
        <v>137</v>
      </c>
      <c r="AI22" s="485">
        <v>102</v>
      </c>
      <c r="AJ22" s="485">
        <v>94</v>
      </c>
      <c r="AK22" s="485">
        <v>99</v>
      </c>
      <c r="AL22" s="485">
        <v>107</v>
      </c>
      <c r="AM22" s="485">
        <v>72</v>
      </c>
      <c r="AN22" s="485">
        <v>108</v>
      </c>
      <c r="AO22" s="485">
        <v>56</v>
      </c>
      <c r="AP22" s="485">
        <v>97</v>
      </c>
      <c r="AQ22" s="485">
        <v>33</v>
      </c>
      <c r="AR22" s="485">
        <v>61</v>
      </c>
      <c r="AS22" s="485">
        <v>8</v>
      </c>
      <c r="AT22" s="485">
        <v>22</v>
      </c>
      <c r="AU22" s="485">
        <v>3</v>
      </c>
      <c r="AV22" s="485">
        <v>6</v>
      </c>
      <c r="AW22" s="485">
        <v>0</v>
      </c>
      <c r="AX22" s="485">
        <v>1</v>
      </c>
    </row>
    <row r="23" spans="1:50" ht="16.5" customHeight="1">
      <c r="A23" s="99" t="s">
        <v>874</v>
      </c>
      <c r="B23" s="364">
        <v>4751</v>
      </c>
      <c r="C23" s="364">
        <v>2392</v>
      </c>
      <c r="D23" s="364">
        <v>2359</v>
      </c>
      <c r="E23" s="364">
        <v>208</v>
      </c>
      <c r="F23" s="364">
        <v>181</v>
      </c>
      <c r="G23" s="364">
        <v>295</v>
      </c>
      <c r="H23" s="364">
        <v>425</v>
      </c>
      <c r="I23" s="485">
        <v>84</v>
      </c>
      <c r="J23" s="485">
        <v>70</v>
      </c>
      <c r="K23" s="485">
        <v>58</v>
      </c>
      <c r="L23" s="485">
        <v>58</v>
      </c>
      <c r="M23" s="485">
        <v>66</v>
      </c>
      <c r="N23" s="485">
        <v>53</v>
      </c>
      <c r="O23" s="485">
        <v>69</v>
      </c>
      <c r="P23" s="485">
        <v>66</v>
      </c>
      <c r="Q23" s="485">
        <v>143</v>
      </c>
      <c r="R23" s="485">
        <v>143</v>
      </c>
      <c r="S23" s="485">
        <v>308</v>
      </c>
      <c r="T23" s="485">
        <v>309</v>
      </c>
      <c r="U23" s="485">
        <v>317</v>
      </c>
      <c r="V23" s="485">
        <v>280</v>
      </c>
      <c r="W23" s="493">
        <v>282</v>
      </c>
      <c r="X23" s="485">
        <v>231</v>
      </c>
      <c r="Y23" s="485">
        <v>228</v>
      </c>
      <c r="Z23" s="485">
        <v>205</v>
      </c>
      <c r="AA23" s="485">
        <v>176</v>
      </c>
      <c r="AB23" s="485">
        <v>152</v>
      </c>
      <c r="AC23" s="485">
        <v>127</v>
      </c>
      <c r="AD23" s="485">
        <v>121</v>
      </c>
      <c r="AE23" s="485">
        <v>103</v>
      </c>
      <c r="AF23" s="485">
        <v>102</v>
      </c>
      <c r="AG23" s="485">
        <v>136</v>
      </c>
      <c r="AH23" s="485">
        <v>144</v>
      </c>
      <c r="AI23" s="485">
        <v>109</v>
      </c>
      <c r="AJ23" s="485">
        <v>114</v>
      </c>
      <c r="AK23" s="485">
        <v>76</v>
      </c>
      <c r="AL23" s="485">
        <v>93</v>
      </c>
      <c r="AM23" s="485">
        <v>54</v>
      </c>
      <c r="AN23" s="485">
        <v>98</v>
      </c>
      <c r="AO23" s="485">
        <v>25</v>
      </c>
      <c r="AP23" s="485">
        <v>59</v>
      </c>
      <c r="AQ23" s="485">
        <v>26</v>
      </c>
      <c r="AR23" s="485">
        <v>35</v>
      </c>
      <c r="AS23" s="485">
        <v>4</v>
      </c>
      <c r="AT23" s="485">
        <v>23</v>
      </c>
      <c r="AU23" s="485">
        <v>1</v>
      </c>
      <c r="AV23" s="485">
        <v>3</v>
      </c>
      <c r="AW23" s="485">
        <v>0</v>
      </c>
      <c r="AX23" s="485">
        <v>0</v>
      </c>
    </row>
    <row r="24" spans="1:50" ht="16.5" customHeight="1">
      <c r="A24" s="99" t="s">
        <v>873</v>
      </c>
      <c r="B24" s="364">
        <v>6556</v>
      </c>
      <c r="C24" s="364">
        <v>3196</v>
      </c>
      <c r="D24" s="364">
        <v>3360</v>
      </c>
      <c r="E24" s="364">
        <v>273</v>
      </c>
      <c r="F24" s="364">
        <v>257</v>
      </c>
      <c r="G24" s="364">
        <v>504</v>
      </c>
      <c r="H24" s="364">
        <v>795</v>
      </c>
      <c r="I24" s="485">
        <v>108</v>
      </c>
      <c r="J24" s="485">
        <v>116</v>
      </c>
      <c r="K24" s="485">
        <v>82</v>
      </c>
      <c r="L24" s="485">
        <v>74</v>
      </c>
      <c r="M24" s="485">
        <v>83</v>
      </c>
      <c r="N24" s="485">
        <v>67</v>
      </c>
      <c r="O24" s="485">
        <v>77</v>
      </c>
      <c r="P24" s="485">
        <v>77</v>
      </c>
      <c r="Q24" s="485">
        <v>162</v>
      </c>
      <c r="R24" s="485">
        <v>168</v>
      </c>
      <c r="S24" s="485">
        <v>291</v>
      </c>
      <c r="T24" s="485">
        <v>301</v>
      </c>
      <c r="U24" s="485">
        <v>375</v>
      </c>
      <c r="V24" s="485">
        <v>335</v>
      </c>
      <c r="W24" s="493">
        <v>385</v>
      </c>
      <c r="X24" s="485">
        <v>325</v>
      </c>
      <c r="Y24" s="485">
        <v>294</v>
      </c>
      <c r="Z24" s="485">
        <v>262</v>
      </c>
      <c r="AA24" s="485">
        <v>252</v>
      </c>
      <c r="AB24" s="485">
        <v>236</v>
      </c>
      <c r="AC24" s="485">
        <v>189</v>
      </c>
      <c r="AD24" s="485">
        <v>187</v>
      </c>
      <c r="AE24" s="485">
        <v>151</v>
      </c>
      <c r="AF24" s="485">
        <v>187</v>
      </c>
      <c r="AG24" s="485">
        <v>243</v>
      </c>
      <c r="AH24" s="485">
        <v>230</v>
      </c>
      <c r="AI24" s="485">
        <v>168</v>
      </c>
      <c r="AJ24" s="485">
        <v>203</v>
      </c>
      <c r="AK24" s="485">
        <v>125</v>
      </c>
      <c r="AL24" s="485">
        <v>167</v>
      </c>
      <c r="AM24" s="485">
        <v>97</v>
      </c>
      <c r="AN24" s="485">
        <v>162</v>
      </c>
      <c r="AO24" s="485">
        <v>67</v>
      </c>
      <c r="AP24" s="485">
        <v>128</v>
      </c>
      <c r="AQ24" s="485">
        <v>37</v>
      </c>
      <c r="AR24" s="485">
        <v>93</v>
      </c>
      <c r="AS24" s="485">
        <v>6</v>
      </c>
      <c r="AT24" s="485">
        <v>31</v>
      </c>
      <c r="AU24" s="485">
        <v>4</v>
      </c>
      <c r="AV24" s="485">
        <v>8</v>
      </c>
      <c r="AW24" s="485">
        <v>0</v>
      </c>
      <c r="AX24" s="485">
        <v>3</v>
      </c>
    </row>
    <row r="25" spans="1:50" ht="16.5" customHeight="1">
      <c r="A25" s="99" t="s">
        <v>872</v>
      </c>
      <c r="B25" s="364">
        <v>3452</v>
      </c>
      <c r="C25" s="364">
        <v>1699</v>
      </c>
      <c r="D25" s="364">
        <v>1753</v>
      </c>
      <c r="E25" s="364">
        <v>127</v>
      </c>
      <c r="F25" s="364">
        <v>131</v>
      </c>
      <c r="G25" s="364">
        <v>264</v>
      </c>
      <c r="H25" s="364">
        <v>393</v>
      </c>
      <c r="I25" s="485">
        <v>43</v>
      </c>
      <c r="J25" s="485">
        <v>49</v>
      </c>
      <c r="K25" s="485">
        <v>38</v>
      </c>
      <c r="L25" s="485">
        <v>44</v>
      </c>
      <c r="M25" s="485">
        <v>46</v>
      </c>
      <c r="N25" s="485">
        <v>38</v>
      </c>
      <c r="O25" s="485">
        <v>37</v>
      </c>
      <c r="P25" s="485">
        <v>41</v>
      </c>
      <c r="Q25" s="485">
        <v>98</v>
      </c>
      <c r="R25" s="485">
        <v>101</v>
      </c>
      <c r="S25" s="485">
        <v>219</v>
      </c>
      <c r="T25" s="485">
        <v>202</v>
      </c>
      <c r="U25" s="485">
        <v>183</v>
      </c>
      <c r="V25" s="485">
        <v>151</v>
      </c>
      <c r="W25" s="493">
        <v>192</v>
      </c>
      <c r="X25" s="485">
        <v>160</v>
      </c>
      <c r="Y25" s="485">
        <v>151</v>
      </c>
      <c r="Z25" s="485">
        <v>131</v>
      </c>
      <c r="AA25" s="485">
        <v>124</v>
      </c>
      <c r="AB25" s="485">
        <v>106</v>
      </c>
      <c r="AC25" s="485">
        <v>85</v>
      </c>
      <c r="AD25" s="485">
        <v>103</v>
      </c>
      <c r="AE25" s="485">
        <v>94</v>
      </c>
      <c r="AF25" s="485">
        <v>103</v>
      </c>
      <c r="AG25" s="485">
        <v>125</v>
      </c>
      <c r="AH25" s="485">
        <v>131</v>
      </c>
      <c r="AI25" s="485">
        <v>84</v>
      </c>
      <c r="AJ25" s="485">
        <v>84</v>
      </c>
      <c r="AK25" s="485">
        <v>63</v>
      </c>
      <c r="AL25" s="485">
        <v>77</v>
      </c>
      <c r="AM25" s="485">
        <v>50</v>
      </c>
      <c r="AN25" s="485">
        <v>83</v>
      </c>
      <c r="AO25" s="485">
        <v>39</v>
      </c>
      <c r="AP25" s="485">
        <v>74</v>
      </c>
      <c r="AQ25" s="485">
        <v>19</v>
      </c>
      <c r="AR25" s="485">
        <v>45</v>
      </c>
      <c r="AS25" s="485">
        <v>8</v>
      </c>
      <c r="AT25" s="485">
        <v>25</v>
      </c>
      <c r="AU25" s="485">
        <v>1</v>
      </c>
      <c r="AV25" s="485">
        <v>4</v>
      </c>
      <c r="AW25" s="485">
        <v>0</v>
      </c>
      <c r="AX25" s="485">
        <v>1</v>
      </c>
    </row>
    <row r="26" spans="1:50" ht="16.5" customHeight="1">
      <c r="A26" s="99" t="s">
        <v>871</v>
      </c>
      <c r="B26" s="364">
        <v>4469</v>
      </c>
      <c r="C26" s="364">
        <v>2166</v>
      </c>
      <c r="D26" s="364">
        <v>2303</v>
      </c>
      <c r="E26" s="364">
        <v>158</v>
      </c>
      <c r="F26" s="364">
        <v>181</v>
      </c>
      <c r="G26" s="364">
        <v>401</v>
      </c>
      <c r="H26" s="364">
        <v>540</v>
      </c>
      <c r="I26" s="485">
        <v>54</v>
      </c>
      <c r="J26" s="485">
        <v>46</v>
      </c>
      <c r="K26" s="485">
        <v>53</v>
      </c>
      <c r="L26" s="485">
        <v>64</v>
      </c>
      <c r="M26" s="485">
        <v>51</v>
      </c>
      <c r="N26" s="485">
        <v>71</v>
      </c>
      <c r="O26" s="485">
        <v>56</v>
      </c>
      <c r="P26" s="485">
        <v>56</v>
      </c>
      <c r="Q26" s="485">
        <v>106</v>
      </c>
      <c r="R26" s="485">
        <v>152</v>
      </c>
      <c r="S26" s="485">
        <v>199</v>
      </c>
      <c r="T26" s="485">
        <v>211</v>
      </c>
      <c r="U26" s="485">
        <v>190</v>
      </c>
      <c r="V26" s="485">
        <v>168</v>
      </c>
      <c r="W26" s="493">
        <v>247</v>
      </c>
      <c r="X26" s="485">
        <v>226</v>
      </c>
      <c r="Y26" s="485">
        <v>208</v>
      </c>
      <c r="Z26" s="485">
        <v>205</v>
      </c>
      <c r="AA26" s="485">
        <v>174</v>
      </c>
      <c r="AB26" s="485">
        <v>170</v>
      </c>
      <c r="AC26" s="485">
        <v>141</v>
      </c>
      <c r="AD26" s="485">
        <v>132</v>
      </c>
      <c r="AE26" s="485">
        <v>131</v>
      </c>
      <c r="AF26" s="485">
        <v>130</v>
      </c>
      <c r="AG26" s="485">
        <v>155</v>
      </c>
      <c r="AH26" s="485">
        <v>132</v>
      </c>
      <c r="AI26" s="485">
        <v>122</v>
      </c>
      <c r="AJ26" s="485">
        <v>124</v>
      </c>
      <c r="AK26" s="485">
        <v>102</v>
      </c>
      <c r="AL26" s="485">
        <v>137</v>
      </c>
      <c r="AM26" s="485">
        <v>89</v>
      </c>
      <c r="AN26" s="485">
        <v>106</v>
      </c>
      <c r="AO26" s="485">
        <v>55</v>
      </c>
      <c r="AP26" s="485">
        <v>79</v>
      </c>
      <c r="AQ26" s="485">
        <v>26</v>
      </c>
      <c r="AR26" s="485">
        <v>59</v>
      </c>
      <c r="AS26" s="485">
        <v>7</v>
      </c>
      <c r="AT26" s="485">
        <v>21</v>
      </c>
      <c r="AU26" s="485">
        <v>0</v>
      </c>
      <c r="AV26" s="485">
        <v>12</v>
      </c>
      <c r="AW26" s="485">
        <v>0</v>
      </c>
      <c r="AX26" s="485">
        <v>2</v>
      </c>
    </row>
    <row r="27" spans="1:50" ht="16.5" customHeight="1">
      <c r="A27" s="489" t="s">
        <v>870</v>
      </c>
      <c r="B27" s="371">
        <v>26071</v>
      </c>
      <c r="C27" s="371">
        <v>13156</v>
      </c>
      <c r="D27" s="371">
        <v>12915</v>
      </c>
      <c r="E27" s="371">
        <v>1017</v>
      </c>
      <c r="F27" s="371">
        <v>1000</v>
      </c>
      <c r="G27" s="371">
        <v>1944</v>
      </c>
      <c r="H27" s="371">
        <v>2986</v>
      </c>
      <c r="I27" s="487">
        <v>403</v>
      </c>
      <c r="J27" s="487">
        <v>385</v>
      </c>
      <c r="K27" s="487">
        <v>310</v>
      </c>
      <c r="L27" s="487">
        <v>289</v>
      </c>
      <c r="M27" s="487">
        <v>304</v>
      </c>
      <c r="N27" s="487">
        <v>326</v>
      </c>
      <c r="O27" s="487">
        <v>343</v>
      </c>
      <c r="P27" s="487">
        <v>289</v>
      </c>
      <c r="Q27" s="487">
        <v>695</v>
      </c>
      <c r="R27" s="487">
        <v>695</v>
      </c>
      <c r="S27" s="487">
        <v>1579</v>
      </c>
      <c r="T27" s="487">
        <v>1259</v>
      </c>
      <c r="U27" s="487">
        <v>1622</v>
      </c>
      <c r="V27" s="487">
        <v>1291</v>
      </c>
      <c r="W27" s="494">
        <v>1509</v>
      </c>
      <c r="X27" s="487">
        <v>1268</v>
      </c>
      <c r="Y27" s="487">
        <v>1214</v>
      </c>
      <c r="Z27" s="487">
        <v>1026</v>
      </c>
      <c r="AA27" s="487">
        <v>945</v>
      </c>
      <c r="AB27" s="487">
        <v>862</v>
      </c>
      <c r="AC27" s="487">
        <v>746</v>
      </c>
      <c r="AD27" s="487">
        <v>710</v>
      </c>
      <c r="AE27" s="487">
        <v>669</v>
      </c>
      <c r="AF27" s="487">
        <v>662</v>
      </c>
      <c r="AG27" s="487">
        <v>873</v>
      </c>
      <c r="AH27" s="487">
        <v>867</v>
      </c>
      <c r="AI27" s="487">
        <v>581</v>
      </c>
      <c r="AJ27" s="487">
        <v>670</v>
      </c>
      <c r="AK27" s="487">
        <v>480</v>
      </c>
      <c r="AL27" s="487">
        <v>669</v>
      </c>
      <c r="AM27" s="487">
        <v>413</v>
      </c>
      <c r="AN27" s="487">
        <v>562</v>
      </c>
      <c r="AO27" s="487">
        <v>256</v>
      </c>
      <c r="AP27" s="487">
        <v>501</v>
      </c>
      <c r="AQ27" s="487">
        <v>141</v>
      </c>
      <c r="AR27" s="487">
        <v>375</v>
      </c>
      <c r="AS27" s="487">
        <v>60</v>
      </c>
      <c r="AT27" s="487">
        <v>151</v>
      </c>
      <c r="AU27" s="487">
        <v>10</v>
      </c>
      <c r="AV27" s="487">
        <v>49</v>
      </c>
      <c r="AW27" s="487">
        <v>3</v>
      </c>
      <c r="AX27" s="487">
        <v>9</v>
      </c>
    </row>
    <row r="28" spans="1:50" ht="16.5" customHeight="1">
      <c r="A28" s="99" t="s">
        <v>869</v>
      </c>
      <c r="B28" s="364">
        <v>4901</v>
      </c>
      <c r="C28" s="364">
        <v>2518</v>
      </c>
      <c r="D28" s="364">
        <v>2383</v>
      </c>
      <c r="E28" s="364">
        <v>190</v>
      </c>
      <c r="F28" s="364">
        <v>176</v>
      </c>
      <c r="G28" s="364">
        <v>321</v>
      </c>
      <c r="H28" s="364">
        <v>497</v>
      </c>
      <c r="I28" s="485">
        <v>81</v>
      </c>
      <c r="J28" s="485">
        <v>68</v>
      </c>
      <c r="K28" s="485">
        <v>60</v>
      </c>
      <c r="L28" s="485">
        <v>55</v>
      </c>
      <c r="M28" s="485">
        <v>49</v>
      </c>
      <c r="N28" s="485">
        <v>53</v>
      </c>
      <c r="O28" s="485">
        <v>54</v>
      </c>
      <c r="P28" s="485">
        <v>46</v>
      </c>
      <c r="Q28" s="485">
        <v>115</v>
      </c>
      <c r="R28" s="485">
        <v>123</v>
      </c>
      <c r="S28" s="485">
        <v>316</v>
      </c>
      <c r="T28" s="485">
        <v>233</v>
      </c>
      <c r="U28" s="485">
        <v>336</v>
      </c>
      <c r="V28" s="485">
        <v>257</v>
      </c>
      <c r="W28" s="493">
        <v>321</v>
      </c>
      <c r="X28" s="485">
        <v>254</v>
      </c>
      <c r="Y28" s="485">
        <v>243</v>
      </c>
      <c r="Z28" s="485">
        <v>200</v>
      </c>
      <c r="AA28" s="485">
        <v>196</v>
      </c>
      <c r="AB28" s="485">
        <v>161</v>
      </c>
      <c r="AC28" s="485">
        <v>145</v>
      </c>
      <c r="AD28" s="485">
        <v>159</v>
      </c>
      <c r="AE28" s="485">
        <v>126</v>
      </c>
      <c r="AF28" s="485">
        <v>127</v>
      </c>
      <c r="AG28" s="485">
        <v>155</v>
      </c>
      <c r="AH28" s="485">
        <v>150</v>
      </c>
      <c r="AI28" s="485">
        <v>109</v>
      </c>
      <c r="AJ28" s="485">
        <v>129</v>
      </c>
      <c r="AK28" s="485">
        <v>79</v>
      </c>
      <c r="AL28" s="485">
        <v>96</v>
      </c>
      <c r="AM28" s="485">
        <v>62</v>
      </c>
      <c r="AN28" s="485">
        <v>91</v>
      </c>
      <c r="AO28" s="485">
        <v>46</v>
      </c>
      <c r="AP28" s="485">
        <v>84</v>
      </c>
      <c r="AQ28" s="485">
        <v>18</v>
      </c>
      <c r="AR28" s="485">
        <v>65</v>
      </c>
      <c r="AS28" s="485">
        <v>7</v>
      </c>
      <c r="AT28" s="485">
        <v>19</v>
      </c>
      <c r="AU28" s="485">
        <v>0</v>
      </c>
      <c r="AV28" s="485">
        <v>12</v>
      </c>
      <c r="AW28" s="485">
        <v>0</v>
      </c>
      <c r="AX28" s="485">
        <v>1</v>
      </c>
    </row>
    <row r="29" spans="1:50" ht="16.5" customHeight="1">
      <c r="A29" s="99" t="s">
        <v>868</v>
      </c>
      <c r="B29" s="364">
        <v>5959</v>
      </c>
      <c r="C29" s="364">
        <v>3036</v>
      </c>
      <c r="D29" s="364">
        <v>2923</v>
      </c>
      <c r="E29" s="364">
        <v>238</v>
      </c>
      <c r="F29" s="364">
        <v>239</v>
      </c>
      <c r="G29" s="364">
        <v>444</v>
      </c>
      <c r="H29" s="364">
        <v>688</v>
      </c>
      <c r="I29" s="485">
        <v>99</v>
      </c>
      <c r="J29" s="485">
        <v>95</v>
      </c>
      <c r="K29" s="485">
        <v>65</v>
      </c>
      <c r="L29" s="485">
        <v>64</v>
      </c>
      <c r="M29" s="485">
        <v>74</v>
      </c>
      <c r="N29" s="485">
        <v>80</v>
      </c>
      <c r="O29" s="485">
        <v>72</v>
      </c>
      <c r="P29" s="485">
        <v>51</v>
      </c>
      <c r="Q29" s="485">
        <v>168</v>
      </c>
      <c r="R29" s="485">
        <v>162</v>
      </c>
      <c r="S29" s="485">
        <v>373</v>
      </c>
      <c r="T29" s="485">
        <v>293</v>
      </c>
      <c r="U29" s="485">
        <v>382</v>
      </c>
      <c r="V29" s="485">
        <v>278</v>
      </c>
      <c r="W29" s="493">
        <v>368</v>
      </c>
      <c r="X29" s="485">
        <v>291</v>
      </c>
      <c r="Y29" s="485">
        <v>285</v>
      </c>
      <c r="Z29" s="485">
        <v>239</v>
      </c>
      <c r="AA29" s="485">
        <v>210</v>
      </c>
      <c r="AB29" s="485">
        <v>204</v>
      </c>
      <c r="AC29" s="485">
        <v>159</v>
      </c>
      <c r="AD29" s="485">
        <v>138</v>
      </c>
      <c r="AE29" s="485">
        <v>143</v>
      </c>
      <c r="AF29" s="485">
        <v>156</v>
      </c>
      <c r="AG29" s="485">
        <v>194</v>
      </c>
      <c r="AH29" s="485">
        <v>184</v>
      </c>
      <c r="AI29" s="485">
        <v>120</v>
      </c>
      <c r="AJ29" s="485">
        <v>144</v>
      </c>
      <c r="AK29" s="485">
        <v>98</v>
      </c>
      <c r="AL29" s="485">
        <v>167</v>
      </c>
      <c r="AM29" s="485">
        <v>111</v>
      </c>
      <c r="AN29" s="485">
        <v>133</v>
      </c>
      <c r="AO29" s="485">
        <v>54</v>
      </c>
      <c r="AP29" s="485">
        <v>120</v>
      </c>
      <c r="AQ29" s="485">
        <v>40</v>
      </c>
      <c r="AR29" s="485">
        <v>83</v>
      </c>
      <c r="AS29" s="485">
        <v>18</v>
      </c>
      <c r="AT29" s="485">
        <v>32</v>
      </c>
      <c r="AU29" s="485">
        <v>3</v>
      </c>
      <c r="AV29" s="485">
        <v>7</v>
      </c>
      <c r="AW29" s="485">
        <v>0</v>
      </c>
      <c r="AX29" s="485">
        <v>2</v>
      </c>
    </row>
    <row r="30" spans="1:50" ht="16.5" customHeight="1">
      <c r="A30" s="99" t="s">
        <v>867</v>
      </c>
      <c r="B30" s="364">
        <v>4935</v>
      </c>
      <c r="C30" s="364">
        <v>2482</v>
      </c>
      <c r="D30" s="364">
        <v>2453</v>
      </c>
      <c r="E30" s="364">
        <v>182</v>
      </c>
      <c r="F30" s="364">
        <v>167</v>
      </c>
      <c r="G30" s="364">
        <v>375</v>
      </c>
      <c r="H30" s="364">
        <v>545</v>
      </c>
      <c r="I30" s="485">
        <v>71</v>
      </c>
      <c r="J30" s="485">
        <v>63</v>
      </c>
      <c r="K30" s="485">
        <v>54</v>
      </c>
      <c r="L30" s="485">
        <v>48</v>
      </c>
      <c r="M30" s="485">
        <v>57</v>
      </c>
      <c r="N30" s="485">
        <v>56</v>
      </c>
      <c r="O30" s="485">
        <v>96</v>
      </c>
      <c r="P30" s="485">
        <v>65</v>
      </c>
      <c r="Q30" s="485">
        <v>154</v>
      </c>
      <c r="R30" s="485">
        <v>155</v>
      </c>
      <c r="S30" s="485">
        <v>312</v>
      </c>
      <c r="T30" s="485">
        <v>261</v>
      </c>
      <c r="U30" s="485">
        <v>284</v>
      </c>
      <c r="V30" s="485">
        <v>261</v>
      </c>
      <c r="W30" s="493">
        <v>271</v>
      </c>
      <c r="X30" s="485">
        <v>242</v>
      </c>
      <c r="Y30" s="485">
        <v>202</v>
      </c>
      <c r="Z30" s="485">
        <v>178</v>
      </c>
      <c r="AA30" s="485">
        <v>164</v>
      </c>
      <c r="AB30" s="485">
        <v>156</v>
      </c>
      <c r="AC30" s="485">
        <v>158</v>
      </c>
      <c r="AD30" s="485">
        <v>132</v>
      </c>
      <c r="AE30" s="485">
        <v>128</v>
      </c>
      <c r="AF30" s="485">
        <v>122</v>
      </c>
      <c r="AG30" s="485">
        <v>156</v>
      </c>
      <c r="AH30" s="485">
        <v>169</v>
      </c>
      <c r="AI30" s="485">
        <v>109</v>
      </c>
      <c r="AJ30" s="485">
        <v>111</v>
      </c>
      <c r="AK30" s="485">
        <v>88</v>
      </c>
      <c r="AL30" s="485">
        <v>117</v>
      </c>
      <c r="AM30" s="485">
        <v>70</v>
      </c>
      <c r="AN30" s="485">
        <v>91</v>
      </c>
      <c r="AO30" s="485">
        <v>56</v>
      </c>
      <c r="AP30" s="485">
        <v>99</v>
      </c>
      <c r="AQ30" s="485">
        <v>35</v>
      </c>
      <c r="AR30" s="485">
        <v>82</v>
      </c>
      <c r="AS30" s="485">
        <v>11</v>
      </c>
      <c r="AT30" s="485">
        <v>30</v>
      </c>
      <c r="AU30" s="485">
        <v>4</v>
      </c>
      <c r="AV30" s="485">
        <v>14</v>
      </c>
      <c r="AW30" s="485">
        <v>2</v>
      </c>
      <c r="AX30" s="485">
        <v>1</v>
      </c>
    </row>
    <row r="31" spans="1:50" ht="16.5" customHeight="1">
      <c r="A31" s="99" t="s">
        <v>866</v>
      </c>
      <c r="B31" s="364">
        <v>5643</v>
      </c>
      <c r="C31" s="364">
        <v>2868</v>
      </c>
      <c r="D31" s="364">
        <v>2775</v>
      </c>
      <c r="E31" s="364">
        <v>217</v>
      </c>
      <c r="F31" s="364">
        <v>193</v>
      </c>
      <c r="G31" s="364">
        <v>450</v>
      </c>
      <c r="H31" s="364">
        <v>698</v>
      </c>
      <c r="I31" s="485">
        <v>83</v>
      </c>
      <c r="J31" s="485">
        <v>72</v>
      </c>
      <c r="K31" s="485">
        <v>73</v>
      </c>
      <c r="L31" s="485">
        <v>59</v>
      </c>
      <c r="M31" s="485">
        <v>61</v>
      </c>
      <c r="N31" s="485">
        <v>62</v>
      </c>
      <c r="O31" s="485">
        <v>59</v>
      </c>
      <c r="P31" s="485">
        <v>71</v>
      </c>
      <c r="Q31" s="485">
        <v>132</v>
      </c>
      <c r="R31" s="485">
        <v>130</v>
      </c>
      <c r="S31" s="485">
        <v>349</v>
      </c>
      <c r="T31" s="485">
        <v>276</v>
      </c>
      <c r="U31" s="485">
        <v>372</v>
      </c>
      <c r="V31" s="485">
        <v>283</v>
      </c>
      <c r="W31" s="493">
        <v>327</v>
      </c>
      <c r="X31" s="485">
        <v>256</v>
      </c>
      <c r="Y31" s="485">
        <v>269</v>
      </c>
      <c r="Z31" s="485">
        <v>220</v>
      </c>
      <c r="AA31" s="485">
        <v>190</v>
      </c>
      <c r="AB31" s="485">
        <v>168</v>
      </c>
      <c r="AC31" s="485">
        <v>152</v>
      </c>
      <c r="AD31" s="485">
        <v>146</v>
      </c>
      <c r="AE31" s="485">
        <v>143</v>
      </c>
      <c r="AF31" s="485">
        <v>132</v>
      </c>
      <c r="AG31" s="485">
        <v>208</v>
      </c>
      <c r="AH31" s="485">
        <v>202</v>
      </c>
      <c r="AI31" s="485">
        <v>129</v>
      </c>
      <c r="AJ31" s="485">
        <v>156</v>
      </c>
      <c r="AK31" s="485">
        <v>124</v>
      </c>
      <c r="AL31" s="485">
        <v>160</v>
      </c>
      <c r="AM31" s="485">
        <v>105</v>
      </c>
      <c r="AN31" s="485">
        <v>139</v>
      </c>
      <c r="AO31" s="485">
        <v>50</v>
      </c>
      <c r="AP31" s="485">
        <v>114</v>
      </c>
      <c r="AQ31" s="485">
        <v>28</v>
      </c>
      <c r="AR31" s="485">
        <v>84</v>
      </c>
      <c r="AS31" s="485">
        <v>13</v>
      </c>
      <c r="AT31" s="485">
        <v>41</v>
      </c>
      <c r="AU31" s="485">
        <v>0</v>
      </c>
      <c r="AV31" s="485">
        <v>3</v>
      </c>
      <c r="AW31" s="485">
        <v>1</v>
      </c>
      <c r="AX31" s="485">
        <v>1</v>
      </c>
    </row>
    <row r="32" spans="1:50" ht="16.5" customHeight="1">
      <c r="A32" s="99" t="s">
        <v>865</v>
      </c>
      <c r="B32" s="364">
        <v>4633</v>
      </c>
      <c r="C32" s="364">
        <v>2252</v>
      </c>
      <c r="D32" s="364">
        <v>2381</v>
      </c>
      <c r="E32" s="364">
        <v>190</v>
      </c>
      <c r="F32" s="364">
        <v>225</v>
      </c>
      <c r="G32" s="364">
        <v>354</v>
      </c>
      <c r="H32" s="364">
        <v>558</v>
      </c>
      <c r="I32" s="485">
        <v>69</v>
      </c>
      <c r="J32" s="485">
        <v>87</v>
      </c>
      <c r="K32" s="485">
        <v>58</v>
      </c>
      <c r="L32" s="485">
        <v>63</v>
      </c>
      <c r="M32" s="485">
        <v>63</v>
      </c>
      <c r="N32" s="485">
        <v>75</v>
      </c>
      <c r="O32" s="485">
        <v>62</v>
      </c>
      <c r="P32" s="485">
        <v>56</v>
      </c>
      <c r="Q32" s="485">
        <v>126</v>
      </c>
      <c r="R32" s="485">
        <v>125</v>
      </c>
      <c r="S32" s="485">
        <v>229</v>
      </c>
      <c r="T32" s="485">
        <v>196</v>
      </c>
      <c r="U32" s="485">
        <v>248</v>
      </c>
      <c r="V32" s="485">
        <v>212</v>
      </c>
      <c r="W32" s="493">
        <v>222</v>
      </c>
      <c r="X32" s="485">
        <v>225</v>
      </c>
      <c r="Y32" s="485">
        <v>215</v>
      </c>
      <c r="Z32" s="485">
        <v>189</v>
      </c>
      <c r="AA32" s="485">
        <v>185</v>
      </c>
      <c r="AB32" s="485">
        <v>173</v>
      </c>
      <c r="AC32" s="485">
        <v>132</v>
      </c>
      <c r="AD32" s="485">
        <v>135</v>
      </c>
      <c r="AE32" s="485">
        <v>129</v>
      </c>
      <c r="AF32" s="485">
        <v>125</v>
      </c>
      <c r="AG32" s="485">
        <v>160</v>
      </c>
      <c r="AH32" s="485">
        <v>162</v>
      </c>
      <c r="AI32" s="485">
        <v>114</v>
      </c>
      <c r="AJ32" s="485">
        <v>130</v>
      </c>
      <c r="AK32" s="485">
        <v>91</v>
      </c>
      <c r="AL32" s="485">
        <v>129</v>
      </c>
      <c r="AM32" s="485">
        <v>65</v>
      </c>
      <c r="AN32" s="485">
        <v>108</v>
      </c>
      <c r="AO32" s="485">
        <v>50</v>
      </c>
      <c r="AP32" s="485">
        <v>84</v>
      </c>
      <c r="AQ32" s="485">
        <v>20</v>
      </c>
      <c r="AR32" s="485">
        <v>61</v>
      </c>
      <c r="AS32" s="485">
        <v>11</v>
      </c>
      <c r="AT32" s="485">
        <v>29</v>
      </c>
      <c r="AU32" s="485">
        <v>3</v>
      </c>
      <c r="AV32" s="485">
        <v>13</v>
      </c>
      <c r="AW32" s="485">
        <v>0</v>
      </c>
      <c r="AX32" s="485">
        <v>4</v>
      </c>
    </row>
    <row r="33" spans="1:50" ht="16.5" customHeight="1">
      <c r="A33" s="489" t="s">
        <v>864</v>
      </c>
      <c r="B33" s="371">
        <v>19696</v>
      </c>
      <c r="C33" s="371">
        <v>9666</v>
      </c>
      <c r="D33" s="371">
        <v>10030</v>
      </c>
      <c r="E33" s="371">
        <v>710</v>
      </c>
      <c r="F33" s="371">
        <v>757</v>
      </c>
      <c r="G33" s="371">
        <v>1493</v>
      </c>
      <c r="H33" s="371">
        <v>2169</v>
      </c>
      <c r="I33" s="487">
        <v>310</v>
      </c>
      <c r="J33" s="487">
        <v>308</v>
      </c>
      <c r="K33" s="487">
        <v>195</v>
      </c>
      <c r="L33" s="487">
        <v>205</v>
      </c>
      <c r="M33" s="487">
        <v>205</v>
      </c>
      <c r="N33" s="487">
        <v>244</v>
      </c>
      <c r="O33" s="487">
        <v>293</v>
      </c>
      <c r="P33" s="487">
        <v>229</v>
      </c>
      <c r="Q33" s="487">
        <v>492</v>
      </c>
      <c r="R33" s="487">
        <v>565</v>
      </c>
      <c r="S33" s="487">
        <v>1142</v>
      </c>
      <c r="T33" s="487">
        <v>1069</v>
      </c>
      <c r="U33" s="487">
        <v>1150</v>
      </c>
      <c r="V33" s="487">
        <v>1016</v>
      </c>
      <c r="W33" s="494">
        <v>1092</v>
      </c>
      <c r="X33" s="487">
        <v>974</v>
      </c>
      <c r="Y33" s="487">
        <v>949</v>
      </c>
      <c r="Z33" s="487">
        <v>823</v>
      </c>
      <c r="AA33" s="487">
        <v>655</v>
      </c>
      <c r="AB33" s="487">
        <v>668</v>
      </c>
      <c r="AC33" s="487">
        <v>533</v>
      </c>
      <c r="AD33" s="487">
        <v>580</v>
      </c>
      <c r="AE33" s="487">
        <v>543</v>
      </c>
      <c r="AF33" s="487">
        <v>536</v>
      </c>
      <c r="AG33" s="487">
        <v>614</v>
      </c>
      <c r="AH33" s="487">
        <v>644</v>
      </c>
      <c r="AI33" s="487">
        <v>415</v>
      </c>
      <c r="AJ33" s="487">
        <v>502</v>
      </c>
      <c r="AK33" s="487">
        <v>358</v>
      </c>
      <c r="AL33" s="487">
        <v>462</v>
      </c>
      <c r="AM33" s="487">
        <v>339</v>
      </c>
      <c r="AN33" s="487">
        <v>448</v>
      </c>
      <c r="AO33" s="487">
        <v>214</v>
      </c>
      <c r="AP33" s="487">
        <v>377</v>
      </c>
      <c r="AQ33" s="487">
        <v>112</v>
      </c>
      <c r="AR33" s="487">
        <v>235</v>
      </c>
      <c r="AS33" s="487">
        <v>45</v>
      </c>
      <c r="AT33" s="487">
        <v>110</v>
      </c>
      <c r="AU33" s="487">
        <v>9</v>
      </c>
      <c r="AV33" s="487">
        <v>31</v>
      </c>
      <c r="AW33" s="487">
        <v>1</v>
      </c>
      <c r="AX33" s="487">
        <v>4</v>
      </c>
    </row>
    <row r="34" spans="1:50" ht="16.5" customHeight="1">
      <c r="A34" s="99" t="s">
        <v>863</v>
      </c>
      <c r="B34" s="364">
        <v>5538</v>
      </c>
      <c r="C34" s="364">
        <v>2749</v>
      </c>
      <c r="D34" s="364">
        <v>2789</v>
      </c>
      <c r="E34" s="364">
        <v>191</v>
      </c>
      <c r="F34" s="364">
        <v>198</v>
      </c>
      <c r="G34" s="364">
        <v>393</v>
      </c>
      <c r="H34" s="364">
        <v>557</v>
      </c>
      <c r="I34" s="485">
        <v>89</v>
      </c>
      <c r="J34" s="485">
        <v>77</v>
      </c>
      <c r="K34" s="485">
        <v>51</v>
      </c>
      <c r="L34" s="485">
        <v>49</v>
      </c>
      <c r="M34" s="485">
        <v>51</v>
      </c>
      <c r="N34" s="485">
        <v>72</v>
      </c>
      <c r="O34" s="485">
        <v>81</v>
      </c>
      <c r="P34" s="485">
        <v>58</v>
      </c>
      <c r="Q34" s="485">
        <v>145</v>
      </c>
      <c r="R34" s="485">
        <v>152</v>
      </c>
      <c r="S34" s="485">
        <v>339</v>
      </c>
      <c r="T34" s="485">
        <v>321</v>
      </c>
      <c r="U34" s="485">
        <v>348</v>
      </c>
      <c r="V34" s="485">
        <v>307</v>
      </c>
      <c r="W34" s="493">
        <v>320</v>
      </c>
      <c r="X34" s="485">
        <v>274</v>
      </c>
      <c r="Y34" s="485">
        <v>290</v>
      </c>
      <c r="Z34" s="485">
        <v>243</v>
      </c>
      <c r="AA34" s="485">
        <v>170</v>
      </c>
      <c r="AB34" s="485">
        <v>190</v>
      </c>
      <c r="AC34" s="485">
        <v>153</v>
      </c>
      <c r="AD34" s="485">
        <v>159</v>
      </c>
      <c r="AE34" s="485">
        <v>165</v>
      </c>
      <c r="AF34" s="485">
        <v>163</v>
      </c>
      <c r="AG34" s="485">
        <v>154</v>
      </c>
      <c r="AH34" s="485">
        <v>167</v>
      </c>
      <c r="AI34" s="485">
        <v>120</v>
      </c>
      <c r="AJ34" s="485">
        <v>112</v>
      </c>
      <c r="AK34" s="485">
        <v>75</v>
      </c>
      <c r="AL34" s="485">
        <v>117</v>
      </c>
      <c r="AM34" s="485">
        <v>89</v>
      </c>
      <c r="AN34" s="485">
        <v>124</v>
      </c>
      <c r="AO34" s="485">
        <v>62</v>
      </c>
      <c r="AP34" s="485">
        <v>113</v>
      </c>
      <c r="AQ34" s="485">
        <v>35</v>
      </c>
      <c r="AR34" s="485">
        <v>54</v>
      </c>
      <c r="AS34" s="485">
        <v>11</v>
      </c>
      <c r="AT34" s="485">
        <v>27</v>
      </c>
      <c r="AU34" s="485">
        <v>1</v>
      </c>
      <c r="AV34" s="485">
        <v>9</v>
      </c>
      <c r="AW34" s="485">
        <v>0</v>
      </c>
      <c r="AX34" s="485">
        <v>1</v>
      </c>
    </row>
    <row r="35" spans="1:50" ht="16.5" customHeight="1">
      <c r="A35" s="99" t="s">
        <v>862</v>
      </c>
      <c r="B35" s="364">
        <v>4185</v>
      </c>
      <c r="C35" s="364">
        <v>1999</v>
      </c>
      <c r="D35" s="364">
        <v>2186</v>
      </c>
      <c r="E35" s="364">
        <v>178</v>
      </c>
      <c r="F35" s="364">
        <v>201</v>
      </c>
      <c r="G35" s="364">
        <v>309</v>
      </c>
      <c r="H35" s="364">
        <v>464</v>
      </c>
      <c r="I35" s="485">
        <v>67</v>
      </c>
      <c r="J35" s="485">
        <v>67</v>
      </c>
      <c r="K35" s="485">
        <v>53</v>
      </c>
      <c r="L35" s="485">
        <v>62</v>
      </c>
      <c r="M35" s="485">
        <v>58</v>
      </c>
      <c r="N35" s="485">
        <v>72</v>
      </c>
      <c r="O35" s="485">
        <v>71</v>
      </c>
      <c r="P35" s="485">
        <v>62</v>
      </c>
      <c r="Q35" s="485">
        <v>95</v>
      </c>
      <c r="R35" s="485">
        <v>128</v>
      </c>
      <c r="S35" s="485">
        <v>215</v>
      </c>
      <c r="T35" s="485">
        <v>201</v>
      </c>
      <c r="U35" s="485">
        <v>205</v>
      </c>
      <c r="V35" s="485">
        <v>189</v>
      </c>
      <c r="W35" s="493">
        <v>197</v>
      </c>
      <c r="X35" s="485">
        <v>187</v>
      </c>
      <c r="Y35" s="485">
        <v>177</v>
      </c>
      <c r="Z35" s="485">
        <v>187</v>
      </c>
      <c r="AA35" s="485">
        <v>154</v>
      </c>
      <c r="AB35" s="485">
        <v>140</v>
      </c>
      <c r="AC35" s="485">
        <v>122</v>
      </c>
      <c r="AD35" s="485">
        <v>141</v>
      </c>
      <c r="AE35" s="485">
        <v>124</v>
      </c>
      <c r="AF35" s="485">
        <v>140</v>
      </c>
      <c r="AG35" s="485">
        <v>152</v>
      </c>
      <c r="AH35" s="485">
        <v>146</v>
      </c>
      <c r="AI35" s="485">
        <v>71</v>
      </c>
      <c r="AJ35" s="485">
        <v>102</v>
      </c>
      <c r="AK35" s="485">
        <v>78</v>
      </c>
      <c r="AL35" s="485">
        <v>90</v>
      </c>
      <c r="AM35" s="485">
        <v>75</v>
      </c>
      <c r="AN35" s="485">
        <v>101</v>
      </c>
      <c r="AO35" s="485">
        <v>48</v>
      </c>
      <c r="AP35" s="485">
        <v>83</v>
      </c>
      <c r="AQ35" s="485">
        <v>22</v>
      </c>
      <c r="AR35" s="485">
        <v>59</v>
      </c>
      <c r="AS35" s="485">
        <v>12</v>
      </c>
      <c r="AT35" s="485">
        <v>23</v>
      </c>
      <c r="AU35" s="485">
        <v>3</v>
      </c>
      <c r="AV35" s="485">
        <v>5</v>
      </c>
      <c r="AW35" s="485">
        <v>0</v>
      </c>
      <c r="AX35" s="485">
        <v>1</v>
      </c>
    </row>
    <row r="36" spans="1:50" ht="16.5" customHeight="1">
      <c r="A36" s="99" t="s">
        <v>861</v>
      </c>
      <c r="B36" s="364">
        <v>2754</v>
      </c>
      <c r="C36" s="364">
        <v>1300</v>
      </c>
      <c r="D36" s="364">
        <v>1454</v>
      </c>
      <c r="E36" s="364">
        <v>79</v>
      </c>
      <c r="F36" s="364">
        <v>84</v>
      </c>
      <c r="G36" s="364">
        <v>222</v>
      </c>
      <c r="H36" s="364">
        <v>336</v>
      </c>
      <c r="I36" s="485">
        <v>37</v>
      </c>
      <c r="J36" s="485">
        <v>34</v>
      </c>
      <c r="K36" s="485">
        <v>18</v>
      </c>
      <c r="L36" s="485">
        <v>26</v>
      </c>
      <c r="M36" s="485">
        <v>24</v>
      </c>
      <c r="N36" s="485">
        <v>24</v>
      </c>
      <c r="O36" s="485">
        <v>37</v>
      </c>
      <c r="P36" s="485">
        <v>33</v>
      </c>
      <c r="Q36" s="485">
        <v>71</v>
      </c>
      <c r="R36" s="485">
        <v>94</v>
      </c>
      <c r="S36" s="485">
        <v>176</v>
      </c>
      <c r="T36" s="485">
        <v>197</v>
      </c>
      <c r="U36" s="485">
        <v>148</v>
      </c>
      <c r="V36" s="485">
        <v>146</v>
      </c>
      <c r="W36" s="493">
        <v>145</v>
      </c>
      <c r="X36" s="485">
        <v>138</v>
      </c>
      <c r="Y36" s="485">
        <v>109</v>
      </c>
      <c r="Z36" s="485">
        <v>84</v>
      </c>
      <c r="AA36" s="485">
        <v>84</v>
      </c>
      <c r="AB36" s="485">
        <v>84</v>
      </c>
      <c r="AC36" s="485">
        <v>53</v>
      </c>
      <c r="AD36" s="485">
        <v>80</v>
      </c>
      <c r="AE36" s="485">
        <v>81</v>
      </c>
      <c r="AF36" s="485">
        <v>74</v>
      </c>
      <c r="AG36" s="485">
        <v>95</v>
      </c>
      <c r="AH36" s="485">
        <v>104</v>
      </c>
      <c r="AI36" s="485">
        <v>68</v>
      </c>
      <c r="AJ36" s="485">
        <v>92</v>
      </c>
      <c r="AK36" s="485">
        <v>57</v>
      </c>
      <c r="AL36" s="485">
        <v>74</v>
      </c>
      <c r="AM36" s="485">
        <v>47</v>
      </c>
      <c r="AN36" s="485">
        <v>55</v>
      </c>
      <c r="AO36" s="485">
        <v>24</v>
      </c>
      <c r="AP36" s="485">
        <v>56</v>
      </c>
      <c r="AQ36" s="485">
        <v>18</v>
      </c>
      <c r="AR36" s="485">
        <v>40</v>
      </c>
      <c r="AS36" s="485">
        <v>7</v>
      </c>
      <c r="AT36" s="485">
        <v>12</v>
      </c>
      <c r="AU36" s="485">
        <v>1</v>
      </c>
      <c r="AV36" s="485">
        <v>6</v>
      </c>
      <c r="AW36" s="485">
        <v>0</v>
      </c>
      <c r="AX36" s="485">
        <v>1</v>
      </c>
    </row>
    <row r="37" spans="1:50" ht="16.5" customHeight="1">
      <c r="A37" s="99" t="s">
        <v>860</v>
      </c>
      <c r="B37" s="364">
        <v>3229</v>
      </c>
      <c r="C37" s="364">
        <v>1611</v>
      </c>
      <c r="D37" s="364">
        <v>1618</v>
      </c>
      <c r="E37" s="364">
        <v>89</v>
      </c>
      <c r="F37" s="364">
        <v>91</v>
      </c>
      <c r="G37" s="364">
        <v>285</v>
      </c>
      <c r="H37" s="364">
        <v>412</v>
      </c>
      <c r="I37" s="485">
        <v>34</v>
      </c>
      <c r="J37" s="485">
        <v>38</v>
      </c>
      <c r="K37" s="485">
        <v>29</v>
      </c>
      <c r="L37" s="485">
        <v>20</v>
      </c>
      <c r="M37" s="485">
        <v>26</v>
      </c>
      <c r="N37" s="485">
        <v>33</v>
      </c>
      <c r="O37" s="485">
        <v>35</v>
      </c>
      <c r="P37" s="485">
        <v>27</v>
      </c>
      <c r="Q37" s="485">
        <v>92</v>
      </c>
      <c r="R37" s="485">
        <v>97</v>
      </c>
      <c r="S37" s="485">
        <v>192</v>
      </c>
      <c r="T37" s="485">
        <v>176</v>
      </c>
      <c r="U37" s="485">
        <v>187</v>
      </c>
      <c r="V37" s="485">
        <v>169</v>
      </c>
      <c r="W37" s="493">
        <v>189</v>
      </c>
      <c r="X37" s="485">
        <v>160</v>
      </c>
      <c r="Y37" s="485">
        <v>151</v>
      </c>
      <c r="Z37" s="485">
        <v>114</v>
      </c>
      <c r="AA37" s="485">
        <v>101</v>
      </c>
      <c r="AB37" s="485">
        <v>98</v>
      </c>
      <c r="AC37" s="485">
        <v>91</v>
      </c>
      <c r="AD37" s="485">
        <v>91</v>
      </c>
      <c r="AE37" s="485">
        <v>91</v>
      </c>
      <c r="AF37" s="485">
        <v>75</v>
      </c>
      <c r="AG37" s="485">
        <v>108</v>
      </c>
      <c r="AH37" s="485">
        <v>108</v>
      </c>
      <c r="AI37" s="485">
        <v>80</v>
      </c>
      <c r="AJ37" s="485">
        <v>98</v>
      </c>
      <c r="AK37" s="485">
        <v>71</v>
      </c>
      <c r="AL37" s="485">
        <v>88</v>
      </c>
      <c r="AM37" s="485">
        <v>63</v>
      </c>
      <c r="AN37" s="485">
        <v>87</v>
      </c>
      <c r="AO37" s="485">
        <v>40</v>
      </c>
      <c r="AP37" s="485">
        <v>58</v>
      </c>
      <c r="AQ37" s="485">
        <v>20</v>
      </c>
      <c r="AR37" s="485">
        <v>46</v>
      </c>
      <c r="AS37" s="485">
        <v>9</v>
      </c>
      <c r="AT37" s="485">
        <v>30</v>
      </c>
      <c r="AU37" s="485">
        <v>2</v>
      </c>
      <c r="AV37" s="485">
        <v>5</v>
      </c>
      <c r="AW37" s="485">
        <v>0</v>
      </c>
      <c r="AX37" s="485">
        <v>0</v>
      </c>
    </row>
    <row r="38" spans="1:50" ht="16.5" customHeight="1">
      <c r="A38" s="99" t="s">
        <v>859</v>
      </c>
      <c r="B38" s="364">
        <v>3990</v>
      </c>
      <c r="C38" s="364">
        <v>2007</v>
      </c>
      <c r="D38" s="364">
        <v>1983</v>
      </c>
      <c r="E38" s="364">
        <v>173</v>
      </c>
      <c r="F38" s="364">
        <v>183</v>
      </c>
      <c r="G38" s="364">
        <v>284</v>
      </c>
      <c r="H38" s="364">
        <v>400</v>
      </c>
      <c r="I38" s="485">
        <v>83</v>
      </c>
      <c r="J38" s="485">
        <v>92</v>
      </c>
      <c r="K38" s="485">
        <v>44</v>
      </c>
      <c r="L38" s="485">
        <v>48</v>
      </c>
      <c r="M38" s="485">
        <v>46</v>
      </c>
      <c r="N38" s="485">
        <v>43</v>
      </c>
      <c r="O38" s="485">
        <v>69</v>
      </c>
      <c r="P38" s="485">
        <v>49</v>
      </c>
      <c r="Q38" s="485">
        <v>89</v>
      </c>
      <c r="R38" s="485">
        <v>94</v>
      </c>
      <c r="S38" s="485">
        <v>220</v>
      </c>
      <c r="T38" s="485">
        <v>174</v>
      </c>
      <c r="U38" s="485">
        <v>262</v>
      </c>
      <c r="V38" s="485">
        <v>205</v>
      </c>
      <c r="W38" s="493">
        <v>241</v>
      </c>
      <c r="X38" s="485">
        <v>215</v>
      </c>
      <c r="Y38" s="485">
        <v>222</v>
      </c>
      <c r="Z38" s="485">
        <v>195</v>
      </c>
      <c r="AA38" s="485">
        <v>146</v>
      </c>
      <c r="AB38" s="485">
        <v>156</v>
      </c>
      <c r="AC38" s="485">
        <v>114</v>
      </c>
      <c r="AD38" s="485">
        <v>109</v>
      </c>
      <c r="AE38" s="485">
        <v>82</v>
      </c>
      <c r="AF38" s="485">
        <v>84</v>
      </c>
      <c r="AG38" s="485">
        <v>105</v>
      </c>
      <c r="AH38" s="485">
        <v>119</v>
      </c>
      <c r="AI38" s="485">
        <v>76</v>
      </c>
      <c r="AJ38" s="485">
        <v>98</v>
      </c>
      <c r="AK38" s="485">
        <v>77</v>
      </c>
      <c r="AL38" s="485">
        <v>93</v>
      </c>
      <c r="AM38" s="485">
        <v>65</v>
      </c>
      <c r="AN38" s="485">
        <v>81</v>
      </c>
      <c r="AO38" s="485">
        <v>40</v>
      </c>
      <c r="AP38" s="485">
        <v>67</v>
      </c>
      <c r="AQ38" s="485">
        <v>17</v>
      </c>
      <c r="AR38" s="485">
        <v>36</v>
      </c>
      <c r="AS38" s="485">
        <v>6</v>
      </c>
      <c r="AT38" s="485">
        <v>18</v>
      </c>
      <c r="AU38" s="485">
        <v>2</v>
      </c>
      <c r="AV38" s="485">
        <v>6</v>
      </c>
      <c r="AW38" s="485">
        <v>1</v>
      </c>
      <c r="AX38" s="485">
        <v>1</v>
      </c>
    </row>
    <row r="39" spans="1:50" ht="16.5" customHeight="1">
      <c r="A39" s="489" t="s">
        <v>858</v>
      </c>
      <c r="B39" s="371">
        <v>23512</v>
      </c>
      <c r="C39" s="371">
        <v>12114</v>
      </c>
      <c r="D39" s="371">
        <v>11398</v>
      </c>
      <c r="E39" s="371">
        <v>934</v>
      </c>
      <c r="F39" s="371">
        <v>961</v>
      </c>
      <c r="G39" s="371">
        <v>1908</v>
      </c>
      <c r="H39" s="371">
        <v>2739</v>
      </c>
      <c r="I39" s="487">
        <v>348</v>
      </c>
      <c r="J39" s="487">
        <v>381</v>
      </c>
      <c r="K39" s="487">
        <v>283</v>
      </c>
      <c r="L39" s="487">
        <v>297</v>
      </c>
      <c r="M39" s="487">
        <v>303</v>
      </c>
      <c r="N39" s="487">
        <v>283</v>
      </c>
      <c r="O39" s="487">
        <v>308</v>
      </c>
      <c r="P39" s="487">
        <v>304</v>
      </c>
      <c r="Q39" s="487">
        <v>677</v>
      </c>
      <c r="R39" s="487">
        <v>654</v>
      </c>
      <c r="S39" s="487">
        <v>1404</v>
      </c>
      <c r="T39" s="487">
        <v>1060</v>
      </c>
      <c r="U39" s="487">
        <v>1468</v>
      </c>
      <c r="V39" s="487">
        <v>1000</v>
      </c>
      <c r="W39" s="494">
        <v>1314</v>
      </c>
      <c r="X39" s="487">
        <v>964</v>
      </c>
      <c r="Y39" s="487">
        <v>1132</v>
      </c>
      <c r="Z39" s="487">
        <v>931</v>
      </c>
      <c r="AA39" s="487">
        <v>926</v>
      </c>
      <c r="AB39" s="487">
        <v>801</v>
      </c>
      <c r="AC39" s="487">
        <v>688</v>
      </c>
      <c r="AD39" s="487">
        <v>638</v>
      </c>
      <c r="AE39" s="487">
        <v>596</v>
      </c>
      <c r="AF39" s="487">
        <v>609</v>
      </c>
      <c r="AG39" s="487">
        <v>759</v>
      </c>
      <c r="AH39" s="487">
        <v>737</v>
      </c>
      <c r="AI39" s="487">
        <v>576</v>
      </c>
      <c r="AJ39" s="487">
        <v>572</v>
      </c>
      <c r="AK39" s="487">
        <v>443</v>
      </c>
      <c r="AL39" s="487">
        <v>606</v>
      </c>
      <c r="AM39" s="487">
        <v>426</v>
      </c>
      <c r="AN39" s="487">
        <v>592</v>
      </c>
      <c r="AO39" s="487">
        <v>266</v>
      </c>
      <c r="AP39" s="487">
        <v>462</v>
      </c>
      <c r="AQ39" s="487">
        <v>138</v>
      </c>
      <c r="AR39" s="487">
        <v>318</v>
      </c>
      <c r="AS39" s="487">
        <v>41</v>
      </c>
      <c r="AT39" s="487">
        <v>139</v>
      </c>
      <c r="AU39" s="487">
        <v>16</v>
      </c>
      <c r="AV39" s="487">
        <v>41</v>
      </c>
      <c r="AW39" s="487">
        <v>2</v>
      </c>
      <c r="AX39" s="487">
        <v>9</v>
      </c>
    </row>
    <row r="40" spans="1:50" ht="16.5" customHeight="1">
      <c r="A40" s="99" t="s">
        <v>857</v>
      </c>
      <c r="B40" s="364">
        <v>5373</v>
      </c>
      <c r="C40" s="364">
        <v>2798</v>
      </c>
      <c r="D40" s="364">
        <v>2575</v>
      </c>
      <c r="E40" s="364">
        <v>210</v>
      </c>
      <c r="F40" s="364">
        <v>232</v>
      </c>
      <c r="G40" s="364">
        <v>445</v>
      </c>
      <c r="H40" s="364">
        <v>620</v>
      </c>
      <c r="I40" s="485">
        <v>63</v>
      </c>
      <c r="J40" s="485">
        <v>78</v>
      </c>
      <c r="K40" s="485">
        <v>62</v>
      </c>
      <c r="L40" s="485">
        <v>76</v>
      </c>
      <c r="M40" s="485">
        <v>85</v>
      </c>
      <c r="N40" s="485">
        <v>78</v>
      </c>
      <c r="O40" s="485">
        <v>85</v>
      </c>
      <c r="P40" s="485">
        <v>70</v>
      </c>
      <c r="Q40" s="485">
        <v>163</v>
      </c>
      <c r="R40" s="485">
        <v>162</v>
      </c>
      <c r="S40" s="485">
        <v>344</v>
      </c>
      <c r="T40" s="485">
        <v>240</v>
      </c>
      <c r="U40" s="485">
        <v>353</v>
      </c>
      <c r="V40" s="485">
        <v>201</v>
      </c>
      <c r="W40" s="493">
        <v>274</v>
      </c>
      <c r="X40" s="485">
        <v>217</v>
      </c>
      <c r="Y40" s="485">
        <v>248</v>
      </c>
      <c r="Z40" s="485">
        <v>205</v>
      </c>
      <c r="AA40" s="485">
        <v>186</v>
      </c>
      <c r="AB40" s="485">
        <v>153</v>
      </c>
      <c r="AC40" s="485">
        <v>158</v>
      </c>
      <c r="AD40" s="485">
        <v>152</v>
      </c>
      <c r="AE40" s="485">
        <v>140</v>
      </c>
      <c r="AF40" s="485">
        <v>143</v>
      </c>
      <c r="AG40" s="485">
        <v>192</v>
      </c>
      <c r="AH40" s="485">
        <v>180</v>
      </c>
      <c r="AI40" s="485">
        <v>146</v>
      </c>
      <c r="AJ40" s="485">
        <v>126</v>
      </c>
      <c r="AK40" s="485">
        <v>108</v>
      </c>
      <c r="AL40" s="485">
        <v>112</v>
      </c>
      <c r="AM40" s="485">
        <v>82</v>
      </c>
      <c r="AN40" s="485">
        <v>131</v>
      </c>
      <c r="AO40" s="485">
        <v>56</v>
      </c>
      <c r="AP40" s="485">
        <v>108</v>
      </c>
      <c r="AQ40" s="485">
        <v>33</v>
      </c>
      <c r="AR40" s="485">
        <v>89</v>
      </c>
      <c r="AS40" s="485">
        <v>15</v>
      </c>
      <c r="AT40" s="485">
        <v>40</v>
      </c>
      <c r="AU40" s="485">
        <v>5</v>
      </c>
      <c r="AV40" s="485">
        <v>13</v>
      </c>
      <c r="AW40" s="485">
        <v>0</v>
      </c>
      <c r="AX40" s="485">
        <v>1</v>
      </c>
    </row>
    <row r="41" spans="1:50" ht="16.5" customHeight="1">
      <c r="A41" s="99" t="s">
        <v>856</v>
      </c>
      <c r="B41" s="364">
        <v>2481</v>
      </c>
      <c r="C41" s="364">
        <v>1214</v>
      </c>
      <c r="D41" s="364">
        <v>1267</v>
      </c>
      <c r="E41" s="364">
        <v>101</v>
      </c>
      <c r="F41" s="364">
        <v>110</v>
      </c>
      <c r="G41" s="364">
        <v>191</v>
      </c>
      <c r="H41" s="364">
        <v>345</v>
      </c>
      <c r="I41" s="485">
        <v>54</v>
      </c>
      <c r="J41" s="485">
        <v>60</v>
      </c>
      <c r="K41" s="485">
        <v>26</v>
      </c>
      <c r="L41" s="485">
        <v>26</v>
      </c>
      <c r="M41" s="485">
        <v>21</v>
      </c>
      <c r="N41" s="485">
        <v>24</v>
      </c>
      <c r="O41" s="485">
        <v>34</v>
      </c>
      <c r="P41" s="485">
        <v>28</v>
      </c>
      <c r="Q41" s="485">
        <v>62</v>
      </c>
      <c r="R41" s="485">
        <v>65</v>
      </c>
      <c r="S41" s="485">
        <v>132</v>
      </c>
      <c r="T41" s="485">
        <v>124</v>
      </c>
      <c r="U41" s="485">
        <v>149</v>
      </c>
      <c r="V41" s="485">
        <v>110</v>
      </c>
      <c r="W41" s="493">
        <v>148</v>
      </c>
      <c r="X41" s="485">
        <v>104</v>
      </c>
      <c r="Y41" s="485">
        <v>118</v>
      </c>
      <c r="Z41" s="485">
        <v>108</v>
      </c>
      <c r="AA41" s="485">
        <v>79</v>
      </c>
      <c r="AB41" s="485">
        <v>74</v>
      </c>
      <c r="AC41" s="485">
        <v>65</v>
      </c>
      <c r="AD41" s="485">
        <v>62</v>
      </c>
      <c r="AE41" s="485">
        <v>56</v>
      </c>
      <c r="AF41" s="485">
        <v>55</v>
      </c>
      <c r="AG41" s="485">
        <v>79</v>
      </c>
      <c r="AH41" s="485">
        <v>82</v>
      </c>
      <c r="AI41" s="485">
        <v>54</v>
      </c>
      <c r="AJ41" s="485">
        <v>61</v>
      </c>
      <c r="AK41" s="485">
        <v>37</v>
      </c>
      <c r="AL41" s="485">
        <v>81</v>
      </c>
      <c r="AM41" s="485">
        <v>53</v>
      </c>
      <c r="AN41" s="485">
        <v>74</v>
      </c>
      <c r="AO41" s="485">
        <v>24</v>
      </c>
      <c r="AP41" s="485">
        <v>65</v>
      </c>
      <c r="AQ41" s="485">
        <v>19</v>
      </c>
      <c r="AR41" s="485">
        <v>36</v>
      </c>
      <c r="AS41" s="485">
        <v>3</v>
      </c>
      <c r="AT41" s="485">
        <v>19</v>
      </c>
      <c r="AU41" s="485">
        <v>1</v>
      </c>
      <c r="AV41" s="485">
        <v>8</v>
      </c>
      <c r="AW41" s="485">
        <v>0</v>
      </c>
      <c r="AX41" s="485">
        <v>1</v>
      </c>
    </row>
    <row r="42" spans="1:50" ht="16.5" customHeight="1">
      <c r="A42" s="99" t="s">
        <v>855</v>
      </c>
      <c r="B42" s="364">
        <v>4961</v>
      </c>
      <c r="C42" s="364">
        <v>2584</v>
      </c>
      <c r="D42" s="364">
        <v>2377</v>
      </c>
      <c r="E42" s="364">
        <v>170</v>
      </c>
      <c r="F42" s="364">
        <v>159</v>
      </c>
      <c r="G42" s="364">
        <v>415</v>
      </c>
      <c r="H42" s="364">
        <v>561</v>
      </c>
      <c r="I42" s="485">
        <v>67</v>
      </c>
      <c r="J42" s="485">
        <v>62</v>
      </c>
      <c r="K42" s="485">
        <v>47</v>
      </c>
      <c r="L42" s="485">
        <v>51</v>
      </c>
      <c r="M42" s="485">
        <v>56</v>
      </c>
      <c r="N42" s="485">
        <v>46</v>
      </c>
      <c r="O42" s="485">
        <v>60</v>
      </c>
      <c r="P42" s="485">
        <v>64</v>
      </c>
      <c r="Q42" s="485">
        <v>155</v>
      </c>
      <c r="R42" s="485">
        <v>138</v>
      </c>
      <c r="S42" s="485">
        <v>361</v>
      </c>
      <c r="T42" s="485">
        <v>256</v>
      </c>
      <c r="U42" s="485">
        <v>302</v>
      </c>
      <c r="V42" s="485">
        <v>237</v>
      </c>
      <c r="W42" s="493">
        <v>279</v>
      </c>
      <c r="X42" s="485">
        <v>200</v>
      </c>
      <c r="Y42" s="485">
        <v>248</v>
      </c>
      <c r="Z42" s="485">
        <v>179</v>
      </c>
      <c r="AA42" s="485">
        <v>205</v>
      </c>
      <c r="AB42" s="485">
        <v>176</v>
      </c>
      <c r="AC42" s="485">
        <v>122</v>
      </c>
      <c r="AD42" s="485">
        <v>136</v>
      </c>
      <c r="AE42" s="485">
        <v>134</v>
      </c>
      <c r="AF42" s="485">
        <v>128</v>
      </c>
      <c r="AG42" s="485">
        <v>133</v>
      </c>
      <c r="AH42" s="485">
        <v>143</v>
      </c>
      <c r="AI42" s="485">
        <v>120</v>
      </c>
      <c r="AJ42" s="485">
        <v>114</v>
      </c>
      <c r="AK42" s="485">
        <v>105</v>
      </c>
      <c r="AL42" s="485">
        <v>131</v>
      </c>
      <c r="AM42" s="485">
        <v>97</v>
      </c>
      <c r="AN42" s="485">
        <v>134</v>
      </c>
      <c r="AO42" s="485">
        <v>55</v>
      </c>
      <c r="AP42" s="485">
        <v>86</v>
      </c>
      <c r="AQ42" s="485">
        <v>26</v>
      </c>
      <c r="AR42" s="485">
        <v>64</v>
      </c>
      <c r="AS42" s="485">
        <v>8</v>
      </c>
      <c r="AT42" s="485">
        <v>27</v>
      </c>
      <c r="AU42" s="485">
        <v>4</v>
      </c>
      <c r="AV42" s="485">
        <v>3</v>
      </c>
      <c r="AW42" s="485">
        <v>0</v>
      </c>
      <c r="AX42" s="485">
        <v>2</v>
      </c>
    </row>
    <row r="43" spans="1:50" ht="16.5" customHeight="1">
      <c r="A43" s="99" t="s">
        <v>854</v>
      </c>
      <c r="B43" s="364">
        <v>1197</v>
      </c>
      <c r="C43" s="364">
        <v>574</v>
      </c>
      <c r="D43" s="364">
        <v>623</v>
      </c>
      <c r="E43" s="364">
        <v>50</v>
      </c>
      <c r="F43" s="364">
        <v>51</v>
      </c>
      <c r="G43" s="364">
        <v>92</v>
      </c>
      <c r="H43" s="364">
        <v>145</v>
      </c>
      <c r="I43" s="485">
        <v>17</v>
      </c>
      <c r="J43" s="485">
        <v>20</v>
      </c>
      <c r="K43" s="485">
        <v>18</v>
      </c>
      <c r="L43" s="485">
        <v>19</v>
      </c>
      <c r="M43" s="485">
        <v>15</v>
      </c>
      <c r="N43" s="485">
        <v>12</v>
      </c>
      <c r="O43" s="485">
        <v>13</v>
      </c>
      <c r="P43" s="485">
        <v>18</v>
      </c>
      <c r="Q43" s="485">
        <v>40</v>
      </c>
      <c r="R43" s="485">
        <v>64</v>
      </c>
      <c r="S43" s="485">
        <v>61</v>
      </c>
      <c r="T43" s="485">
        <v>45</v>
      </c>
      <c r="U43" s="485">
        <v>61</v>
      </c>
      <c r="V43" s="485">
        <v>52</v>
      </c>
      <c r="W43" s="493">
        <v>54</v>
      </c>
      <c r="X43" s="485">
        <v>59</v>
      </c>
      <c r="Y43" s="485">
        <v>42</v>
      </c>
      <c r="Z43" s="485">
        <v>32</v>
      </c>
      <c r="AA43" s="485">
        <v>49</v>
      </c>
      <c r="AB43" s="485">
        <v>44</v>
      </c>
      <c r="AC43" s="485">
        <v>39</v>
      </c>
      <c r="AD43" s="485">
        <v>39</v>
      </c>
      <c r="AE43" s="485">
        <v>31</v>
      </c>
      <c r="AF43" s="485">
        <v>38</v>
      </c>
      <c r="AG43" s="485">
        <v>42</v>
      </c>
      <c r="AH43" s="485">
        <v>36</v>
      </c>
      <c r="AI43" s="485">
        <v>29</v>
      </c>
      <c r="AJ43" s="485">
        <v>36</v>
      </c>
      <c r="AK43" s="485">
        <v>19</v>
      </c>
      <c r="AL43" s="485">
        <v>25</v>
      </c>
      <c r="AM43" s="485">
        <v>20</v>
      </c>
      <c r="AN43" s="485">
        <v>28</v>
      </c>
      <c r="AO43" s="485">
        <v>10</v>
      </c>
      <c r="AP43" s="485">
        <v>30</v>
      </c>
      <c r="AQ43" s="485">
        <v>11</v>
      </c>
      <c r="AR43" s="485">
        <v>17</v>
      </c>
      <c r="AS43" s="485">
        <v>2</v>
      </c>
      <c r="AT43" s="485">
        <v>6</v>
      </c>
      <c r="AU43" s="485">
        <v>0</v>
      </c>
      <c r="AV43" s="485">
        <v>3</v>
      </c>
      <c r="AW43" s="485">
        <v>1</v>
      </c>
      <c r="AX43" s="485">
        <v>0</v>
      </c>
    </row>
    <row r="44" spans="1:50" ht="16.5" customHeight="1">
      <c r="A44" s="99" t="s">
        <v>853</v>
      </c>
      <c r="B44" s="364">
        <v>6013</v>
      </c>
      <c r="C44" s="364">
        <v>3144</v>
      </c>
      <c r="D44" s="364">
        <v>2869</v>
      </c>
      <c r="E44" s="364">
        <v>202</v>
      </c>
      <c r="F44" s="364">
        <v>207</v>
      </c>
      <c r="G44" s="364">
        <v>521</v>
      </c>
      <c r="H44" s="364">
        <v>731</v>
      </c>
      <c r="I44" s="485">
        <v>80</v>
      </c>
      <c r="J44" s="485">
        <v>95</v>
      </c>
      <c r="K44" s="485">
        <v>61</v>
      </c>
      <c r="L44" s="485">
        <v>62</v>
      </c>
      <c r="M44" s="485">
        <v>61</v>
      </c>
      <c r="N44" s="485">
        <v>50</v>
      </c>
      <c r="O44" s="485">
        <v>59</v>
      </c>
      <c r="P44" s="485">
        <v>84</v>
      </c>
      <c r="Q44" s="485">
        <v>150</v>
      </c>
      <c r="R44" s="485">
        <v>142</v>
      </c>
      <c r="S44" s="485">
        <v>351</v>
      </c>
      <c r="T44" s="485">
        <v>241</v>
      </c>
      <c r="U44" s="485">
        <v>421</v>
      </c>
      <c r="V44" s="485">
        <v>269</v>
      </c>
      <c r="W44" s="493">
        <v>378</v>
      </c>
      <c r="X44" s="485">
        <v>249</v>
      </c>
      <c r="Y44" s="485">
        <v>296</v>
      </c>
      <c r="Z44" s="485">
        <v>233</v>
      </c>
      <c r="AA44" s="485">
        <v>241</v>
      </c>
      <c r="AB44" s="485">
        <v>210</v>
      </c>
      <c r="AC44" s="485">
        <v>176</v>
      </c>
      <c r="AD44" s="485">
        <v>162</v>
      </c>
      <c r="AE44" s="485">
        <v>148</v>
      </c>
      <c r="AF44" s="485">
        <v>146</v>
      </c>
      <c r="AG44" s="485">
        <v>201</v>
      </c>
      <c r="AH44" s="485">
        <v>195</v>
      </c>
      <c r="AI44" s="485">
        <v>156</v>
      </c>
      <c r="AJ44" s="485">
        <v>157</v>
      </c>
      <c r="AK44" s="485">
        <v>119</v>
      </c>
      <c r="AL44" s="485">
        <v>173</v>
      </c>
      <c r="AM44" s="485">
        <v>105</v>
      </c>
      <c r="AN44" s="485">
        <v>152</v>
      </c>
      <c r="AO44" s="485">
        <v>91</v>
      </c>
      <c r="AP44" s="485">
        <v>124</v>
      </c>
      <c r="AQ44" s="485">
        <v>34</v>
      </c>
      <c r="AR44" s="485">
        <v>74</v>
      </c>
      <c r="AS44" s="485">
        <v>10</v>
      </c>
      <c r="AT44" s="485">
        <v>36</v>
      </c>
      <c r="AU44" s="485">
        <v>6</v>
      </c>
      <c r="AV44" s="485">
        <v>11</v>
      </c>
      <c r="AW44" s="485">
        <v>0</v>
      </c>
      <c r="AX44" s="485">
        <v>4</v>
      </c>
    </row>
    <row r="45" spans="1:50" ht="16.5" customHeight="1">
      <c r="A45" s="99" t="s">
        <v>852</v>
      </c>
      <c r="B45" s="364">
        <v>3487</v>
      </c>
      <c r="C45" s="364">
        <v>1800</v>
      </c>
      <c r="D45" s="364">
        <v>1687</v>
      </c>
      <c r="E45" s="364">
        <v>201</v>
      </c>
      <c r="F45" s="364">
        <v>202</v>
      </c>
      <c r="G45" s="364">
        <v>244</v>
      </c>
      <c r="H45" s="364">
        <v>337</v>
      </c>
      <c r="I45" s="485">
        <v>67</v>
      </c>
      <c r="J45" s="485">
        <v>66</v>
      </c>
      <c r="K45" s="485">
        <v>69</v>
      </c>
      <c r="L45" s="485">
        <v>63</v>
      </c>
      <c r="M45" s="485">
        <v>65</v>
      </c>
      <c r="N45" s="485">
        <v>73</v>
      </c>
      <c r="O45" s="485">
        <v>57</v>
      </c>
      <c r="P45" s="485">
        <v>40</v>
      </c>
      <c r="Q45" s="485">
        <v>107</v>
      </c>
      <c r="R45" s="485">
        <v>83</v>
      </c>
      <c r="S45" s="485">
        <v>155</v>
      </c>
      <c r="T45" s="485">
        <v>154</v>
      </c>
      <c r="U45" s="485">
        <v>182</v>
      </c>
      <c r="V45" s="485">
        <v>131</v>
      </c>
      <c r="W45" s="493">
        <v>181</v>
      </c>
      <c r="X45" s="485">
        <v>135</v>
      </c>
      <c r="Y45" s="485">
        <v>180</v>
      </c>
      <c r="Z45" s="485">
        <v>174</v>
      </c>
      <c r="AA45" s="485">
        <v>166</v>
      </c>
      <c r="AB45" s="485">
        <v>144</v>
      </c>
      <c r="AC45" s="485">
        <v>128</v>
      </c>
      <c r="AD45" s="485">
        <v>87</v>
      </c>
      <c r="AE45" s="485">
        <v>87</v>
      </c>
      <c r="AF45" s="485">
        <v>99</v>
      </c>
      <c r="AG45" s="485">
        <v>112</v>
      </c>
      <c r="AH45" s="485">
        <v>101</v>
      </c>
      <c r="AI45" s="485">
        <v>71</v>
      </c>
      <c r="AJ45" s="485">
        <v>78</v>
      </c>
      <c r="AK45" s="485">
        <v>55</v>
      </c>
      <c r="AL45" s="485">
        <v>84</v>
      </c>
      <c r="AM45" s="485">
        <v>69</v>
      </c>
      <c r="AN45" s="485">
        <v>73</v>
      </c>
      <c r="AO45" s="485">
        <v>30</v>
      </c>
      <c r="AP45" s="485">
        <v>49</v>
      </c>
      <c r="AQ45" s="485">
        <v>15</v>
      </c>
      <c r="AR45" s="485">
        <v>38</v>
      </c>
      <c r="AS45" s="485">
        <v>3</v>
      </c>
      <c r="AT45" s="485">
        <v>11</v>
      </c>
      <c r="AU45" s="485">
        <v>0</v>
      </c>
      <c r="AV45" s="485">
        <v>3</v>
      </c>
      <c r="AW45" s="485">
        <v>1</v>
      </c>
      <c r="AX45" s="485">
        <v>1</v>
      </c>
    </row>
    <row r="46" spans="1:50" ht="16.5" customHeight="1">
      <c r="A46" s="489" t="s">
        <v>851</v>
      </c>
      <c r="B46" s="371">
        <v>18972</v>
      </c>
      <c r="C46" s="371">
        <v>9900</v>
      </c>
      <c r="D46" s="371">
        <v>9072</v>
      </c>
      <c r="E46" s="371">
        <v>739</v>
      </c>
      <c r="F46" s="371">
        <v>705</v>
      </c>
      <c r="G46" s="371">
        <v>1628</v>
      </c>
      <c r="H46" s="371">
        <v>2256</v>
      </c>
      <c r="I46" s="487">
        <v>259</v>
      </c>
      <c r="J46" s="487">
        <v>265</v>
      </c>
      <c r="K46" s="487">
        <v>249</v>
      </c>
      <c r="L46" s="487">
        <v>210</v>
      </c>
      <c r="M46" s="487">
        <v>231</v>
      </c>
      <c r="N46" s="487">
        <v>230</v>
      </c>
      <c r="O46" s="487">
        <v>276</v>
      </c>
      <c r="P46" s="487">
        <v>260</v>
      </c>
      <c r="Q46" s="487">
        <v>647</v>
      </c>
      <c r="R46" s="487">
        <v>567</v>
      </c>
      <c r="S46" s="487">
        <v>1152</v>
      </c>
      <c r="T46" s="487">
        <v>871</v>
      </c>
      <c r="U46" s="487">
        <v>1105</v>
      </c>
      <c r="V46" s="487">
        <v>804</v>
      </c>
      <c r="W46" s="494">
        <v>988</v>
      </c>
      <c r="X46" s="487">
        <v>771</v>
      </c>
      <c r="Y46" s="487">
        <v>881</v>
      </c>
      <c r="Z46" s="487">
        <v>667</v>
      </c>
      <c r="AA46" s="487">
        <v>655</v>
      </c>
      <c r="AB46" s="487">
        <v>557</v>
      </c>
      <c r="AC46" s="487">
        <v>596</v>
      </c>
      <c r="AD46" s="487">
        <v>486</v>
      </c>
      <c r="AE46" s="487">
        <v>551</v>
      </c>
      <c r="AF46" s="487">
        <v>472</v>
      </c>
      <c r="AG46" s="487">
        <v>682</v>
      </c>
      <c r="AH46" s="487">
        <v>656</v>
      </c>
      <c r="AI46" s="487">
        <v>501</v>
      </c>
      <c r="AJ46" s="487">
        <v>509</v>
      </c>
      <c r="AK46" s="487">
        <v>384</v>
      </c>
      <c r="AL46" s="487">
        <v>504</v>
      </c>
      <c r="AM46" s="487">
        <v>339</v>
      </c>
      <c r="AN46" s="487">
        <v>478</v>
      </c>
      <c r="AO46" s="487">
        <v>225</v>
      </c>
      <c r="AP46" s="487">
        <v>374</v>
      </c>
      <c r="AQ46" s="487">
        <v>117</v>
      </c>
      <c r="AR46" s="487">
        <v>257</v>
      </c>
      <c r="AS46" s="487">
        <v>48</v>
      </c>
      <c r="AT46" s="487">
        <v>93</v>
      </c>
      <c r="AU46" s="487">
        <v>14</v>
      </c>
      <c r="AV46" s="487">
        <v>37</v>
      </c>
      <c r="AW46" s="487">
        <v>0</v>
      </c>
      <c r="AX46" s="487">
        <v>4</v>
      </c>
    </row>
    <row r="47" spans="1:50" ht="16.5" customHeight="1">
      <c r="A47" s="99" t="s">
        <v>850</v>
      </c>
      <c r="B47" s="364">
        <v>5068</v>
      </c>
      <c r="C47" s="364">
        <v>2610</v>
      </c>
      <c r="D47" s="364">
        <v>2458</v>
      </c>
      <c r="E47" s="364">
        <v>181</v>
      </c>
      <c r="F47" s="364">
        <v>203</v>
      </c>
      <c r="G47" s="364">
        <v>445</v>
      </c>
      <c r="H47" s="364">
        <v>622</v>
      </c>
      <c r="I47" s="485">
        <v>53</v>
      </c>
      <c r="J47" s="485">
        <v>65</v>
      </c>
      <c r="K47" s="485">
        <v>65</v>
      </c>
      <c r="L47" s="485">
        <v>63</v>
      </c>
      <c r="M47" s="485">
        <v>63</v>
      </c>
      <c r="N47" s="485">
        <v>75</v>
      </c>
      <c r="O47" s="485">
        <v>66</v>
      </c>
      <c r="P47" s="485">
        <v>85</v>
      </c>
      <c r="Q47" s="485">
        <v>171</v>
      </c>
      <c r="R47" s="485">
        <v>141</v>
      </c>
      <c r="S47" s="485">
        <v>296</v>
      </c>
      <c r="T47" s="485">
        <v>223</v>
      </c>
      <c r="U47" s="485">
        <v>296</v>
      </c>
      <c r="V47" s="485">
        <v>220</v>
      </c>
      <c r="W47" s="493">
        <v>240</v>
      </c>
      <c r="X47" s="485">
        <v>223</v>
      </c>
      <c r="Y47" s="485">
        <v>248</v>
      </c>
      <c r="Z47" s="485">
        <v>177</v>
      </c>
      <c r="AA47" s="485">
        <v>191</v>
      </c>
      <c r="AB47" s="485">
        <v>144</v>
      </c>
      <c r="AC47" s="485">
        <v>161</v>
      </c>
      <c r="AD47" s="485">
        <v>121</v>
      </c>
      <c r="AE47" s="485">
        <v>148</v>
      </c>
      <c r="AF47" s="485">
        <v>121</v>
      </c>
      <c r="AG47" s="485">
        <v>167</v>
      </c>
      <c r="AH47" s="485">
        <v>178</v>
      </c>
      <c r="AI47" s="485">
        <v>135</v>
      </c>
      <c r="AJ47" s="485">
        <v>139</v>
      </c>
      <c r="AK47" s="485">
        <v>107</v>
      </c>
      <c r="AL47" s="485">
        <v>123</v>
      </c>
      <c r="AM47" s="485">
        <v>80</v>
      </c>
      <c r="AN47" s="485">
        <v>139</v>
      </c>
      <c r="AO47" s="485">
        <v>67</v>
      </c>
      <c r="AP47" s="485">
        <v>97</v>
      </c>
      <c r="AQ47" s="485">
        <v>41</v>
      </c>
      <c r="AR47" s="485">
        <v>84</v>
      </c>
      <c r="AS47" s="485">
        <v>13</v>
      </c>
      <c r="AT47" s="485">
        <v>26</v>
      </c>
      <c r="AU47" s="485">
        <v>2</v>
      </c>
      <c r="AV47" s="485">
        <v>12</v>
      </c>
      <c r="AW47" s="485">
        <v>0</v>
      </c>
      <c r="AX47" s="485">
        <v>2</v>
      </c>
    </row>
    <row r="48" spans="1:50" ht="16.5" customHeight="1">
      <c r="A48" s="99" t="s">
        <v>849</v>
      </c>
      <c r="B48" s="364">
        <v>4622</v>
      </c>
      <c r="C48" s="364">
        <v>2506</v>
      </c>
      <c r="D48" s="364">
        <v>2116</v>
      </c>
      <c r="E48" s="364">
        <v>178</v>
      </c>
      <c r="F48" s="364">
        <v>174</v>
      </c>
      <c r="G48" s="364">
        <v>394</v>
      </c>
      <c r="H48" s="364">
        <v>561</v>
      </c>
      <c r="I48" s="485">
        <v>58</v>
      </c>
      <c r="J48" s="485">
        <v>65</v>
      </c>
      <c r="K48" s="485">
        <v>69</v>
      </c>
      <c r="L48" s="485">
        <v>44</v>
      </c>
      <c r="M48" s="485">
        <v>51</v>
      </c>
      <c r="N48" s="485">
        <v>65</v>
      </c>
      <c r="O48" s="485">
        <v>62</v>
      </c>
      <c r="P48" s="485">
        <v>39</v>
      </c>
      <c r="Q48" s="485">
        <v>167</v>
      </c>
      <c r="R48" s="485">
        <v>118</v>
      </c>
      <c r="S48" s="485">
        <v>329</v>
      </c>
      <c r="T48" s="485">
        <v>199</v>
      </c>
      <c r="U48" s="485">
        <v>270</v>
      </c>
      <c r="V48" s="485">
        <v>189</v>
      </c>
      <c r="W48" s="493">
        <v>284</v>
      </c>
      <c r="X48" s="485">
        <v>198</v>
      </c>
      <c r="Y48" s="485">
        <v>239</v>
      </c>
      <c r="Z48" s="485">
        <v>165</v>
      </c>
      <c r="AA48" s="485">
        <v>160</v>
      </c>
      <c r="AB48" s="485">
        <v>120</v>
      </c>
      <c r="AC48" s="485">
        <v>146</v>
      </c>
      <c r="AD48" s="485">
        <v>109</v>
      </c>
      <c r="AE48" s="485">
        <v>116</v>
      </c>
      <c r="AF48" s="485">
        <v>97</v>
      </c>
      <c r="AG48" s="485">
        <v>161</v>
      </c>
      <c r="AH48" s="485">
        <v>147</v>
      </c>
      <c r="AI48" s="485">
        <v>118</v>
      </c>
      <c r="AJ48" s="485">
        <v>137</v>
      </c>
      <c r="AK48" s="485">
        <v>101</v>
      </c>
      <c r="AL48" s="485">
        <v>122</v>
      </c>
      <c r="AM48" s="485">
        <v>84</v>
      </c>
      <c r="AN48" s="485">
        <v>120</v>
      </c>
      <c r="AO48" s="485">
        <v>49</v>
      </c>
      <c r="AP48" s="485">
        <v>88</v>
      </c>
      <c r="AQ48" s="485">
        <v>27</v>
      </c>
      <c r="AR48" s="485">
        <v>50</v>
      </c>
      <c r="AS48" s="485">
        <v>12</v>
      </c>
      <c r="AT48" s="485">
        <v>32</v>
      </c>
      <c r="AU48" s="485">
        <v>3</v>
      </c>
      <c r="AV48" s="485">
        <v>12</v>
      </c>
      <c r="AW48" s="485">
        <v>0</v>
      </c>
      <c r="AX48" s="485">
        <v>0</v>
      </c>
    </row>
    <row r="49" spans="1:50" ht="16.5" customHeight="1">
      <c r="A49" s="99" t="s">
        <v>848</v>
      </c>
      <c r="B49" s="364">
        <v>2915</v>
      </c>
      <c r="C49" s="364">
        <v>1530</v>
      </c>
      <c r="D49" s="364">
        <v>1385</v>
      </c>
      <c r="E49" s="364">
        <v>96</v>
      </c>
      <c r="F49" s="364">
        <v>92</v>
      </c>
      <c r="G49" s="364">
        <v>241</v>
      </c>
      <c r="H49" s="364">
        <v>331</v>
      </c>
      <c r="I49" s="485">
        <v>34</v>
      </c>
      <c r="J49" s="485">
        <v>33</v>
      </c>
      <c r="K49" s="485">
        <v>30</v>
      </c>
      <c r="L49" s="485">
        <v>31</v>
      </c>
      <c r="M49" s="485">
        <v>32</v>
      </c>
      <c r="N49" s="485">
        <v>28</v>
      </c>
      <c r="O49" s="485">
        <v>42</v>
      </c>
      <c r="P49" s="485">
        <v>36</v>
      </c>
      <c r="Q49" s="485">
        <v>96</v>
      </c>
      <c r="R49" s="485">
        <v>83</v>
      </c>
      <c r="S49" s="485">
        <v>168</v>
      </c>
      <c r="T49" s="485">
        <v>147</v>
      </c>
      <c r="U49" s="485">
        <v>189</v>
      </c>
      <c r="V49" s="485">
        <v>126</v>
      </c>
      <c r="W49" s="493">
        <v>157</v>
      </c>
      <c r="X49" s="485">
        <v>115</v>
      </c>
      <c r="Y49" s="485">
        <v>135</v>
      </c>
      <c r="Z49" s="485">
        <v>113</v>
      </c>
      <c r="AA49" s="485">
        <v>109</v>
      </c>
      <c r="AB49" s="485">
        <v>83</v>
      </c>
      <c r="AC49" s="485">
        <v>86</v>
      </c>
      <c r="AD49" s="485">
        <v>77</v>
      </c>
      <c r="AE49" s="485">
        <v>95</v>
      </c>
      <c r="AF49" s="485">
        <v>82</v>
      </c>
      <c r="AG49" s="485">
        <v>116</v>
      </c>
      <c r="AH49" s="485">
        <v>100</v>
      </c>
      <c r="AI49" s="485">
        <v>74</v>
      </c>
      <c r="AJ49" s="485">
        <v>78</v>
      </c>
      <c r="AK49" s="485">
        <v>51</v>
      </c>
      <c r="AL49" s="485">
        <v>73</v>
      </c>
      <c r="AM49" s="485">
        <v>59</v>
      </c>
      <c r="AN49" s="485">
        <v>63</v>
      </c>
      <c r="AO49" s="485">
        <v>29</v>
      </c>
      <c r="AP49" s="485">
        <v>54</v>
      </c>
      <c r="AQ49" s="485">
        <v>16</v>
      </c>
      <c r="AR49" s="485">
        <v>41</v>
      </c>
      <c r="AS49" s="485">
        <v>9</v>
      </c>
      <c r="AT49" s="485">
        <v>17</v>
      </c>
      <c r="AU49" s="485">
        <v>3</v>
      </c>
      <c r="AV49" s="485">
        <v>4</v>
      </c>
      <c r="AW49" s="485">
        <v>0</v>
      </c>
      <c r="AX49" s="485">
        <v>1</v>
      </c>
    </row>
    <row r="50" spans="1:50" ht="16.5" customHeight="1">
      <c r="A50" s="99" t="s">
        <v>847</v>
      </c>
      <c r="B50" s="364">
        <v>3369</v>
      </c>
      <c r="C50" s="364">
        <v>1727</v>
      </c>
      <c r="D50" s="364">
        <v>1642</v>
      </c>
      <c r="E50" s="364">
        <v>151</v>
      </c>
      <c r="F50" s="364">
        <v>120</v>
      </c>
      <c r="G50" s="364">
        <v>275</v>
      </c>
      <c r="H50" s="364">
        <v>393</v>
      </c>
      <c r="I50" s="485">
        <v>68</v>
      </c>
      <c r="J50" s="485">
        <v>61</v>
      </c>
      <c r="K50" s="485">
        <v>44</v>
      </c>
      <c r="L50" s="485">
        <v>35</v>
      </c>
      <c r="M50" s="485">
        <v>39</v>
      </c>
      <c r="N50" s="485">
        <v>24</v>
      </c>
      <c r="O50" s="485">
        <v>61</v>
      </c>
      <c r="P50" s="485">
        <v>52</v>
      </c>
      <c r="Q50" s="485">
        <v>111</v>
      </c>
      <c r="R50" s="485">
        <v>103</v>
      </c>
      <c r="S50" s="485">
        <v>193</v>
      </c>
      <c r="T50" s="485">
        <v>161</v>
      </c>
      <c r="U50" s="485">
        <v>202</v>
      </c>
      <c r="V50" s="485">
        <v>156</v>
      </c>
      <c r="W50" s="493">
        <v>170</v>
      </c>
      <c r="X50" s="485">
        <v>129</v>
      </c>
      <c r="Y50" s="485">
        <v>140</v>
      </c>
      <c r="Z50" s="485">
        <v>104</v>
      </c>
      <c r="AA50" s="485">
        <v>97</v>
      </c>
      <c r="AB50" s="485">
        <v>108</v>
      </c>
      <c r="AC50" s="485">
        <v>106</v>
      </c>
      <c r="AD50" s="485">
        <v>88</v>
      </c>
      <c r="AE50" s="485">
        <v>82</v>
      </c>
      <c r="AF50" s="485">
        <v>89</v>
      </c>
      <c r="AG50" s="485">
        <v>139</v>
      </c>
      <c r="AH50" s="485">
        <v>139</v>
      </c>
      <c r="AI50" s="485">
        <v>77</v>
      </c>
      <c r="AJ50" s="485">
        <v>81</v>
      </c>
      <c r="AK50" s="485">
        <v>64</v>
      </c>
      <c r="AL50" s="485">
        <v>112</v>
      </c>
      <c r="AM50" s="485">
        <v>67</v>
      </c>
      <c r="AN50" s="485">
        <v>78</v>
      </c>
      <c r="AO50" s="485">
        <v>35</v>
      </c>
      <c r="AP50" s="485">
        <v>66</v>
      </c>
      <c r="AQ50" s="485">
        <v>21</v>
      </c>
      <c r="AR50" s="485">
        <v>44</v>
      </c>
      <c r="AS50" s="485">
        <v>8</v>
      </c>
      <c r="AT50" s="485">
        <v>8</v>
      </c>
      <c r="AU50" s="485">
        <v>3</v>
      </c>
      <c r="AV50" s="485">
        <v>4</v>
      </c>
      <c r="AW50" s="485">
        <v>0</v>
      </c>
      <c r="AX50" s="485">
        <v>0</v>
      </c>
    </row>
    <row r="51" spans="1:50" ht="16.5" customHeight="1">
      <c r="A51" s="99" t="s">
        <v>846</v>
      </c>
      <c r="B51" s="364">
        <v>2998</v>
      </c>
      <c r="C51" s="364">
        <v>1527</v>
      </c>
      <c r="D51" s="364">
        <v>1471</v>
      </c>
      <c r="E51" s="364">
        <v>133</v>
      </c>
      <c r="F51" s="364">
        <v>116</v>
      </c>
      <c r="G51" s="364">
        <v>273</v>
      </c>
      <c r="H51" s="364">
        <v>349</v>
      </c>
      <c r="I51" s="485">
        <v>46</v>
      </c>
      <c r="J51" s="485">
        <v>41</v>
      </c>
      <c r="K51" s="485">
        <v>41</v>
      </c>
      <c r="L51" s="485">
        <v>37</v>
      </c>
      <c r="M51" s="485">
        <v>46</v>
      </c>
      <c r="N51" s="485">
        <v>38</v>
      </c>
      <c r="O51" s="485">
        <v>45</v>
      </c>
      <c r="P51" s="485">
        <v>48</v>
      </c>
      <c r="Q51" s="485">
        <v>102</v>
      </c>
      <c r="R51" s="485">
        <v>122</v>
      </c>
      <c r="S51" s="485">
        <v>166</v>
      </c>
      <c r="T51" s="485">
        <v>141</v>
      </c>
      <c r="U51" s="485">
        <v>148</v>
      </c>
      <c r="V51" s="485">
        <v>113</v>
      </c>
      <c r="W51" s="493">
        <v>137</v>
      </c>
      <c r="X51" s="485">
        <v>106</v>
      </c>
      <c r="Y51" s="485">
        <v>119</v>
      </c>
      <c r="Z51" s="485">
        <v>108</v>
      </c>
      <c r="AA51" s="485">
        <v>98</v>
      </c>
      <c r="AB51" s="485">
        <v>102</v>
      </c>
      <c r="AC51" s="485">
        <v>97</v>
      </c>
      <c r="AD51" s="485">
        <v>91</v>
      </c>
      <c r="AE51" s="485">
        <v>110</v>
      </c>
      <c r="AF51" s="485">
        <v>83</v>
      </c>
      <c r="AG51" s="485">
        <v>99</v>
      </c>
      <c r="AH51" s="485">
        <v>92</v>
      </c>
      <c r="AI51" s="485">
        <v>97</v>
      </c>
      <c r="AJ51" s="485">
        <v>74</v>
      </c>
      <c r="AK51" s="485">
        <v>61</v>
      </c>
      <c r="AL51" s="485">
        <v>74</v>
      </c>
      <c r="AM51" s="485">
        <v>49</v>
      </c>
      <c r="AN51" s="485">
        <v>78</v>
      </c>
      <c r="AO51" s="485">
        <v>45</v>
      </c>
      <c r="AP51" s="485">
        <v>69</v>
      </c>
      <c r="AQ51" s="485">
        <v>12</v>
      </c>
      <c r="AR51" s="485">
        <v>38</v>
      </c>
      <c r="AS51" s="485">
        <v>6</v>
      </c>
      <c r="AT51" s="485">
        <v>10</v>
      </c>
      <c r="AU51" s="485">
        <v>3</v>
      </c>
      <c r="AV51" s="485">
        <v>5</v>
      </c>
      <c r="AW51" s="485">
        <v>0</v>
      </c>
      <c r="AX51" s="485">
        <v>1</v>
      </c>
    </row>
    <row r="52" spans="1:50" ht="16.5" customHeight="1">
      <c r="A52" s="489" t="s">
        <v>845</v>
      </c>
      <c r="B52" s="371">
        <v>16825</v>
      </c>
      <c r="C52" s="371">
        <v>8707</v>
      </c>
      <c r="D52" s="371">
        <v>8118</v>
      </c>
      <c r="E52" s="371">
        <v>747</v>
      </c>
      <c r="F52" s="371">
        <v>713</v>
      </c>
      <c r="G52" s="371">
        <v>1178</v>
      </c>
      <c r="H52" s="371">
        <v>1682</v>
      </c>
      <c r="I52" s="487">
        <v>285</v>
      </c>
      <c r="J52" s="487">
        <v>286</v>
      </c>
      <c r="K52" s="487">
        <v>265</v>
      </c>
      <c r="L52" s="487">
        <v>212</v>
      </c>
      <c r="M52" s="487">
        <v>197</v>
      </c>
      <c r="N52" s="487">
        <v>215</v>
      </c>
      <c r="O52" s="487">
        <v>185</v>
      </c>
      <c r="P52" s="487">
        <v>231</v>
      </c>
      <c r="Q52" s="487">
        <v>475</v>
      </c>
      <c r="R52" s="487">
        <v>448</v>
      </c>
      <c r="S52" s="487">
        <v>1021</v>
      </c>
      <c r="T52" s="487">
        <v>836</v>
      </c>
      <c r="U52" s="487">
        <v>1090</v>
      </c>
      <c r="V52" s="487">
        <v>845</v>
      </c>
      <c r="W52" s="494">
        <v>1002</v>
      </c>
      <c r="X52" s="487">
        <v>815</v>
      </c>
      <c r="Y52" s="487">
        <v>865</v>
      </c>
      <c r="Z52" s="487">
        <v>726</v>
      </c>
      <c r="AA52" s="487">
        <v>648</v>
      </c>
      <c r="AB52" s="487">
        <v>518</v>
      </c>
      <c r="AC52" s="487">
        <v>508</v>
      </c>
      <c r="AD52" s="487">
        <v>430</v>
      </c>
      <c r="AE52" s="487">
        <v>448</v>
      </c>
      <c r="AF52" s="487">
        <v>381</v>
      </c>
      <c r="AG52" s="487">
        <v>540</v>
      </c>
      <c r="AH52" s="487">
        <v>493</v>
      </c>
      <c r="AI52" s="487">
        <v>381</v>
      </c>
      <c r="AJ52" s="487">
        <v>402</v>
      </c>
      <c r="AK52" s="487">
        <v>289</v>
      </c>
      <c r="AL52" s="487">
        <v>345</v>
      </c>
      <c r="AM52" s="487">
        <v>240</v>
      </c>
      <c r="AN52" s="487">
        <v>352</v>
      </c>
      <c r="AO52" s="487">
        <v>153</v>
      </c>
      <c r="AP52" s="487">
        <v>274</v>
      </c>
      <c r="AQ52" s="487">
        <v>83</v>
      </c>
      <c r="AR52" s="487">
        <v>194</v>
      </c>
      <c r="AS52" s="487">
        <v>30</v>
      </c>
      <c r="AT52" s="487">
        <v>90</v>
      </c>
      <c r="AU52" s="487">
        <v>2</v>
      </c>
      <c r="AV52" s="487">
        <v>24</v>
      </c>
      <c r="AW52" s="487">
        <v>0</v>
      </c>
      <c r="AX52" s="487">
        <v>1</v>
      </c>
    </row>
    <row r="53" spans="1:50" ht="16.5" customHeight="1">
      <c r="A53" s="99" t="s">
        <v>844</v>
      </c>
      <c r="B53" s="364">
        <v>4049</v>
      </c>
      <c r="C53" s="364">
        <v>2077</v>
      </c>
      <c r="D53" s="364">
        <v>1972</v>
      </c>
      <c r="E53" s="364">
        <v>139</v>
      </c>
      <c r="F53" s="364">
        <v>111</v>
      </c>
      <c r="G53" s="364">
        <v>306</v>
      </c>
      <c r="H53" s="364">
        <v>463</v>
      </c>
      <c r="I53" s="485">
        <v>52</v>
      </c>
      <c r="J53" s="485">
        <v>47</v>
      </c>
      <c r="K53" s="485">
        <v>51</v>
      </c>
      <c r="L53" s="485">
        <v>28</v>
      </c>
      <c r="M53" s="485">
        <v>36</v>
      </c>
      <c r="N53" s="485">
        <v>36</v>
      </c>
      <c r="O53" s="485">
        <v>39</v>
      </c>
      <c r="P53" s="485">
        <v>49</v>
      </c>
      <c r="Q53" s="485">
        <v>112</v>
      </c>
      <c r="R53" s="485">
        <v>100</v>
      </c>
      <c r="S53" s="485">
        <v>256</v>
      </c>
      <c r="T53" s="485">
        <v>222</v>
      </c>
      <c r="U53" s="485">
        <v>278</v>
      </c>
      <c r="V53" s="485">
        <v>223</v>
      </c>
      <c r="W53" s="493">
        <v>250</v>
      </c>
      <c r="X53" s="485">
        <v>166</v>
      </c>
      <c r="Y53" s="485">
        <v>189</v>
      </c>
      <c r="Z53" s="485">
        <v>179</v>
      </c>
      <c r="AA53" s="485">
        <v>145</v>
      </c>
      <c r="AB53" s="485">
        <v>123</v>
      </c>
      <c r="AC53" s="485">
        <v>119</v>
      </c>
      <c r="AD53" s="485">
        <v>107</v>
      </c>
      <c r="AE53" s="485">
        <v>110</v>
      </c>
      <c r="AF53" s="485">
        <v>96</v>
      </c>
      <c r="AG53" s="485">
        <v>134</v>
      </c>
      <c r="AH53" s="485">
        <v>133</v>
      </c>
      <c r="AI53" s="485">
        <v>103</v>
      </c>
      <c r="AJ53" s="485">
        <v>98</v>
      </c>
      <c r="AK53" s="485">
        <v>78</v>
      </c>
      <c r="AL53" s="485">
        <v>103</v>
      </c>
      <c r="AM53" s="485">
        <v>62</v>
      </c>
      <c r="AN53" s="485">
        <v>96</v>
      </c>
      <c r="AO53" s="485">
        <v>41</v>
      </c>
      <c r="AP53" s="485">
        <v>79</v>
      </c>
      <c r="AQ53" s="485">
        <v>17</v>
      </c>
      <c r="AR53" s="485">
        <v>55</v>
      </c>
      <c r="AS53" s="485">
        <v>5</v>
      </c>
      <c r="AT53" s="485">
        <v>24</v>
      </c>
      <c r="AU53" s="485">
        <v>0</v>
      </c>
      <c r="AV53" s="485">
        <v>8</v>
      </c>
      <c r="AW53" s="485">
        <v>0</v>
      </c>
      <c r="AX53" s="485">
        <v>0</v>
      </c>
    </row>
    <row r="54" spans="1:50" ht="16.5" customHeight="1">
      <c r="A54" s="99" t="s">
        <v>843</v>
      </c>
      <c r="B54" s="364">
        <v>4697</v>
      </c>
      <c r="C54" s="364">
        <v>2418</v>
      </c>
      <c r="D54" s="364">
        <v>2279</v>
      </c>
      <c r="E54" s="364">
        <v>206</v>
      </c>
      <c r="F54" s="364">
        <v>234</v>
      </c>
      <c r="G54" s="364">
        <v>302</v>
      </c>
      <c r="H54" s="364">
        <v>406</v>
      </c>
      <c r="I54" s="485">
        <v>86</v>
      </c>
      <c r="J54" s="485">
        <v>104</v>
      </c>
      <c r="K54" s="485">
        <v>71</v>
      </c>
      <c r="L54" s="485">
        <v>68</v>
      </c>
      <c r="M54" s="485">
        <v>49</v>
      </c>
      <c r="N54" s="485">
        <v>62</v>
      </c>
      <c r="O54" s="485">
        <v>51</v>
      </c>
      <c r="P54" s="485">
        <v>48</v>
      </c>
      <c r="Q54" s="485">
        <v>125</v>
      </c>
      <c r="R54" s="485">
        <v>118</v>
      </c>
      <c r="S54" s="485">
        <v>295</v>
      </c>
      <c r="T54" s="485">
        <v>257</v>
      </c>
      <c r="U54" s="485">
        <v>322</v>
      </c>
      <c r="V54" s="485">
        <v>276</v>
      </c>
      <c r="W54" s="493">
        <v>298</v>
      </c>
      <c r="X54" s="485">
        <v>256</v>
      </c>
      <c r="Y54" s="485">
        <v>245</v>
      </c>
      <c r="Z54" s="485">
        <v>213</v>
      </c>
      <c r="AA54" s="485">
        <v>189</v>
      </c>
      <c r="AB54" s="485">
        <v>133</v>
      </c>
      <c r="AC54" s="485">
        <v>136</v>
      </c>
      <c r="AD54" s="485">
        <v>118</v>
      </c>
      <c r="AE54" s="485">
        <v>111</v>
      </c>
      <c r="AF54" s="485">
        <v>102</v>
      </c>
      <c r="AG54" s="485">
        <v>138</v>
      </c>
      <c r="AH54" s="485">
        <v>118</v>
      </c>
      <c r="AI54" s="485">
        <v>108</v>
      </c>
      <c r="AJ54" s="485">
        <v>110</v>
      </c>
      <c r="AK54" s="485">
        <v>71</v>
      </c>
      <c r="AL54" s="485">
        <v>73</v>
      </c>
      <c r="AM54" s="485">
        <v>64</v>
      </c>
      <c r="AN54" s="485">
        <v>83</v>
      </c>
      <c r="AO54" s="485">
        <v>38</v>
      </c>
      <c r="AP54" s="485">
        <v>62</v>
      </c>
      <c r="AQ54" s="485">
        <v>15</v>
      </c>
      <c r="AR54" s="485">
        <v>48</v>
      </c>
      <c r="AS54" s="485">
        <v>6</v>
      </c>
      <c r="AT54" s="485">
        <v>28</v>
      </c>
      <c r="AU54" s="485">
        <v>0</v>
      </c>
      <c r="AV54" s="485">
        <v>2</v>
      </c>
      <c r="AW54" s="485">
        <v>0</v>
      </c>
      <c r="AX54" s="485">
        <v>0</v>
      </c>
    </row>
    <row r="55" spans="1:50" ht="16.5" customHeight="1">
      <c r="A55" s="99" t="s">
        <v>842</v>
      </c>
      <c r="B55" s="364">
        <v>2963</v>
      </c>
      <c r="C55" s="364">
        <v>1633</v>
      </c>
      <c r="D55" s="364">
        <v>1330</v>
      </c>
      <c r="E55" s="364">
        <v>188</v>
      </c>
      <c r="F55" s="364">
        <v>156</v>
      </c>
      <c r="G55" s="364">
        <v>187</v>
      </c>
      <c r="H55" s="364">
        <v>262</v>
      </c>
      <c r="I55" s="485">
        <v>58</v>
      </c>
      <c r="J55" s="485">
        <v>64</v>
      </c>
      <c r="K55" s="485">
        <v>73</v>
      </c>
      <c r="L55" s="485">
        <v>44</v>
      </c>
      <c r="M55" s="485">
        <v>57</v>
      </c>
      <c r="N55" s="485">
        <v>48</v>
      </c>
      <c r="O55" s="485">
        <v>37</v>
      </c>
      <c r="P55" s="485">
        <v>66</v>
      </c>
      <c r="Q55" s="485">
        <v>92</v>
      </c>
      <c r="R55" s="485">
        <v>77</v>
      </c>
      <c r="S55" s="485">
        <v>156</v>
      </c>
      <c r="T55" s="485">
        <v>104</v>
      </c>
      <c r="U55" s="485">
        <v>178</v>
      </c>
      <c r="V55" s="485">
        <v>111</v>
      </c>
      <c r="W55" s="493">
        <v>188</v>
      </c>
      <c r="X55" s="485">
        <v>136</v>
      </c>
      <c r="Y55" s="485">
        <v>183</v>
      </c>
      <c r="Z55" s="485">
        <v>124</v>
      </c>
      <c r="AA55" s="485">
        <v>123</v>
      </c>
      <c r="AB55" s="485">
        <v>86</v>
      </c>
      <c r="AC55" s="485">
        <v>115</v>
      </c>
      <c r="AD55" s="485">
        <v>79</v>
      </c>
      <c r="AE55" s="485">
        <v>94</v>
      </c>
      <c r="AF55" s="485">
        <v>51</v>
      </c>
      <c r="AG55" s="485">
        <v>92</v>
      </c>
      <c r="AH55" s="485">
        <v>78</v>
      </c>
      <c r="AI55" s="485">
        <v>61</v>
      </c>
      <c r="AJ55" s="485">
        <v>64</v>
      </c>
      <c r="AK55" s="485">
        <v>44</v>
      </c>
      <c r="AL55" s="485">
        <v>52</v>
      </c>
      <c r="AM55" s="485">
        <v>32</v>
      </c>
      <c r="AN55" s="485">
        <v>55</v>
      </c>
      <c r="AO55" s="485">
        <v>24</v>
      </c>
      <c r="AP55" s="485">
        <v>48</v>
      </c>
      <c r="AQ55" s="485">
        <v>19</v>
      </c>
      <c r="AR55" s="485">
        <v>29</v>
      </c>
      <c r="AS55" s="485">
        <v>6</v>
      </c>
      <c r="AT55" s="485">
        <v>11</v>
      </c>
      <c r="AU55" s="485">
        <v>1</v>
      </c>
      <c r="AV55" s="485">
        <v>3</v>
      </c>
      <c r="AW55" s="485">
        <v>0</v>
      </c>
      <c r="AX55" s="485">
        <v>0</v>
      </c>
    </row>
    <row r="56" spans="1:50" ht="16.5" customHeight="1">
      <c r="A56" s="99" t="s">
        <v>841</v>
      </c>
      <c r="B56" s="364">
        <v>2846</v>
      </c>
      <c r="C56" s="364">
        <v>1411</v>
      </c>
      <c r="D56" s="364">
        <v>1435</v>
      </c>
      <c r="E56" s="364">
        <v>127</v>
      </c>
      <c r="F56" s="364">
        <v>121</v>
      </c>
      <c r="G56" s="364">
        <v>222</v>
      </c>
      <c r="H56" s="364">
        <v>324</v>
      </c>
      <c r="I56" s="485">
        <v>46</v>
      </c>
      <c r="J56" s="485">
        <v>43</v>
      </c>
      <c r="K56" s="485">
        <v>48</v>
      </c>
      <c r="L56" s="485">
        <v>43</v>
      </c>
      <c r="M56" s="485">
        <v>33</v>
      </c>
      <c r="N56" s="485">
        <v>35</v>
      </c>
      <c r="O56" s="485">
        <v>29</v>
      </c>
      <c r="P56" s="485">
        <v>45</v>
      </c>
      <c r="Q56" s="485">
        <v>65</v>
      </c>
      <c r="R56" s="485">
        <v>77</v>
      </c>
      <c r="S56" s="485">
        <v>159</v>
      </c>
      <c r="T56" s="485">
        <v>132</v>
      </c>
      <c r="U56" s="485">
        <v>162</v>
      </c>
      <c r="V56" s="485">
        <v>131</v>
      </c>
      <c r="W56" s="493">
        <v>141</v>
      </c>
      <c r="X56" s="485">
        <v>140</v>
      </c>
      <c r="Y56" s="485">
        <v>134</v>
      </c>
      <c r="Z56" s="485">
        <v>112</v>
      </c>
      <c r="AA56" s="485">
        <v>121</v>
      </c>
      <c r="AB56" s="485">
        <v>98</v>
      </c>
      <c r="AC56" s="485">
        <v>76</v>
      </c>
      <c r="AD56" s="485">
        <v>77</v>
      </c>
      <c r="AE56" s="485">
        <v>73</v>
      </c>
      <c r="AF56" s="485">
        <v>83</v>
      </c>
      <c r="AG56" s="485">
        <v>102</v>
      </c>
      <c r="AH56" s="485">
        <v>95</v>
      </c>
      <c r="AI56" s="485">
        <v>65</v>
      </c>
      <c r="AJ56" s="485">
        <v>79</v>
      </c>
      <c r="AK56" s="485">
        <v>56</v>
      </c>
      <c r="AL56" s="485">
        <v>78</v>
      </c>
      <c r="AM56" s="485">
        <v>50</v>
      </c>
      <c r="AN56" s="485">
        <v>65</v>
      </c>
      <c r="AO56" s="485">
        <v>25</v>
      </c>
      <c r="AP56" s="485">
        <v>48</v>
      </c>
      <c r="AQ56" s="485">
        <v>18</v>
      </c>
      <c r="AR56" s="485">
        <v>32</v>
      </c>
      <c r="AS56" s="485">
        <v>7</v>
      </c>
      <c r="AT56" s="485">
        <v>16</v>
      </c>
      <c r="AU56" s="485">
        <v>1</v>
      </c>
      <c r="AV56" s="485">
        <v>6</v>
      </c>
      <c r="AW56" s="485">
        <v>0</v>
      </c>
      <c r="AX56" s="485">
        <v>0</v>
      </c>
    </row>
    <row r="57" spans="1:50" ht="16.5" customHeight="1">
      <c r="A57" s="99" t="s">
        <v>840</v>
      </c>
      <c r="B57" s="364">
        <v>2270</v>
      </c>
      <c r="C57" s="364">
        <v>1168</v>
      </c>
      <c r="D57" s="364">
        <v>1102</v>
      </c>
      <c r="E57" s="364">
        <v>87</v>
      </c>
      <c r="F57" s="364">
        <v>91</v>
      </c>
      <c r="G57" s="364">
        <v>161</v>
      </c>
      <c r="H57" s="364">
        <v>227</v>
      </c>
      <c r="I57" s="485">
        <v>43</v>
      </c>
      <c r="J57" s="485">
        <v>28</v>
      </c>
      <c r="K57" s="485">
        <v>22</v>
      </c>
      <c r="L57" s="485">
        <v>29</v>
      </c>
      <c r="M57" s="485">
        <v>22</v>
      </c>
      <c r="N57" s="485">
        <v>34</v>
      </c>
      <c r="O57" s="485">
        <v>29</v>
      </c>
      <c r="P57" s="485">
        <v>23</v>
      </c>
      <c r="Q57" s="485">
        <v>81</v>
      </c>
      <c r="R57" s="485">
        <v>76</v>
      </c>
      <c r="S57" s="485">
        <v>155</v>
      </c>
      <c r="T57" s="485">
        <v>121</v>
      </c>
      <c r="U57" s="485">
        <v>150</v>
      </c>
      <c r="V57" s="485">
        <v>104</v>
      </c>
      <c r="W57" s="493">
        <v>125</v>
      </c>
      <c r="X57" s="485">
        <v>117</v>
      </c>
      <c r="Y57" s="485">
        <v>114</v>
      </c>
      <c r="Z57" s="485">
        <v>98</v>
      </c>
      <c r="AA57" s="485">
        <v>70</v>
      </c>
      <c r="AB57" s="485">
        <v>78</v>
      </c>
      <c r="AC57" s="485">
        <v>62</v>
      </c>
      <c r="AD57" s="485">
        <v>49</v>
      </c>
      <c r="AE57" s="485">
        <v>60</v>
      </c>
      <c r="AF57" s="485">
        <v>49</v>
      </c>
      <c r="AG57" s="485">
        <v>74</v>
      </c>
      <c r="AH57" s="485">
        <v>69</v>
      </c>
      <c r="AI57" s="485">
        <v>44</v>
      </c>
      <c r="AJ57" s="485">
        <v>51</v>
      </c>
      <c r="AK57" s="485">
        <v>40</v>
      </c>
      <c r="AL57" s="485">
        <v>39</v>
      </c>
      <c r="AM57" s="485">
        <v>32</v>
      </c>
      <c r="AN57" s="485">
        <v>53</v>
      </c>
      <c r="AO57" s="485">
        <v>25</v>
      </c>
      <c r="AP57" s="485">
        <v>37</v>
      </c>
      <c r="AQ57" s="485">
        <v>14</v>
      </c>
      <c r="AR57" s="485">
        <v>30</v>
      </c>
      <c r="AS57" s="485">
        <v>6</v>
      </c>
      <c r="AT57" s="485">
        <v>11</v>
      </c>
      <c r="AU57" s="485">
        <v>0</v>
      </c>
      <c r="AV57" s="485">
        <v>5</v>
      </c>
      <c r="AW57" s="485">
        <v>0</v>
      </c>
      <c r="AX57" s="485">
        <v>1</v>
      </c>
    </row>
    <row r="58" spans="1:50" ht="16.5" customHeight="1">
      <c r="A58" s="491" t="s">
        <v>839</v>
      </c>
      <c r="B58" s="487">
        <v>13009</v>
      </c>
      <c r="C58" s="487">
        <v>6604</v>
      </c>
      <c r="D58" s="492">
        <v>6405</v>
      </c>
      <c r="E58" s="487">
        <v>500</v>
      </c>
      <c r="F58" s="487">
        <v>493</v>
      </c>
      <c r="G58" s="487">
        <v>1200</v>
      </c>
      <c r="H58" s="487">
        <v>1659</v>
      </c>
      <c r="I58" s="487">
        <v>199</v>
      </c>
      <c r="J58" s="487">
        <v>188</v>
      </c>
      <c r="K58" s="487">
        <v>143</v>
      </c>
      <c r="L58" s="487">
        <v>165</v>
      </c>
      <c r="M58" s="487">
        <v>158</v>
      </c>
      <c r="N58" s="487">
        <v>140</v>
      </c>
      <c r="O58" s="487">
        <v>162</v>
      </c>
      <c r="P58" s="487">
        <v>192</v>
      </c>
      <c r="Q58" s="487">
        <v>390</v>
      </c>
      <c r="R58" s="487">
        <v>416</v>
      </c>
      <c r="S58" s="487">
        <v>746</v>
      </c>
      <c r="T58" s="487">
        <v>560</v>
      </c>
      <c r="U58" s="487">
        <v>755</v>
      </c>
      <c r="V58" s="487">
        <v>559</v>
      </c>
      <c r="W58" s="488">
        <v>632</v>
      </c>
      <c r="X58" s="488">
        <v>489</v>
      </c>
      <c r="Y58" s="488">
        <v>527</v>
      </c>
      <c r="Z58" s="488">
        <v>454</v>
      </c>
      <c r="AA58" s="488">
        <v>429</v>
      </c>
      <c r="AB58" s="488">
        <v>366</v>
      </c>
      <c r="AC58" s="488">
        <v>374</v>
      </c>
      <c r="AD58" s="488">
        <v>351</v>
      </c>
      <c r="AE58" s="488">
        <v>353</v>
      </c>
      <c r="AF58" s="488">
        <v>370</v>
      </c>
      <c r="AG58" s="488">
        <v>536</v>
      </c>
      <c r="AH58" s="488">
        <v>496</v>
      </c>
      <c r="AI58" s="487">
        <v>381</v>
      </c>
      <c r="AJ58" s="487">
        <v>367</v>
      </c>
      <c r="AK58" s="487">
        <v>263</v>
      </c>
      <c r="AL58" s="487">
        <v>329</v>
      </c>
      <c r="AM58" s="487">
        <v>252</v>
      </c>
      <c r="AN58" s="487">
        <v>349</v>
      </c>
      <c r="AO58" s="487">
        <v>169</v>
      </c>
      <c r="AP58" s="487">
        <v>280</v>
      </c>
      <c r="AQ58" s="487">
        <v>97</v>
      </c>
      <c r="AR58" s="487">
        <v>196</v>
      </c>
      <c r="AS58" s="487">
        <v>29</v>
      </c>
      <c r="AT58" s="487">
        <v>103</v>
      </c>
      <c r="AU58" s="487">
        <v>8</v>
      </c>
      <c r="AV58" s="487">
        <v>30</v>
      </c>
      <c r="AW58" s="487">
        <v>1</v>
      </c>
      <c r="AX58" s="487">
        <v>5</v>
      </c>
    </row>
    <row r="59" spans="1:50" ht="16.5" customHeight="1">
      <c r="A59" s="490" t="s">
        <v>838</v>
      </c>
      <c r="B59" s="485">
        <v>3486</v>
      </c>
      <c r="C59" s="485">
        <v>1810</v>
      </c>
      <c r="D59" s="485">
        <v>1676</v>
      </c>
      <c r="E59" s="485">
        <v>118</v>
      </c>
      <c r="F59" s="485">
        <v>131</v>
      </c>
      <c r="G59" s="485">
        <v>319</v>
      </c>
      <c r="H59" s="485">
        <v>456</v>
      </c>
      <c r="I59" s="485">
        <v>38</v>
      </c>
      <c r="J59" s="485">
        <v>47</v>
      </c>
      <c r="K59" s="485">
        <v>37</v>
      </c>
      <c r="L59" s="485">
        <v>46</v>
      </c>
      <c r="M59" s="485">
        <v>43</v>
      </c>
      <c r="N59" s="485">
        <v>38</v>
      </c>
      <c r="O59" s="485">
        <v>47</v>
      </c>
      <c r="P59" s="485">
        <v>49</v>
      </c>
      <c r="Q59" s="485">
        <v>95</v>
      </c>
      <c r="R59" s="485">
        <v>97</v>
      </c>
      <c r="S59" s="485">
        <v>210</v>
      </c>
      <c r="T59" s="485">
        <v>144</v>
      </c>
      <c r="U59" s="485">
        <v>214</v>
      </c>
      <c r="V59" s="485">
        <v>145</v>
      </c>
      <c r="W59" s="486">
        <v>187</v>
      </c>
      <c r="X59" s="486">
        <v>126</v>
      </c>
      <c r="Y59" s="486">
        <v>152</v>
      </c>
      <c r="Z59" s="486">
        <v>135</v>
      </c>
      <c r="AA59" s="486">
        <v>117</v>
      </c>
      <c r="AB59" s="486">
        <v>97</v>
      </c>
      <c r="AC59" s="486">
        <v>96</v>
      </c>
      <c r="AD59" s="486">
        <v>82</v>
      </c>
      <c r="AE59" s="486">
        <v>104</v>
      </c>
      <c r="AF59" s="486">
        <v>95</v>
      </c>
      <c r="AG59" s="486">
        <v>151</v>
      </c>
      <c r="AH59" s="486">
        <v>119</v>
      </c>
      <c r="AI59" s="485">
        <v>85</v>
      </c>
      <c r="AJ59" s="485">
        <v>96</v>
      </c>
      <c r="AK59" s="485">
        <v>86</v>
      </c>
      <c r="AL59" s="485">
        <v>101</v>
      </c>
      <c r="AM59" s="485">
        <v>65</v>
      </c>
      <c r="AN59" s="485">
        <v>99</v>
      </c>
      <c r="AO59" s="485">
        <v>50</v>
      </c>
      <c r="AP59" s="485">
        <v>77</v>
      </c>
      <c r="AQ59" s="485">
        <v>26</v>
      </c>
      <c r="AR59" s="485">
        <v>48</v>
      </c>
      <c r="AS59" s="485">
        <v>6</v>
      </c>
      <c r="AT59" s="485">
        <v>27</v>
      </c>
      <c r="AU59" s="485">
        <v>1</v>
      </c>
      <c r="AV59" s="485">
        <v>8</v>
      </c>
      <c r="AW59" s="485">
        <v>0</v>
      </c>
      <c r="AX59" s="485">
        <v>0</v>
      </c>
    </row>
    <row r="60" spans="1:50" ht="16.5" customHeight="1">
      <c r="A60" s="490" t="s">
        <v>837</v>
      </c>
      <c r="B60" s="485">
        <v>3173</v>
      </c>
      <c r="C60" s="485">
        <v>1598</v>
      </c>
      <c r="D60" s="485">
        <v>1575</v>
      </c>
      <c r="E60" s="485">
        <v>138</v>
      </c>
      <c r="F60" s="485">
        <v>109</v>
      </c>
      <c r="G60" s="485">
        <v>296</v>
      </c>
      <c r="H60" s="485">
        <v>433</v>
      </c>
      <c r="I60" s="485">
        <v>56</v>
      </c>
      <c r="J60" s="485">
        <v>38</v>
      </c>
      <c r="K60" s="485">
        <v>39</v>
      </c>
      <c r="L60" s="485">
        <v>38</v>
      </c>
      <c r="M60" s="485">
        <v>43</v>
      </c>
      <c r="N60" s="485">
        <v>33</v>
      </c>
      <c r="O60" s="485">
        <v>32</v>
      </c>
      <c r="P60" s="485">
        <v>39</v>
      </c>
      <c r="Q60" s="485">
        <v>91</v>
      </c>
      <c r="R60" s="485">
        <v>105</v>
      </c>
      <c r="S60" s="485">
        <v>198</v>
      </c>
      <c r="T60" s="485">
        <v>133</v>
      </c>
      <c r="U60" s="485">
        <v>168</v>
      </c>
      <c r="V60" s="485">
        <v>140</v>
      </c>
      <c r="W60" s="486">
        <v>148</v>
      </c>
      <c r="X60" s="486">
        <v>115</v>
      </c>
      <c r="Y60" s="486">
        <v>120</v>
      </c>
      <c r="Z60" s="486">
        <v>106</v>
      </c>
      <c r="AA60" s="486">
        <v>100</v>
      </c>
      <c r="AB60" s="486">
        <v>79</v>
      </c>
      <c r="AC60" s="486">
        <v>85</v>
      </c>
      <c r="AD60" s="486">
        <v>92</v>
      </c>
      <c r="AE60" s="486">
        <v>77</v>
      </c>
      <c r="AF60" s="486">
        <v>98</v>
      </c>
      <c r="AG60" s="486">
        <v>145</v>
      </c>
      <c r="AH60" s="486">
        <v>126</v>
      </c>
      <c r="AI60" s="485">
        <v>101</v>
      </c>
      <c r="AJ60" s="485">
        <v>98</v>
      </c>
      <c r="AK60" s="485">
        <v>58</v>
      </c>
      <c r="AL60" s="485">
        <v>75</v>
      </c>
      <c r="AM60" s="485">
        <v>52</v>
      </c>
      <c r="AN60" s="485">
        <v>89</v>
      </c>
      <c r="AO60" s="485">
        <v>51</v>
      </c>
      <c r="AP60" s="485">
        <v>73</v>
      </c>
      <c r="AQ60" s="485">
        <v>26</v>
      </c>
      <c r="AR60" s="485">
        <v>57</v>
      </c>
      <c r="AS60" s="485">
        <v>6</v>
      </c>
      <c r="AT60" s="485">
        <v>30</v>
      </c>
      <c r="AU60" s="485">
        <v>2</v>
      </c>
      <c r="AV60" s="485">
        <v>10</v>
      </c>
      <c r="AW60" s="485">
        <v>0</v>
      </c>
      <c r="AX60" s="485">
        <v>1</v>
      </c>
    </row>
    <row r="61" spans="1:50" ht="16.5" customHeight="1">
      <c r="A61" s="490" t="s">
        <v>836</v>
      </c>
      <c r="B61" s="485">
        <v>3080</v>
      </c>
      <c r="C61" s="485">
        <v>1589</v>
      </c>
      <c r="D61" s="485">
        <v>1491</v>
      </c>
      <c r="E61" s="485">
        <v>108</v>
      </c>
      <c r="F61" s="485">
        <v>101</v>
      </c>
      <c r="G61" s="485">
        <v>282</v>
      </c>
      <c r="H61" s="485">
        <v>390</v>
      </c>
      <c r="I61" s="485">
        <v>55</v>
      </c>
      <c r="J61" s="485">
        <v>35</v>
      </c>
      <c r="K61" s="485">
        <v>30</v>
      </c>
      <c r="L61" s="485">
        <v>28</v>
      </c>
      <c r="M61" s="485">
        <v>23</v>
      </c>
      <c r="N61" s="485">
        <v>38</v>
      </c>
      <c r="O61" s="485">
        <v>40</v>
      </c>
      <c r="P61" s="485">
        <v>49</v>
      </c>
      <c r="Q61" s="485">
        <v>113</v>
      </c>
      <c r="R61" s="485">
        <v>98</v>
      </c>
      <c r="S61" s="485">
        <v>166</v>
      </c>
      <c r="T61" s="485">
        <v>127</v>
      </c>
      <c r="U61" s="485">
        <v>193</v>
      </c>
      <c r="V61" s="485">
        <v>145</v>
      </c>
      <c r="W61" s="486">
        <v>163</v>
      </c>
      <c r="X61" s="486">
        <v>124</v>
      </c>
      <c r="Y61" s="486">
        <v>144</v>
      </c>
      <c r="Z61" s="486">
        <v>98</v>
      </c>
      <c r="AA61" s="486">
        <v>96</v>
      </c>
      <c r="AB61" s="486">
        <v>93</v>
      </c>
      <c r="AC61" s="486">
        <v>95</v>
      </c>
      <c r="AD61" s="486">
        <v>75</v>
      </c>
      <c r="AE61" s="486">
        <v>85</v>
      </c>
      <c r="AF61" s="486">
        <v>72</v>
      </c>
      <c r="AG61" s="486">
        <v>104</v>
      </c>
      <c r="AH61" s="486">
        <v>119</v>
      </c>
      <c r="AI61" s="485">
        <v>105</v>
      </c>
      <c r="AJ61" s="485">
        <v>89</v>
      </c>
      <c r="AK61" s="485">
        <v>49</v>
      </c>
      <c r="AL61" s="485">
        <v>79</v>
      </c>
      <c r="AM61" s="485">
        <v>70</v>
      </c>
      <c r="AN61" s="485">
        <v>78</v>
      </c>
      <c r="AO61" s="485">
        <v>29</v>
      </c>
      <c r="AP61" s="485">
        <v>68</v>
      </c>
      <c r="AQ61" s="485">
        <v>18</v>
      </c>
      <c r="AR61" s="485">
        <v>49</v>
      </c>
      <c r="AS61" s="485">
        <v>8</v>
      </c>
      <c r="AT61" s="485">
        <v>21</v>
      </c>
      <c r="AU61" s="485">
        <v>2</v>
      </c>
      <c r="AV61" s="485">
        <v>5</v>
      </c>
      <c r="AW61" s="485">
        <v>1</v>
      </c>
      <c r="AX61" s="485">
        <v>1</v>
      </c>
    </row>
    <row r="62" spans="1:50" ht="16.5" customHeight="1">
      <c r="A62" s="490" t="s">
        <v>835</v>
      </c>
      <c r="B62" s="485">
        <v>3270</v>
      </c>
      <c r="C62" s="485">
        <v>1607</v>
      </c>
      <c r="D62" s="485">
        <v>1663</v>
      </c>
      <c r="E62" s="485">
        <v>136</v>
      </c>
      <c r="F62" s="485">
        <v>152</v>
      </c>
      <c r="G62" s="485">
        <v>303</v>
      </c>
      <c r="H62" s="485">
        <v>380</v>
      </c>
      <c r="I62" s="485">
        <v>50</v>
      </c>
      <c r="J62" s="485">
        <v>68</v>
      </c>
      <c r="K62" s="485">
        <v>37</v>
      </c>
      <c r="L62" s="485">
        <v>53</v>
      </c>
      <c r="M62" s="485">
        <v>49</v>
      </c>
      <c r="N62" s="485">
        <v>31</v>
      </c>
      <c r="O62" s="485">
        <v>43</v>
      </c>
      <c r="P62" s="485">
        <v>55</v>
      </c>
      <c r="Q62" s="485">
        <v>91</v>
      </c>
      <c r="R62" s="485">
        <v>116</v>
      </c>
      <c r="S62" s="485">
        <v>172</v>
      </c>
      <c r="T62" s="485">
        <v>156</v>
      </c>
      <c r="U62" s="485">
        <v>180</v>
      </c>
      <c r="V62" s="485">
        <v>129</v>
      </c>
      <c r="W62" s="486">
        <v>134</v>
      </c>
      <c r="X62" s="486">
        <v>124</v>
      </c>
      <c r="Y62" s="486">
        <v>111</v>
      </c>
      <c r="Z62" s="486">
        <v>115</v>
      </c>
      <c r="AA62" s="486">
        <v>116</v>
      </c>
      <c r="AB62" s="486">
        <v>97</v>
      </c>
      <c r="AC62" s="486">
        <v>98</v>
      </c>
      <c r="AD62" s="486">
        <v>102</v>
      </c>
      <c r="AE62" s="486">
        <v>87</v>
      </c>
      <c r="AF62" s="486">
        <v>105</v>
      </c>
      <c r="AG62" s="486">
        <v>136</v>
      </c>
      <c r="AH62" s="486">
        <v>132</v>
      </c>
      <c r="AI62" s="485">
        <v>90</v>
      </c>
      <c r="AJ62" s="485">
        <v>84</v>
      </c>
      <c r="AK62" s="485">
        <v>70</v>
      </c>
      <c r="AL62" s="485">
        <v>74</v>
      </c>
      <c r="AM62" s="485">
        <v>65</v>
      </c>
      <c r="AN62" s="485">
        <v>83</v>
      </c>
      <c r="AO62" s="485">
        <v>39</v>
      </c>
      <c r="AP62" s="485">
        <v>62</v>
      </c>
      <c r="AQ62" s="485">
        <v>27</v>
      </c>
      <c r="AR62" s="485">
        <v>42</v>
      </c>
      <c r="AS62" s="485">
        <v>9</v>
      </c>
      <c r="AT62" s="485">
        <v>25</v>
      </c>
      <c r="AU62" s="485">
        <v>3</v>
      </c>
      <c r="AV62" s="485">
        <v>7</v>
      </c>
      <c r="AW62" s="485">
        <v>0</v>
      </c>
      <c r="AX62" s="485">
        <v>3</v>
      </c>
    </row>
    <row r="63" spans="1:50" ht="16.5" customHeight="1">
      <c r="A63" s="491" t="s">
        <v>834</v>
      </c>
      <c r="B63" s="487">
        <v>6044</v>
      </c>
      <c r="C63" s="487">
        <v>3099</v>
      </c>
      <c r="D63" s="487">
        <v>2945</v>
      </c>
      <c r="E63" s="487">
        <v>314</v>
      </c>
      <c r="F63" s="487">
        <v>247</v>
      </c>
      <c r="G63" s="487">
        <v>538</v>
      </c>
      <c r="H63" s="487">
        <v>689</v>
      </c>
      <c r="I63" s="487">
        <v>106</v>
      </c>
      <c r="J63" s="487">
        <v>83</v>
      </c>
      <c r="K63" s="487">
        <v>93</v>
      </c>
      <c r="L63" s="487">
        <v>83</v>
      </c>
      <c r="M63" s="487">
        <v>115</v>
      </c>
      <c r="N63" s="487">
        <v>81</v>
      </c>
      <c r="O63" s="487">
        <v>94</v>
      </c>
      <c r="P63" s="487">
        <v>88</v>
      </c>
      <c r="Q63" s="487">
        <v>157</v>
      </c>
      <c r="R63" s="487">
        <v>182</v>
      </c>
      <c r="S63" s="487">
        <v>304</v>
      </c>
      <c r="T63" s="487">
        <v>228</v>
      </c>
      <c r="U63" s="487">
        <v>293</v>
      </c>
      <c r="V63" s="487">
        <v>246</v>
      </c>
      <c r="W63" s="488">
        <v>278</v>
      </c>
      <c r="X63" s="488">
        <v>234</v>
      </c>
      <c r="Y63" s="488">
        <v>285</v>
      </c>
      <c r="Z63" s="488">
        <v>261</v>
      </c>
      <c r="AA63" s="488">
        <v>200</v>
      </c>
      <c r="AB63" s="488">
        <v>186</v>
      </c>
      <c r="AC63" s="488">
        <v>212</v>
      </c>
      <c r="AD63" s="488">
        <v>186</v>
      </c>
      <c r="AE63" s="488">
        <v>176</v>
      </c>
      <c r="AF63" s="488">
        <v>170</v>
      </c>
      <c r="AG63" s="488">
        <v>248</v>
      </c>
      <c r="AH63" s="488">
        <v>228</v>
      </c>
      <c r="AI63" s="487">
        <v>156</v>
      </c>
      <c r="AJ63" s="487">
        <v>173</v>
      </c>
      <c r="AK63" s="487">
        <v>138</v>
      </c>
      <c r="AL63" s="487">
        <v>142</v>
      </c>
      <c r="AM63" s="487">
        <v>100</v>
      </c>
      <c r="AN63" s="487">
        <v>135</v>
      </c>
      <c r="AO63" s="487">
        <v>75</v>
      </c>
      <c r="AP63" s="487">
        <v>103</v>
      </c>
      <c r="AQ63" s="487">
        <v>45</v>
      </c>
      <c r="AR63" s="487">
        <v>85</v>
      </c>
      <c r="AS63" s="487">
        <v>20</v>
      </c>
      <c r="AT63" s="487">
        <v>38</v>
      </c>
      <c r="AU63" s="487">
        <v>3</v>
      </c>
      <c r="AV63" s="487">
        <v>10</v>
      </c>
      <c r="AW63" s="487">
        <v>1</v>
      </c>
      <c r="AX63" s="487">
        <v>3</v>
      </c>
    </row>
    <row r="64" spans="1:50" ht="16.5" customHeight="1">
      <c r="A64" s="490" t="s">
        <v>833</v>
      </c>
      <c r="B64" s="485">
        <v>3172</v>
      </c>
      <c r="C64" s="485">
        <v>1617</v>
      </c>
      <c r="D64" s="485">
        <v>1555</v>
      </c>
      <c r="E64" s="485">
        <v>138</v>
      </c>
      <c r="F64" s="485">
        <v>118</v>
      </c>
      <c r="G64" s="485">
        <v>295</v>
      </c>
      <c r="H64" s="485">
        <v>389</v>
      </c>
      <c r="I64" s="485">
        <v>45</v>
      </c>
      <c r="J64" s="485">
        <v>36</v>
      </c>
      <c r="K64" s="485">
        <v>39</v>
      </c>
      <c r="L64" s="485">
        <v>44</v>
      </c>
      <c r="M64" s="485">
        <v>54</v>
      </c>
      <c r="N64" s="485">
        <v>38</v>
      </c>
      <c r="O64" s="485">
        <v>50</v>
      </c>
      <c r="P64" s="485">
        <v>47</v>
      </c>
      <c r="Q64" s="485">
        <v>83</v>
      </c>
      <c r="R64" s="485">
        <v>94</v>
      </c>
      <c r="S64" s="485">
        <v>152</v>
      </c>
      <c r="T64" s="485">
        <v>123</v>
      </c>
      <c r="U64" s="485">
        <v>159</v>
      </c>
      <c r="V64" s="485">
        <v>114</v>
      </c>
      <c r="W64" s="486">
        <v>147</v>
      </c>
      <c r="X64" s="486">
        <v>117</v>
      </c>
      <c r="Y64" s="486">
        <v>145</v>
      </c>
      <c r="Z64" s="486">
        <v>142</v>
      </c>
      <c r="AA64" s="486">
        <v>103</v>
      </c>
      <c r="AB64" s="486">
        <v>81</v>
      </c>
      <c r="AC64" s="486">
        <v>113</v>
      </c>
      <c r="AD64" s="486">
        <v>101</v>
      </c>
      <c r="AE64" s="486">
        <v>86</v>
      </c>
      <c r="AF64" s="486">
        <v>94</v>
      </c>
      <c r="AG64" s="486">
        <v>146</v>
      </c>
      <c r="AH64" s="486">
        <v>135</v>
      </c>
      <c r="AI64" s="485">
        <v>83</v>
      </c>
      <c r="AJ64" s="485">
        <v>95</v>
      </c>
      <c r="AK64" s="485">
        <v>71</v>
      </c>
      <c r="AL64" s="485">
        <v>79</v>
      </c>
      <c r="AM64" s="485">
        <v>68</v>
      </c>
      <c r="AN64" s="485">
        <v>68</v>
      </c>
      <c r="AO64" s="485">
        <v>34</v>
      </c>
      <c r="AP64" s="485">
        <v>61</v>
      </c>
      <c r="AQ64" s="485">
        <v>28</v>
      </c>
      <c r="AR64" s="485">
        <v>52</v>
      </c>
      <c r="AS64" s="485">
        <v>10</v>
      </c>
      <c r="AT64" s="485">
        <v>26</v>
      </c>
      <c r="AU64" s="485">
        <v>1</v>
      </c>
      <c r="AV64" s="485">
        <v>6</v>
      </c>
      <c r="AW64" s="485">
        <v>0</v>
      </c>
      <c r="AX64" s="485">
        <v>2</v>
      </c>
    </row>
    <row r="65" spans="1:50" ht="16.5" customHeight="1">
      <c r="A65" s="490" t="s">
        <v>832</v>
      </c>
      <c r="B65" s="485">
        <v>2872</v>
      </c>
      <c r="C65" s="485">
        <v>1482</v>
      </c>
      <c r="D65" s="485">
        <v>1390</v>
      </c>
      <c r="E65" s="485">
        <v>176</v>
      </c>
      <c r="F65" s="485">
        <v>129</v>
      </c>
      <c r="G65" s="485">
        <v>243</v>
      </c>
      <c r="H65" s="485">
        <v>300</v>
      </c>
      <c r="I65" s="485">
        <v>61</v>
      </c>
      <c r="J65" s="485">
        <v>47</v>
      </c>
      <c r="K65" s="485">
        <v>54</v>
      </c>
      <c r="L65" s="485">
        <v>39</v>
      </c>
      <c r="M65" s="485">
        <v>61</v>
      </c>
      <c r="N65" s="485">
        <v>43</v>
      </c>
      <c r="O65" s="485">
        <v>44</v>
      </c>
      <c r="P65" s="485">
        <v>41</v>
      </c>
      <c r="Q65" s="485">
        <v>74</v>
      </c>
      <c r="R65" s="485">
        <v>88</v>
      </c>
      <c r="S65" s="485">
        <v>152</v>
      </c>
      <c r="T65" s="485">
        <v>105</v>
      </c>
      <c r="U65" s="485">
        <v>134</v>
      </c>
      <c r="V65" s="485">
        <v>132</v>
      </c>
      <c r="W65" s="486">
        <v>131</v>
      </c>
      <c r="X65" s="486">
        <v>117</v>
      </c>
      <c r="Y65" s="486">
        <v>140</v>
      </c>
      <c r="Z65" s="486">
        <v>119</v>
      </c>
      <c r="AA65" s="486">
        <v>97</v>
      </c>
      <c r="AB65" s="486">
        <v>105</v>
      </c>
      <c r="AC65" s="486">
        <v>99</v>
      </c>
      <c r="AD65" s="486">
        <v>85</v>
      </c>
      <c r="AE65" s="486">
        <v>90</v>
      </c>
      <c r="AF65" s="486">
        <v>76</v>
      </c>
      <c r="AG65" s="486">
        <v>102</v>
      </c>
      <c r="AH65" s="486">
        <v>93</v>
      </c>
      <c r="AI65" s="485">
        <v>73</v>
      </c>
      <c r="AJ65" s="485">
        <v>78</v>
      </c>
      <c r="AK65" s="485">
        <v>67</v>
      </c>
      <c r="AL65" s="485">
        <v>63</v>
      </c>
      <c r="AM65" s="485">
        <v>32</v>
      </c>
      <c r="AN65" s="485">
        <v>67</v>
      </c>
      <c r="AO65" s="485">
        <v>41</v>
      </c>
      <c r="AP65" s="485">
        <v>42</v>
      </c>
      <c r="AQ65" s="485">
        <v>17</v>
      </c>
      <c r="AR65" s="485">
        <v>33</v>
      </c>
      <c r="AS65" s="485">
        <v>10</v>
      </c>
      <c r="AT65" s="485">
        <v>12</v>
      </c>
      <c r="AU65" s="485">
        <v>2</v>
      </c>
      <c r="AV65" s="485">
        <v>4</v>
      </c>
      <c r="AW65" s="485">
        <v>1</v>
      </c>
      <c r="AX65" s="485">
        <v>1</v>
      </c>
    </row>
    <row r="66" spans="1:50" ht="16.5" customHeight="1">
      <c r="A66" s="491" t="s">
        <v>831</v>
      </c>
      <c r="B66" s="487">
        <v>8642</v>
      </c>
      <c r="C66" s="487">
        <v>4289</v>
      </c>
      <c r="D66" s="487">
        <v>4353</v>
      </c>
      <c r="E66" s="487">
        <v>424</v>
      </c>
      <c r="F66" s="487">
        <v>409</v>
      </c>
      <c r="G66" s="487">
        <v>823</v>
      </c>
      <c r="H66" s="487">
        <v>1164</v>
      </c>
      <c r="I66" s="487">
        <v>155</v>
      </c>
      <c r="J66" s="487">
        <v>146</v>
      </c>
      <c r="K66" s="487">
        <v>137</v>
      </c>
      <c r="L66" s="487">
        <v>153</v>
      </c>
      <c r="M66" s="487">
        <v>132</v>
      </c>
      <c r="N66" s="487">
        <v>110</v>
      </c>
      <c r="O66" s="487">
        <v>147</v>
      </c>
      <c r="P66" s="487">
        <v>144</v>
      </c>
      <c r="Q66" s="487">
        <v>255</v>
      </c>
      <c r="R66" s="487">
        <v>209</v>
      </c>
      <c r="S66" s="487">
        <v>344</v>
      </c>
      <c r="T66" s="487">
        <v>328</v>
      </c>
      <c r="U66" s="487">
        <v>395</v>
      </c>
      <c r="V66" s="487">
        <v>349</v>
      </c>
      <c r="W66" s="488">
        <v>371</v>
      </c>
      <c r="X66" s="488">
        <v>356</v>
      </c>
      <c r="Y66" s="488">
        <v>391</v>
      </c>
      <c r="Z66" s="488">
        <v>319</v>
      </c>
      <c r="AA66" s="488">
        <v>331</v>
      </c>
      <c r="AB66" s="488">
        <v>299</v>
      </c>
      <c r="AC66" s="488">
        <v>269</v>
      </c>
      <c r="AD66" s="488">
        <v>219</v>
      </c>
      <c r="AE66" s="488">
        <v>244</v>
      </c>
      <c r="AF66" s="488">
        <v>242</v>
      </c>
      <c r="AG66" s="488">
        <v>295</v>
      </c>
      <c r="AH66" s="488">
        <v>315</v>
      </c>
      <c r="AI66" s="487">
        <v>229</v>
      </c>
      <c r="AJ66" s="487">
        <v>260</v>
      </c>
      <c r="AK66" s="487">
        <v>192</v>
      </c>
      <c r="AL66" s="487">
        <v>265</v>
      </c>
      <c r="AM66" s="487">
        <v>178</v>
      </c>
      <c r="AN66" s="487">
        <v>267</v>
      </c>
      <c r="AO66" s="487">
        <v>128</v>
      </c>
      <c r="AP66" s="487">
        <v>195</v>
      </c>
      <c r="AQ66" s="487">
        <v>73</v>
      </c>
      <c r="AR66" s="487">
        <v>112</v>
      </c>
      <c r="AS66" s="487">
        <v>16</v>
      </c>
      <c r="AT66" s="487">
        <v>51</v>
      </c>
      <c r="AU66" s="487">
        <v>7</v>
      </c>
      <c r="AV66" s="487">
        <v>11</v>
      </c>
      <c r="AW66" s="487">
        <v>0</v>
      </c>
      <c r="AX66" s="487">
        <v>3</v>
      </c>
    </row>
    <row r="67" spans="1:50" ht="16.5" customHeight="1">
      <c r="A67" s="490" t="s">
        <v>830</v>
      </c>
      <c r="B67" s="485">
        <v>3075</v>
      </c>
      <c r="C67" s="485">
        <v>1476</v>
      </c>
      <c r="D67" s="485">
        <v>1599</v>
      </c>
      <c r="E67" s="485">
        <v>166</v>
      </c>
      <c r="F67" s="485">
        <v>152</v>
      </c>
      <c r="G67" s="485">
        <v>352</v>
      </c>
      <c r="H67" s="485">
        <v>473</v>
      </c>
      <c r="I67" s="485">
        <v>55</v>
      </c>
      <c r="J67" s="485">
        <v>60</v>
      </c>
      <c r="K67" s="485">
        <v>54</v>
      </c>
      <c r="L67" s="485">
        <v>52</v>
      </c>
      <c r="M67" s="485">
        <v>57</v>
      </c>
      <c r="N67" s="485">
        <v>40</v>
      </c>
      <c r="O67" s="485">
        <v>53</v>
      </c>
      <c r="P67" s="485">
        <v>54</v>
      </c>
      <c r="Q67" s="485">
        <v>77</v>
      </c>
      <c r="R67" s="485">
        <v>87</v>
      </c>
      <c r="S67" s="485">
        <v>94</v>
      </c>
      <c r="T67" s="485">
        <v>100</v>
      </c>
      <c r="U67" s="485">
        <v>114</v>
      </c>
      <c r="V67" s="485">
        <v>126</v>
      </c>
      <c r="W67" s="486">
        <v>108</v>
      </c>
      <c r="X67" s="486">
        <v>113</v>
      </c>
      <c r="Y67" s="486">
        <v>119</v>
      </c>
      <c r="Z67" s="486">
        <v>112</v>
      </c>
      <c r="AA67" s="486">
        <v>115</v>
      </c>
      <c r="AB67" s="486">
        <v>102</v>
      </c>
      <c r="AC67" s="486">
        <v>96</v>
      </c>
      <c r="AD67" s="486">
        <v>79</v>
      </c>
      <c r="AE67" s="486">
        <v>90</v>
      </c>
      <c r="AF67" s="486">
        <v>85</v>
      </c>
      <c r="AG67" s="486">
        <v>92</v>
      </c>
      <c r="AH67" s="486">
        <v>116</v>
      </c>
      <c r="AI67" s="485">
        <v>96</v>
      </c>
      <c r="AJ67" s="485">
        <v>84</v>
      </c>
      <c r="AK67" s="485">
        <v>66</v>
      </c>
      <c r="AL67" s="485">
        <v>114</v>
      </c>
      <c r="AM67" s="485">
        <v>79</v>
      </c>
      <c r="AN67" s="485">
        <v>120</v>
      </c>
      <c r="AO67" s="485">
        <v>61</v>
      </c>
      <c r="AP67" s="485">
        <v>78</v>
      </c>
      <c r="AQ67" s="485">
        <v>41</v>
      </c>
      <c r="AR67" s="485">
        <v>50</v>
      </c>
      <c r="AS67" s="485">
        <v>5</v>
      </c>
      <c r="AT67" s="485">
        <v>20</v>
      </c>
      <c r="AU67" s="485">
        <v>4</v>
      </c>
      <c r="AV67" s="485">
        <v>6</v>
      </c>
      <c r="AW67" s="485">
        <v>0</v>
      </c>
      <c r="AX67" s="485">
        <v>1</v>
      </c>
    </row>
    <row r="68" spans="1:50" ht="16.5" customHeight="1">
      <c r="A68" s="490" t="s">
        <v>829</v>
      </c>
      <c r="B68" s="485">
        <v>3376</v>
      </c>
      <c r="C68" s="485">
        <v>1708</v>
      </c>
      <c r="D68" s="485">
        <v>1668</v>
      </c>
      <c r="E68" s="485">
        <v>193</v>
      </c>
      <c r="F68" s="485">
        <v>171</v>
      </c>
      <c r="G68" s="485">
        <v>280</v>
      </c>
      <c r="H68" s="485">
        <v>405</v>
      </c>
      <c r="I68" s="485">
        <v>76</v>
      </c>
      <c r="J68" s="485">
        <v>63</v>
      </c>
      <c r="K68" s="485">
        <v>63</v>
      </c>
      <c r="L68" s="485">
        <v>66</v>
      </c>
      <c r="M68" s="485">
        <v>54</v>
      </c>
      <c r="N68" s="485">
        <v>42</v>
      </c>
      <c r="O68" s="485">
        <v>60</v>
      </c>
      <c r="P68" s="485">
        <v>58</v>
      </c>
      <c r="Q68" s="485">
        <v>102</v>
      </c>
      <c r="R68" s="485">
        <v>61</v>
      </c>
      <c r="S68" s="485">
        <v>145</v>
      </c>
      <c r="T68" s="485">
        <v>126</v>
      </c>
      <c r="U68" s="485">
        <v>154</v>
      </c>
      <c r="V68" s="485">
        <v>143</v>
      </c>
      <c r="W68" s="486">
        <v>167</v>
      </c>
      <c r="X68" s="486">
        <v>147</v>
      </c>
      <c r="Y68" s="486">
        <v>178</v>
      </c>
      <c r="Z68" s="486">
        <v>132</v>
      </c>
      <c r="AA68" s="486">
        <v>120</v>
      </c>
      <c r="AB68" s="486">
        <v>118</v>
      </c>
      <c r="AC68" s="486">
        <v>110</v>
      </c>
      <c r="AD68" s="486">
        <v>93</v>
      </c>
      <c r="AE68" s="486">
        <v>89</v>
      </c>
      <c r="AF68" s="486">
        <v>95</v>
      </c>
      <c r="AG68" s="486">
        <v>110</v>
      </c>
      <c r="AH68" s="486">
        <v>119</v>
      </c>
      <c r="AI68" s="485">
        <v>81</v>
      </c>
      <c r="AJ68" s="485">
        <v>94</v>
      </c>
      <c r="AK68" s="485">
        <v>72</v>
      </c>
      <c r="AL68" s="485">
        <v>84</v>
      </c>
      <c r="AM68" s="485">
        <v>57</v>
      </c>
      <c r="AN68" s="485">
        <v>92</v>
      </c>
      <c r="AO68" s="485">
        <v>41</v>
      </c>
      <c r="AP68" s="485">
        <v>78</v>
      </c>
      <c r="AQ68" s="485">
        <v>18</v>
      </c>
      <c r="AR68" s="485">
        <v>31</v>
      </c>
      <c r="AS68" s="485">
        <v>9</v>
      </c>
      <c r="AT68" s="485">
        <v>22</v>
      </c>
      <c r="AU68" s="485">
        <v>2</v>
      </c>
      <c r="AV68" s="485">
        <v>3</v>
      </c>
      <c r="AW68" s="485">
        <v>0</v>
      </c>
      <c r="AX68" s="485">
        <v>1</v>
      </c>
    </row>
    <row r="69" spans="1:50" ht="16.5" customHeight="1">
      <c r="A69" s="490" t="s">
        <v>828</v>
      </c>
      <c r="B69" s="485">
        <v>2191</v>
      </c>
      <c r="C69" s="485">
        <v>1105</v>
      </c>
      <c r="D69" s="485">
        <v>1086</v>
      </c>
      <c r="E69" s="485">
        <v>65</v>
      </c>
      <c r="F69" s="485">
        <v>86</v>
      </c>
      <c r="G69" s="485">
        <v>191</v>
      </c>
      <c r="H69" s="485">
        <v>286</v>
      </c>
      <c r="I69" s="485">
        <v>24</v>
      </c>
      <c r="J69" s="485">
        <v>23</v>
      </c>
      <c r="K69" s="485">
        <v>20</v>
      </c>
      <c r="L69" s="485">
        <v>35</v>
      </c>
      <c r="M69" s="485">
        <v>21</v>
      </c>
      <c r="N69" s="485">
        <v>28</v>
      </c>
      <c r="O69" s="485">
        <v>34</v>
      </c>
      <c r="P69" s="485">
        <v>32</v>
      </c>
      <c r="Q69" s="485">
        <v>76</v>
      </c>
      <c r="R69" s="485">
        <v>61</v>
      </c>
      <c r="S69" s="485">
        <v>105</v>
      </c>
      <c r="T69" s="485">
        <v>102</v>
      </c>
      <c r="U69" s="485">
        <v>127</v>
      </c>
      <c r="V69" s="485">
        <v>80</v>
      </c>
      <c r="W69" s="486">
        <v>96</v>
      </c>
      <c r="X69" s="486">
        <v>96</v>
      </c>
      <c r="Y69" s="486">
        <v>94</v>
      </c>
      <c r="Z69" s="486">
        <v>75</v>
      </c>
      <c r="AA69" s="486">
        <v>96</v>
      </c>
      <c r="AB69" s="486">
        <v>79</v>
      </c>
      <c r="AC69" s="486">
        <v>63</v>
      </c>
      <c r="AD69" s="486">
        <v>47</v>
      </c>
      <c r="AE69" s="486">
        <v>65</v>
      </c>
      <c r="AF69" s="486">
        <v>62</v>
      </c>
      <c r="AG69" s="486">
        <v>93</v>
      </c>
      <c r="AH69" s="486">
        <v>80</v>
      </c>
      <c r="AI69" s="485">
        <v>52</v>
      </c>
      <c r="AJ69" s="485">
        <v>82</v>
      </c>
      <c r="AK69" s="485">
        <v>54</v>
      </c>
      <c r="AL69" s="485">
        <v>67</v>
      </c>
      <c r="AM69" s="485">
        <v>42</v>
      </c>
      <c r="AN69" s="485">
        <v>55</v>
      </c>
      <c r="AO69" s="485">
        <v>26</v>
      </c>
      <c r="AP69" s="485">
        <v>39</v>
      </c>
      <c r="AQ69" s="485">
        <v>14</v>
      </c>
      <c r="AR69" s="485">
        <v>31</v>
      </c>
      <c r="AS69" s="485">
        <v>2</v>
      </c>
      <c r="AT69" s="485">
        <v>9</v>
      </c>
      <c r="AU69" s="485">
        <v>1</v>
      </c>
      <c r="AV69" s="485">
        <v>2</v>
      </c>
      <c r="AW69" s="485">
        <v>0</v>
      </c>
      <c r="AX69" s="485">
        <v>1</v>
      </c>
    </row>
    <row r="70" spans="1:50" ht="16.5" customHeight="1">
      <c r="A70" s="491" t="s">
        <v>827</v>
      </c>
      <c r="B70" s="487">
        <v>11004</v>
      </c>
      <c r="C70" s="487">
        <v>5471</v>
      </c>
      <c r="D70" s="487">
        <v>5533</v>
      </c>
      <c r="E70" s="487">
        <v>577</v>
      </c>
      <c r="F70" s="487">
        <v>473</v>
      </c>
      <c r="G70" s="487">
        <v>1067</v>
      </c>
      <c r="H70" s="487">
        <v>1624</v>
      </c>
      <c r="I70" s="487">
        <v>198</v>
      </c>
      <c r="J70" s="487">
        <v>174</v>
      </c>
      <c r="K70" s="487">
        <v>169</v>
      </c>
      <c r="L70" s="487">
        <v>132</v>
      </c>
      <c r="M70" s="487">
        <v>210</v>
      </c>
      <c r="N70" s="487">
        <v>167</v>
      </c>
      <c r="O70" s="487">
        <v>205</v>
      </c>
      <c r="P70" s="487">
        <v>209</v>
      </c>
      <c r="Q70" s="487">
        <v>354</v>
      </c>
      <c r="R70" s="487">
        <v>324</v>
      </c>
      <c r="S70" s="487">
        <v>522</v>
      </c>
      <c r="T70" s="487">
        <v>390</v>
      </c>
      <c r="U70" s="487">
        <v>509</v>
      </c>
      <c r="V70" s="487">
        <v>407</v>
      </c>
      <c r="W70" s="488">
        <v>432</v>
      </c>
      <c r="X70" s="488">
        <v>415</v>
      </c>
      <c r="Y70" s="488">
        <v>453</v>
      </c>
      <c r="Z70" s="488">
        <v>378</v>
      </c>
      <c r="AA70" s="488">
        <v>379</v>
      </c>
      <c r="AB70" s="488">
        <v>333</v>
      </c>
      <c r="AC70" s="488">
        <v>289</v>
      </c>
      <c r="AD70" s="488">
        <v>318</v>
      </c>
      <c r="AE70" s="488">
        <v>297</v>
      </c>
      <c r="AF70" s="488">
        <v>270</v>
      </c>
      <c r="AG70" s="488">
        <v>387</v>
      </c>
      <c r="AH70" s="488">
        <v>392</v>
      </c>
      <c r="AI70" s="487">
        <v>319</v>
      </c>
      <c r="AJ70" s="487">
        <v>315</v>
      </c>
      <c r="AK70" s="487">
        <v>251</v>
      </c>
      <c r="AL70" s="487">
        <v>292</v>
      </c>
      <c r="AM70" s="487">
        <v>228</v>
      </c>
      <c r="AN70" s="487">
        <v>318</v>
      </c>
      <c r="AO70" s="487">
        <v>151</v>
      </c>
      <c r="AP70" s="487">
        <v>276</v>
      </c>
      <c r="AQ70" s="487">
        <v>85</v>
      </c>
      <c r="AR70" s="487">
        <v>234</v>
      </c>
      <c r="AS70" s="487">
        <v>22</v>
      </c>
      <c r="AT70" s="487">
        <v>124</v>
      </c>
      <c r="AU70" s="487">
        <v>10</v>
      </c>
      <c r="AV70" s="487">
        <v>53</v>
      </c>
      <c r="AW70" s="487">
        <v>1</v>
      </c>
      <c r="AX70" s="487">
        <v>12</v>
      </c>
    </row>
    <row r="71" spans="1:50" ht="16.5" customHeight="1">
      <c r="A71" s="490" t="s">
        <v>826</v>
      </c>
      <c r="B71" s="485">
        <v>3139</v>
      </c>
      <c r="C71" s="485">
        <v>1583</v>
      </c>
      <c r="D71" s="485">
        <v>1556</v>
      </c>
      <c r="E71" s="485">
        <v>161</v>
      </c>
      <c r="F71" s="485">
        <v>143</v>
      </c>
      <c r="G71" s="485">
        <v>322</v>
      </c>
      <c r="H71" s="485">
        <v>425</v>
      </c>
      <c r="I71" s="485">
        <v>54</v>
      </c>
      <c r="J71" s="485">
        <v>53</v>
      </c>
      <c r="K71" s="485">
        <v>48</v>
      </c>
      <c r="L71" s="485">
        <v>38</v>
      </c>
      <c r="M71" s="485">
        <v>59</v>
      </c>
      <c r="N71" s="485">
        <v>52</v>
      </c>
      <c r="O71" s="485">
        <v>71</v>
      </c>
      <c r="P71" s="485">
        <v>52</v>
      </c>
      <c r="Q71" s="485">
        <v>93</v>
      </c>
      <c r="R71" s="485">
        <v>83</v>
      </c>
      <c r="S71" s="485">
        <v>136</v>
      </c>
      <c r="T71" s="485">
        <v>113</v>
      </c>
      <c r="U71" s="485">
        <v>132</v>
      </c>
      <c r="V71" s="485">
        <v>110</v>
      </c>
      <c r="W71" s="486">
        <v>125</v>
      </c>
      <c r="X71" s="486">
        <v>121</v>
      </c>
      <c r="Y71" s="486">
        <v>129</v>
      </c>
      <c r="Z71" s="486">
        <v>121</v>
      </c>
      <c r="AA71" s="486">
        <v>113</v>
      </c>
      <c r="AB71" s="486">
        <v>91</v>
      </c>
      <c r="AC71" s="486">
        <v>97</v>
      </c>
      <c r="AD71" s="486">
        <v>84</v>
      </c>
      <c r="AE71" s="486">
        <v>93</v>
      </c>
      <c r="AF71" s="486">
        <v>82</v>
      </c>
      <c r="AG71" s="486">
        <v>111</v>
      </c>
      <c r="AH71" s="486">
        <v>131</v>
      </c>
      <c r="AI71" s="485">
        <v>107</v>
      </c>
      <c r="AJ71" s="485">
        <v>99</v>
      </c>
      <c r="AK71" s="485">
        <v>69</v>
      </c>
      <c r="AL71" s="485">
        <v>82</v>
      </c>
      <c r="AM71" s="485">
        <v>61</v>
      </c>
      <c r="AN71" s="485">
        <v>89</v>
      </c>
      <c r="AO71" s="485">
        <v>50</v>
      </c>
      <c r="AP71" s="485">
        <v>65</v>
      </c>
      <c r="AQ71" s="485">
        <v>28</v>
      </c>
      <c r="AR71" s="485">
        <v>62</v>
      </c>
      <c r="AS71" s="485">
        <v>5</v>
      </c>
      <c r="AT71" s="485">
        <v>18</v>
      </c>
      <c r="AU71" s="485">
        <v>1</v>
      </c>
      <c r="AV71" s="485">
        <v>10</v>
      </c>
      <c r="AW71" s="485">
        <v>1</v>
      </c>
      <c r="AX71" s="485">
        <v>0</v>
      </c>
    </row>
    <row r="72" spans="1:50" ht="16.5" customHeight="1">
      <c r="A72" s="490" t="s">
        <v>825</v>
      </c>
      <c r="B72" s="485">
        <v>2374</v>
      </c>
      <c r="C72" s="485">
        <v>1208</v>
      </c>
      <c r="D72" s="485">
        <v>1166</v>
      </c>
      <c r="E72" s="485">
        <v>108</v>
      </c>
      <c r="F72" s="485">
        <v>87</v>
      </c>
      <c r="G72" s="485">
        <v>247</v>
      </c>
      <c r="H72" s="485">
        <v>340</v>
      </c>
      <c r="I72" s="485">
        <v>39</v>
      </c>
      <c r="J72" s="485">
        <v>31</v>
      </c>
      <c r="K72" s="485">
        <v>26</v>
      </c>
      <c r="L72" s="485">
        <v>30</v>
      </c>
      <c r="M72" s="485">
        <v>43</v>
      </c>
      <c r="N72" s="485">
        <v>26</v>
      </c>
      <c r="O72" s="485">
        <v>36</v>
      </c>
      <c r="P72" s="485">
        <v>47</v>
      </c>
      <c r="Q72" s="485">
        <v>98</v>
      </c>
      <c r="R72" s="485">
        <v>81</v>
      </c>
      <c r="S72" s="485">
        <v>120</v>
      </c>
      <c r="T72" s="485">
        <v>91</v>
      </c>
      <c r="U72" s="485">
        <v>121</v>
      </c>
      <c r="V72" s="485">
        <v>101</v>
      </c>
      <c r="W72" s="486">
        <v>101</v>
      </c>
      <c r="X72" s="486">
        <v>88</v>
      </c>
      <c r="Y72" s="486">
        <v>91</v>
      </c>
      <c r="Z72" s="486">
        <v>70</v>
      </c>
      <c r="AA72" s="486">
        <v>81</v>
      </c>
      <c r="AB72" s="486">
        <v>59</v>
      </c>
      <c r="AC72" s="486">
        <v>57</v>
      </c>
      <c r="AD72" s="486">
        <v>65</v>
      </c>
      <c r="AE72" s="486">
        <v>61</v>
      </c>
      <c r="AF72" s="486">
        <v>53</v>
      </c>
      <c r="AG72" s="486">
        <v>87</v>
      </c>
      <c r="AH72" s="486">
        <v>84</v>
      </c>
      <c r="AI72" s="485">
        <v>68</v>
      </c>
      <c r="AJ72" s="485">
        <v>49</v>
      </c>
      <c r="AK72" s="485">
        <v>55</v>
      </c>
      <c r="AL72" s="485">
        <v>65</v>
      </c>
      <c r="AM72" s="485">
        <v>60</v>
      </c>
      <c r="AN72" s="485">
        <v>75</v>
      </c>
      <c r="AO72" s="485">
        <v>34</v>
      </c>
      <c r="AP72" s="485">
        <v>60</v>
      </c>
      <c r="AQ72" s="485">
        <v>19</v>
      </c>
      <c r="AR72" s="485">
        <v>53</v>
      </c>
      <c r="AS72" s="485">
        <v>7</v>
      </c>
      <c r="AT72" s="485">
        <v>28</v>
      </c>
      <c r="AU72" s="485">
        <v>4</v>
      </c>
      <c r="AV72" s="485">
        <v>10</v>
      </c>
      <c r="AW72" s="485">
        <v>0</v>
      </c>
      <c r="AX72" s="485">
        <v>0</v>
      </c>
    </row>
    <row r="73" spans="1:50" ht="16.5" customHeight="1">
      <c r="A73" s="490" t="s">
        <v>824</v>
      </c>
      <c r="B73" s="485">
        <v>1355</v>
      </c>
      <c r="C73" s="485">
        <v>570</v>
      </c>
      <c r="D73" s="485">
        <v>785</v>
      </c>
      <c r="E73" s="485">
        <v>74</v>
      </c>
      <c r="F73" s="485">
        <v>45</v>
      </c>
      <c r="G73" s="485">
        <v>141</v>
      </c>
      <c r="H73" s="485">
        <v>365</v>
      </c>
      <c r="I73" s="485">
        <v>32</v>
      </c>
      <c r="J73" s="485">
        <v>19</v>
      </c>
      <c r="K73" s="485">
        <v>22</v>
      </c>
      <c r="L73" s="485">
        <v>12</v>
      </c>
      <c r="M73" s="485">
        <v>20</v>
      </c>
      <c r="N73" s="485">
        <v>14</v>
      </c>
      <c r="O73" s="485">
        <v>19</v>
      </c>
      <c r="P73" s="485">
        <v>23</v>
      </c>
      <c r="Q73" s="485">
        <v>31</v>
      </c>
      <c r="R73" s="485">
        <v>25</v>
      </c>
      <c r="S73" s="485">
        <v>42</v>
      </c>
      <c r="T73" s="485">
        <v>36</v>
      </c>
      <c r="U73" s="485">
        <v>47</v>
      </c>
      <c r="V73" s="485">
        <v>39</v>
      </c>
      <c r="W73" s="486">
        <v>40</v>
      </c>
      <c r="X73" s="486">
        <v>39</v>
      </c>
      <c r="Y73" s="486">
        <v>39</v>
      </c>
      <c r="Z73" s="486">
        <v>40</v>
      </c>
      <c r="AA73" s="486">
        <v>32</v>
      </c>
      <c r="AB73" s="486">
        <v>39</v>
      </c>
      <c r="AC73" s="486">
        <v>27</v>
      </c>
      <c r="AD73" s="486">
        <v>47</v>
      </c>
      <c r="AE73" s="486">
        <v>33</v>
      </c>
      <c r="AF73" s="486">
        <v>36</v>
      </c>
      <c r="AG73" s="486">
        <v>45</v>
      </c>
      <c r="AH73" s="486">
        <v>51</v>
      </c>
      <c r="AI73" s="485">
        <v>34</v>
      </c>
      <c r="AJ73" s="485">
        <v>57</v>
      </c>
      <c r="AK73" s="485">
        <v>37</v>
      </c>
      <c r="AL73" s="485">
        <v>44</v>
      </c>
      <c r="AM73" s="485">
        <v>33</v>
      </c>
      <c r="AN73" s="485">
        <v>55</v>
      </c>
      <c r="AO73" s="485">
        <v>21</v>
      </c>
      <c r="AP73" s="485">
        <v>74</v>
      </c>
      <c r="AQ73" s="485">
        <v>12</v>
      </c>
      <c r="AR73" s="485">
        <v>60</v>
      </c>
      <c r="AS73" s="485">
        <v>2</v>
      </c>
      <c r="AT73" s="485">
        <v>40</v>
      </c>
      <c r="AU73" s="485">
        <v>2</v>
      </c>
      <c r="AV73" s="485">
        <v>23</v>
      </c>
      <c r="AW73" s="485">
        <v>0</v>
      </c>
      <c r="AX73" s="485">
        <v>12</v>
      </c>
    </row>
    <row r="74" spans="1:50" ht="16.5" customHeight="1">
      <c r="A74" s="490" t="s">
        <v>823</v>
      </c>
      <c r="B74" s="485">
        <v>4136</v>
      </c>
      <c r="C74" s="485">
        <v>2110</v>
      </c>
      <c r="D74" s="485">
        <v>2026</v>
      </c>
      <c r="E74" s="485">
        <v>234</v>
      </c>
      <c r="F74" s="485">
        <v>198</v>
      </c>
      <c r="G74" s="485">
        <v>357</v>
      </c>
      <c r="H74" s="485">
        <v>494</v>
      </c>
      <c r="I74" s="485">
        <v>73</v>
      </c>
      <c r="J74" s="485">
        <v>71</v>
      </c>
      <c r="K74" s="485">
        <v>73</v>
      </c>
      <c r="L74" s="485">
        <v>52</v>
      </c>
      <c r="M74" s="485">
        <v>88</v>
      </c>
      <c r="N74" s="485">
        <v>75</v>
      </c>
      <c r="O74" s="485">
        <v>79</v>
      </c>
      <c r="P74" s="485">
        <v>87</v>
      </c>
      <c r="Q74" s="485">
        <v>132</v>
      </c>
      <c r="R74" s="485">
        <v>135</v>
      </c>
      <c r="S74" s="485">
        <v>224</v>
      </c>
      <c r="T74" s="485">
        <v>150</v>
      </c>
      <c r="U74" s="485">
        <v>209</v>
      </c>
      <c r="V74" s="485">
        <v>157</v>
      </c>
      <c r="W74" s="486">
        <v>166</v>
      </c>
      <c r="X74" s="486">
        <v>167</v>
      </c>
      <c r="Y74" s="486">
        <v>194</v>
      </c>
      <c r="Z74" s="486">
        <v>147</v>
      </c>
      <c r="AA74" s="486">
        <v>153</v>
      </c>
      <c r="AB74" s="486">
        <v>144</v>
      </c>
      <c r="AC74" s="486">
        <v>108</v>
      </c>
      <c r="AD74" s="486">
        <v>122</v>
      </c>
      <c r="AE74" s="486">
        <v>110</v>
      </c>
      <c r="AF74" s="486">
        <v>99</v>
      </c>
      <c r="AG74" s="486">
        <v>144</v>
      </c>
      <c r="AH74" s="486">
        <v>126</v>
      </c>
      <c r="AI74" s="485">
        <v>110</v>
      </c>
      <c r="AJ74" s="485">
        <v>110</v>
      </c>
      <c r="AK74" s="485">
        <v>90</v>
      </c>
      <c r="AL74" s="485">
        <v>101</v>
      </c>
      <c r="AM74" s="485">
        <v>74</v>
      </c>
      <c r="AN74" s="485">
        <v>99</v>
      </c>
      <c r="AO74" s="485">
        <v>46</v>
      </c>
      <c r="AP74" s="485">
        <v>77</v>
      </c>
      <c r="AQ74" s="485">
        <v>26</v>
      </c>
      <c r="AR74" s="485">
        <v>59</v>
      </c>
      <c r="AS74" s="485">
        <v>8</v>
      </c>
      <c r="AT74" s="485">
        <v>38</v>
      </c>
      <c r="AU74" s="485">
        <v>3</v>
      </c>
      <c r="AV74" s="485">
        <v>10</v>
      </c>
      <c r="AW74" s="485">
        <v>0</v>
      </c>
      <c r="AX74" s="485">
        <v>0</v>
      </c>
    </row>
    <row r="75" spans="1:50" ht="16.5" customHeight="1">
      <c r="A75" s="491" t="s">
        <v>822</v>
      </c>
      <c r="B75" s="487">
        <v>4542</v>
      </c>
      <c r="C75" s="487">
        <v>2222</v>
      </c>
      <c r="D75" s="487">
        <v>2320</v>
      </c>
      <c r="E75" s="487">
        <v>261</v>
      </c>
      <c r="F75" s="487">
        <v>257</v>
      </c>
      <c r="G75" s="487">
        <v>360</v>
      </c>
      <c r="H75" s="487">
        <v>522</v>
      </c>
      <c r="I75" s="487">
        <v>107</v>
      </c>
      <c r="J75" s="487">
        <v>76</v>
      </c>
      <c r="K75" s="487">
        <v>76</v>
      </c>
      <c r="L75" s="487">
        <v>81</v>
      </c>
      <c r="M75" s="487">
        <v>78</v>
      </c>
      <c r="N75" s="487">
        <v>100</v>
      </c>
      <c r="O75" s="487">
        <v>90</v>
      </c>
      <c r="P75" s="487">
        <v>90</v>
      </c>
      <c r="Q75" s="487">
        <v>128</v>
      </c>
      <c r="R75" s="487">
        <v>151</v>
      </c>
      <c r="S75" s="487">
        <v>199</v>
      </c>
      <c r="T75" s="487">
        <v>189</v>
      </c>
      <c r="U75" s="487">
        <v>206</v>
      </c>
      <c r="V75" s="487">
        <v>183</v>
      </c>
      <c r="W75" s="488">
        <v>217</v>
      </c>
      <c r="X75" s="488">
        <v>200</v>
      </c>
      <c r="Y75" s="488">
        <v>211</v>
      </c>
      <c r="Z75" s="488">
        <v>185</v>
      </c>
      <c r="AA75" s="488">
        <v>146</v>
      </c>
      <c r="AB75" s="488">
        <v>151</v>
      </c>
      <c r="AC75" s="488">
        <v>151</v>
      </c>
      <c r="AD75" s="488">
        <v>136</v>
      </c>
      <c r="AE75" s="488">
        <v>124</v>
      </c>
      <c r="AF75" s="488">
        <v>111</v>
      </c>
      <c r="AG75" s="488">
        <v>129</v>
      </c>
      <c r="AH75" s="488">
        <v>145</v>
      </c>
      <c r="AI75" s="487">
        <v>103</v>
      </c>
      <c r="AJ75" s="487">
        <v>110</v>
      </c>
      <c r="AK75" s="487">
        <v>100</v>
      </c>
      <c r="AL75" s="487">
        <v>122</v>
      </c>
      <c r="AM75" s="487">
        <v>69</v>
      </c>
      <c r="AN75" s="487">
        <v>100</v>
      </c>
      <c r="AO75" s="487">
        <v>50</v>
      </c>
      <c r="AP75" s="487">
        <v>96</v>
      </c>
      <c r="AQ75" s="487">
        <v>30</v>
      </c>
      <c r="AR75" s="487">
        <v>66</v>
      </c>
      <c r="AS75" s="487">
        <v>5</v>
      </c>
      <c r="AT75" s="487">
        <v>17</v>
      </c>
      <c r="AU75" s="487">
        <v>3</v>
      </c>
      <c r="AV75" s="487">
        <v>10</v>
      </c>
      <c r="AW75" s="487">
        <v>0</v>
      </c>
      <c r="AX75" s="487">
        <v>1</v>
      </c>
    </row>
    <row r="76" spans="1:50" ht="16.5" customHeight="1">
      <c r="A76" s="490" t="s">
        <v>821</v>
      </c>
      <c r="B76" s="485">
        <v>1882</v>
      </c>
      <c r="C76" s="485">
        <v>940</v>
      </c>
      <c r="D76" s="485">
        <v>942</v>
      </c>
      <c r="E76" s="485">
        <v>114</v>
      </c>
      <c r="F76" s="485">
        <v>114</v>
      </c>
      <c r="G76" s="485">
        <v>139</v>
      </c>
      <c r="H76" s="485">
        <v>194</v>
      </c>
      <c r="I76" s="485">
        <v>48</v>
      </c>
      <c r="J76" s="485">
        <v>31</v>
      </c>
      <c r="K76" s="485">
        <v>36</v>
      </c>
      <c r="L76" s="485">
        <v>41</v>
      </c>
      <c r="M76" s="485">
        <v>30</v>
      </c>
      <c r="N76" s="485">
        <v>42</v>
      </c>
      <c r="O76" s="485">
        <v>40</v>
      </c>
      <c r="P76" s="485">
        <v>33</v>
      </c>
      <c r="Q76" s="485">
        <v>65</v>
      </c>
      <c r="R76" s="485">
        <v>64</v>
      </c>
      <c r="S76" s="485">
        <v>98</v>
      </c>
      <c r="T76" s="485">
        <v>84</v>
      </c>
      <c r="U76" s="485">
        <v>67</v>
      </c>
      <c r="V76" s="485">
        <v>73</v>
      </c>
      <c r="W76" s="486">
        <v>102</v>
      </c>
      <c r="X76" s="486">
        <v>92</v>
      </c>
      <c r="Y76" s="486">
        <v>95</v>
      </c>
      <c r="Z76" s="486">
        <v>91</v>
      </c>
      <c r="AA76" s="486">
        <v>58</v>
      </c>
      <c r="AB76" s="486">
        <v>58</v>
      </c>
      <c r="AC76" s="486">
        <v>62</v>
      </c>
      <c r="AD76" s="486">
        <v>55</v>
      </c>
      <c r="AE76" s="486">
        <v>58</v>
      </c>
      <c r="AF76" s="486">
        <v>34</v>
      </c>
      <c r="AG76" s="486">
        <v>42</v>
      </c>
      <c r="AH76" s="486">
        <v>50</v>
      </c>
      <c r="AI76" s="485">
        <v>31</v>
      </c>
      <c r="AJ76" s="485">
        <v>40</v>
      </c>
      <c r="AK76" s="485">
        <v>48</v>
      </c>
      <c r="AL76" s="485">
        <v>47</v>
      </c>
      <c r="AM76" s="485">
        <v>21</v>
      </c>
      <c r="AN76" s="485">
        <v>32</v>
      </c>
      <c r="AO76" s="485">
        <v>23</v>
      </c>
      <c r="AP76" s="485">
        <v>35</v>
      </c>
      <c r="AQ76" s="485">
        <v>13</v>
      </c>
      <c r="AR76" s="485">
        <v>30</v>
      </c>
      <c r="AS76" s="485">
        <v>2</v>
      </c>
      <c r="AT76" s="485">
        <v>6</v>
      </c>
      <c r="AU76" s="485">
        <v>1</v>
      </c>
      <c r="AV76" s="485">
        <v>4</v>
      </c>
      <c r="AW76" s="485">
        <v>0</v>
      </c>
      <c r="AX76" s="485">
        <v>0</v>
      </c>
    </row>
    <row r="77" spans="1:50" ht="16.5" customHeight="1">
      <c r="A77" s="490" t="s">
        <v>820</v>
      </c>
      <c r="B77" s="485">
        <v>2660</v>
      </c>
      <c r="C77" s="485">
        <v>1282</v>
      </c>
      <c r="D77" s="485">
        <v>1378</v>
      </c>
      <c r="E77" s="485">
        <v>147</v>
      </c>
      <c r="F77" s="485">
        <v>143</v>
      </c>
      <c r="G77" s="485">
        <v>221</v>
      </c>
      <c r="H77" s="485">
        <v>328</v>
      </c>
      <c r="I77" s="485">
        <v>59</v>
      </c>
      <c r="J77" s="485">
        <v>45</v>
      </c>
      <c r="K77" s="485">
        <v>40</v>
      </c>
      <c r="L77" s="485">
        <v>40</v>
      </c>
      <c r="M77" s="485">
        <v>48</v>
      </c>
      <c r="N77" s="485">
        <v>58</v>
      </c>
      <c r="O77" s="485">
        <v>50</v>
      </c>
      <c r="P77" s="485">
        <v>57</v>
      </c>
      <c r="Q77" s="485">
        <v>63</v>
      </c>
      <c r="R77" s="485">
        <v>87</v>
      </c>
      <c r="S77" s="485">
        <v>101</v>
      </c>
      <c r="T77" s="485">
        <v>105</v>
      </c>
      <c r="U77" s="485">
        <v>139</v>
      </c>
      <c r="V77" s="485">
        <v>110</v>
      </c>
      <c r="W77" s="486">
        <v>115</v>
      </c>
      <c r="X77" s="486">
        <v>108</v>
      </c>
      <c r="Y77" s="486">
        <v>116</v>
      </c>
      <c r="Z77" s="486">
        <v>94</v>
      </c>
      <c r="AA77" s="486">
        <v>88</v>
      </c>
      <c r="AB77" s="486">
        <v>93</v>
      </c>
      <c r="AC77" s="486">
        <v>89</v>
      </c>
      <c r="AD77" s="486">
        <v>81</v>
      </c>
      <c r="AE77" s="486">
        <v>66</v>
      </c>
      <c r="AF77" s="486">
        <v>77</v>
      </c>
      <c r="AG77" s="486">
        <v>87</v>
      </c>
      <c r="AH77" s="486">
        <v>95</v>
      </c>
      <c r="AI77" s="485">
        <v>72</v>
      </c>
      <c r="AJ77" s="485">
        <v>70</v>
      </c>
      <c r="AK77" s="485">
        <v>52</v>
      </c>
      <c r="AL77" s="485">
        <v>75</v>
      </c>
      <c r="AM77" s="485">
        <v>48</v>
      </c>
      <c r="AN77" s="485">
        <v>68</v>
      </c>
      <c r="AO77" s="485">
        <v>27</v>
      </c>
      <c r="AP77" s="485">
        <v>61</v>
      </c>
      <c r="AQ77" s="485">
        <v>17</v>
      </c>
      <c r="AR77" s="485">
        <v>36</v>
      </c>
      <c r="AS77" s="485">
        <v>3</v>
      </c>
      <c r="AT77" s="485">
        <v>11</v>
      </c>
      <c r="AU77" s="485">
        <v>2</v>
      </c>
      <c r="AV77" s="485">
        <v>6</v>
      </c>
      <c r="AW77" s="485">
        <v>0</v>
      </c>
      <c r="AX77" s="485">
        <v>1</v>
      </c>
    </row>
    <row r="78" spans="1:50" ht="16.5" customHeight="1">
      <c r="A78" s="491" t="s">
        <v>819</v>
      </c>
      <c r="B78" s="487">
        <v>19612</v>
      </c>
      <c r="C78" s="487">
        <v>10020</v>
      </c>
      <c r="D78" s="487">
        <v>9592</v>
      </c>
      <c r="E78" s="487">
        <v>830</v>
      </c>
      <c r="F78" s="487">
        <v>769</v>
      </c>
      <c r="G78" s="487">
        <v>1634</v>
      </c>
      <c r="H78" s="487">
        <v>2354</v>
      </c>
      <c r="I78" s="487">
        <v>300</v>
      </c>
      <c r="J78" s="487">
        <v>273</v>
      </c>
      <c r="K78" s="487">
        <v>263</v>
      </c>
      <c r="L78" s="487">
        <v>225</v>
      </c>
      <c r="M78" s="487">
        <v>267</v>
      </c>
      <c r="N78" s="487">
        <v>271</v>
      </c>
      <c r="O78" s="487">
        <v>308</v>
      </c>
      <c r="P78" s="487">
        <v>299</v>
      </c>
      <c r="Q78" s="487">
        <v>695</v>
      </c>
      <c r="R78" s="487">
        <v>652</v>
      </c>
      <c r="S78" s="487">
        <v>1198</v>
      </c>
      <c r="T78" s="487">
        <v>972</v>
      </c>
      <c r="U78" s="487">
        <v>1050</v>
      </c>
      <c r="V78" s="487">
        <v>819</v>
      </c>
      <c r="W78" s="488">
        <v>949</v>
      </c>
      <c r="X78" s="488">
        <v>787</v>
      </c>
      <c r="Y78" s="488">
        <v>905</v>
      </c>
      <c r="Z78" s="488">
        <v>790</v>
      </c>
      <c r="AA78" s="488">
        <v>697</v>
      </c>
      <c r="AB78" s="488">
        <v>569</v>
      </c>
      <c r="AC78" s="488">
        <v>574</v>
      </c>
      <c r="AD78" s="488">
        <v>468</v>
      </c>
      <c r="AE78" s="488">
        <v>491</v>
      </c>
      <c r="AF78" s="488">
        <v>468</v>
      </c>
      <c r="AG78" s="488">
        <v>689</v>
      </c>
      <c r="AH78" s="488">
        <v>645</v>
      </c>
      <c r="AI78" s="487">
        <v>472</v>
      </c>
      <c r="AJ78" s="487">
        <v>519</v>
      </c>
      <c r="AK78" s="487">
        <v>422</v>
      </c>
      <c r="AL78" s="487">
        <v>501</v>
      </c>
      <c r="AM78" s="487">
        <v>370</v>
      </c>
      <c r="AN78" s="487">
        <v>515</v>
      </c>
      <c r="AO78" s="487">
        <v>216</v>
      </c>
      <c r="AP78" s="487">
        <v>397</v>
      </c>
      <c r="AQ78" s="487">
        <v>112</v>
      </c>
      <c r="AR78" s="487">
        <v>254</v>
      </c>
      <c r="AS78" s="487">
        <v>32</v>
      </c>
      <c r="AT78" s="487">
        <v>120</v>
      </c>
      <c r="AU78" s="487">
        <v>9</v>
      </c>
      <c r="AV78" s="487">
        <v>39</v>
      </c>
      <c r="AW78" s="487">
        <v>1</v>
      </c>
      <c r="AX78" s="487">
        <v>9</v>
      </c>
    </row>
    <row r="79" spans="1:50" ht="16.5" customHeight="1">
      <c r="A79" s="490" t="s">
        <v>818</v>
      </c>
      <c r="B79" s="485">
        <v>4597</v>
      </c>
      <c r="C79" s="485">
        <v>2417</v>
      </c>
      <c r="D79" s="485">
        <v>2180</v>
      </c>
      <c r="E79" s="485">
        <v>173</v>
      </c>
      <c r="F79" s="485">
        <v>168</v>
      </c>
      <c r="G79" s="485">
        <v>376</v>
      </c>
      <c r="H79" s="485">
        <v>517</v>
      </c>
      <c r="I79" s="485">
        <v>61</v>
      </c>
      <c r="J79" s="485">
        <v>59</v>
      </c>
      <c r="K79" s="485">
        <v>62</v>
      </c>
      <c r="L79" s="485">
        <v>51</v>
      </c>
      <c r="M79" s="485">
        <v>50</v>
      </c>
      <c r="N79" s="485">
        <v>58</v>
      </c>
      <c r="O79" s="485">
        <v>80</v>
      </c>
      <c r="P79" s="485">
        <v>62</v>
      </c>
      <c r="Q79" s="485">
        <v>185</v>
      </c>
      <c r="R79" s="485">
        <v>138</v>
      </c>
      <c r="S79" s="485">
        <v>338</v>
      </c>
      <c r="T79" s="485">
        <v>247</v>
      </c>
      <c r="U79" s="485">
        <v>264</v>
      </c>
      <c r="V79" s="485">
        <v>197</v>
      </c>
      <c r="W79" s="486">
        <v>233</v>
      </c>
      <c r="X79" s="486">
        <v>195</v>
      </c>
      <c r="Y79" s="486">
        <v>218</v>
      </c>
      <c r="Z79" s="486">
        <v>180</v>
      </c>
      <c r="AA79" s="486">
        <v>161</v>
      </c>
      <c r="AB79" s="486">
        <v>130</v>
      </c>
      <c r="AC79" s="486">
        <v>134</v>
      </c>
      <c r="AD79" s="486">
        <v>104</v>
      </c>
      <c r="AE79" s="486">
        <v>113</v>
      </c>
      <c r="AF79" s="486">
        <v>103</v>
      </c>
      <c r="AG79" s="486">
        <v>142</v>
      </c>
      <c r="AH79" s="486">
        <v>139</v>
      </c>
      <c r="AI79" s="485">
        <v>107</v>
      </c>
      <c r="AJ79" s="485">
        <v>111</v>
      </c>
      <c r="AK79" s="485">
        <v>97</v>
      </c>
      <c r="AL79" s="485">
        <v>123</v>
      </c>
      <c r="AM79" s="485">
        <v>92</v>
      </c>
      <c r="AN79" s="485">
        <v>102</v>
      </c>
      <c r="AO79" s="485">
        <v>43</v>
      </c>
      <c r="AP79" s="485">
        <v>104</v>
      </c>
      <c r="AQ79" s="485">
        <v>27</v>
      </c>
      <c r="AR79" s="485">
        <v>50</v>
      </c>
      <c r="AS79" s="485">
        <v>9</v>
      </c>
      <c r="AT79" s="485">
        <v>19</v>
      </c>
      <c r="AU79" s="485">
        <v>1</v>
      </c>
      <c r="AV79" s="485">
        <v>6</v>
      </c>
      <c r="AW79" s="485">
        <v>0</v>
      </c>
      <c r="AX79" s="485">
        <v>2</v>
      </c>
    </row>
    <row r="80" spans="1:50" ht="16.5" customHeight="1">
      <c r="A80" s="490" t="s">
        <v>817</v>
      </c>
      <c r="B80" s="485">
        <v>4591</v>
      </c>
      <c r="C80" s="485">
        <v>2431</v>
      </c>
      <c r="D80" s="485">
        <v>2160</v>
      </c>
      <c r="E80" s="485">
        <v>223</v>
      </c>
      <c r="F80" s="485">
        <v>212</v>
      </c>
      <c r="G80" s="485">
        <v>375</v>
      </c>
      <c r="H80" s="485">
        <v>526</v>
      </c>
      <c r="I80" s="485">
        <v>87</v>
      </c>
      <c r="J80" s="485">
        <v>75</v>
      </c>
      <c r="K80" s="485">
        <v>66</v>
      </c>
      <c r="L80" s="485">
        <v>59</v>
      </c>
      <c r="M80" s="485">
        <v>70</v>
      </c>
      <c r="N80" s="485">
        <v>78</v>
      </c>
      <c r="O80" s="485">
        <v>77</v>
      </c>
      <c r="P80" s="485">
        <v>80</v>
      </c>
      <c r="Q80" s="485">
        <v>188</v>
      </c>
      <c r="R80" s="485">
        <v>153</v>
      </c>
      <c r="S80" s="485">
        <v>266</v>
      </c>
      <c r="T80" s="485">
        <v>176</v>
      </c>
      <c r="U80" s="485">
        <v>263</v>
      </c>
      <c r="V80" s="485">
        <v>188</v>
      </c>
      <c r="W80" s="486">
        <v>235</v>
      </c>
      <c r="X80" s="486">
        <v>187</v>
      </c>
      <c r="Y80" s="486">
        <v>207</v>
      </c>
      <c r="Z80" s="486">
        <v>157</v>
      </c>
      <c r="AA80" s="486">
        <v>178</v>
      </c>
      <c r="AB80" s="486">
        <v>132</v>
      </c>
      <c r="AC80" s="486">
        <v>135</v>
      </c>
      <c r="AD80" s="486">
        <v>108</v>
      </c>
      <c r="AE80" s="486">
        <v>122</v>
      </c>
      <c r="AF80" s="486">
        <v>107</v>
      </c>
      <c r="AG80" s="486">
        <v>162</v>
      </c>
      <c r="AH80" s="486">
        <v>134</v>
      </c>
      <c r="AI80" s="485">
        <v>91</v>
      </c>
      <c r="AJ80" s="485">
        <v>131</v>
      </c>
      <c r="AK80" s="485">
        <v>103</v>
      </c>
      <c r="AL80" s="485">
        <v>89</v>
      </c>
      <c r="AM80" s="485">
        <v>81</v>
      </c>
      <c r="AN80" s="485">
        <v>113</v>
      </c>
      <c r="AO80" s="485">
        <v>58</v>
      </c>
      <c r="AP80" s="485">
        <v>87</v>
      </c>
      <c r="AQ80" s="485">
        <v>27</v>
      </c>
      <c r="AR80" s="485">
        <v>71</v>
      </c>
      <c r="AS80" s="485">
        <v>8</v>
      </c>
      <c r="AT80" s="485">
        <v>26</v>
      </c>
      <c r="AU80" s="485">
        <v>7</v>
      </c>
      <c r="AV80" s="485">
        <v>7</v>
      </c>
      <c r="AW80" s="485">
        <v>0</v>
      </c>
      <c r="AX80" s="485">
        <v>2</v>
      </c>
    </row>
    <row r="81" spans="1:50" ht="16.5" customHeight="1">
      <c r="A81" s="490" t="s">
        <v>816</v>
      </c>
      <c r="B81" s="485">
        <v>2468</v>
      </c>
      <c r="C81" s="485">
        <v>1285</v>
      </c>
      <c r="D81" s="485">
        <v>1183</v>
      </c>
      <c r="E81" s="485">
        <v>111</v>
      </c>
      <c r="F81" s="485">
        <v>116</v>
      </c>
      <c r="G81" s="485">
        <v>195</v>
      </c>
      <c r="H81" s="485">
        <v>273</v>
      </c>
      <c r="I81" s="485">
        <v>40</v>
      </c>
      <c r="J81" s="485">
        <v>39</v>
      </c>
      <c r="K81" s="485">
        <v>38</v>
      </c>
      <c r="L81" s="485">
        <v>37</v>
      </c>
      <c r="M81" s="485">
        <v>33</v>
      </c>
      <c r="N81" s="485">
        <v>40</v>
      </c>
      <c r="O81" s="485">
        <v>45</v>
      </c>
      <c r="P81" s="485">
        <v>34</v>
      </c>
      <c r="Q81" s="485">
        <v>78</v>
      </c>
      <c r="R81" s="485">
        <v>74</v>
      </c>
      <c r="S81" s="485">
        <v>151</v>
      </c>
      <c r="T81" s="485">
        <v>118</v>
      </c>
      <c r="U81" s="485">
        <v>109</v>
      </c>
      <c r="V81" s="485">
        <v>93</v>
      </c>
      <c r="W81" s="486">
        <v>114</v>
      </c>
      <c r="X81" s="486">
        <v>94</v>
      </c>
      <c r="Y81" s="486">
        <v>141</v>
      </c>
      <c r="Z81" s="486">
        <v>108</v>
      </c>
      <c r="AA81" s="486">
        <v>99</v>
      </c>
      <c r="AB81" s="486">
        <v>69</v>
      </c>
      <c r="AC81" s="486">
        <v>88</v>
      </c>
      <c r="AD81" s="486">
        <v>62</v>
      </c>
      <c r="AE81" s="486">
        <v>67</v>
      </c>
      <c r="AF81" s="486">
        <v>65</v>
      </c>
      <c r="AG81" s="486">
        <v>87</v>
      </c>
      <c r="AH81" s="486">
        <v>77</v>
      </c>
      <c r="AI81" s="485">
        <v>64</v>
      </c>
      <c r="AJ81" s="485">
        <v>53</v>
      </c>
      <c r="AK81" s="485">
        <v>48</v>
      </c>
      <c r="AL81" s="485">
        <v>55</v>
      </c>
      <c r="AM81" s="485">
        <v>40</v>
      </c>
      <c r="AN81" s="485">
        <v>65</v>
      </c>
      <c r="AO81" s="485">
        <v>20</v>
      </c>
      <c r="AP81" s="485">
        <v>53</v>
      </c>
      <c r="AQ81" s="485">
        <v>19</v>
      </c>
      <c r="AR81" s="485">
        <v>22</v>
      </c>
      <c r="AS81" s="485">
        <v>4</v>
      </c>
      <c r="AT81" s="485">
        <v>19</v>
      </c>
      <c r="AU81" s="485">
        <v>0</v>
      </c>
      <c r="AV81" s="485">
        <v>5</v>
      </c>
      <c r="AW81" s="485">
        <v>0</v>
      </c>
      <c r="AX81" s="485">
        <v>1</v>
      </c>
    </row>
    <row r="82" spans="1:50" ht="16.5" customHeight="1">
      <c r="A82" s="490" t="s">
        <v>815</v>
      </c>
      <c r="B82" s="485">
        <v>3066</v>
      </c>
      <c r="C82" s="485">
        <v>1537</v>
      </c>
      <c r="D82" s="485">
        <v>1529</v>
      </c>
      <c r="E82" s="485">
        <v>122</v>
      </c>
      <c r="F82" s="485">
        <v>108</v>
      </c>
      <c r="G82" s="485">
        <v>268</v>
      </c>
      <c r="H82" s="485">
        <v>395</v>
      </c>
      <c r="I82" s="485">
        <v>32</v>
      </c>
      <c r="J82" s="485">
        <v>36</v>
      </c>
      <c r="K82" s="485">
        <v>39</v>
      </c>
      <c r="L82" s="485">
        <v>25</v>
      </c>
      <c r="M82" s="485">
        <v>51</v>
      </c>
      <c r="N82" s="485">
        <v>47</v>
      </c>
      <c r="O82" s="485">
        <v>34</v>
      </c>
      <c r="P82" s="485">
        <v>50</v>
      </c>
      <c r="Q82" s="485">
        <v>93</v>
      </c>
      <c r="R82" s="485">
        <v>101</v>
      </c>
      <c r="S82" s="485">
        <v>181</v>
      </c>
      <c r="T82" s="485">
        <v>143</v>
      </c>
      <c r="U82" s="485">
        <v>174</v>
      </c>
      <c r="V82" s="485">
        <v>124</v>
      </c>
      <c r="W82" s="486">
        <v>146</v>
      </c>
      <c r="X82" s="486">
        <v>113</v>
      </c>
      <c r="Y82" s="486">
        <v>141</v>
      </c>
      <c r="Z82" s="486">
        <v>146</v>
      </c>
      <c r="AA82" s="486">
        <v>117</v>
      </c>
      <c r="AB82" s="486">
        <v>91</v>
      </c>
      <c r="AC82" s="486">
        <v>90</v>
      </c>
      <c r="AD82" s="486">
        <v>75</v>
      </c>
      <c r="AE82" s="486">
        <v>62</v>
      </c>
      <c r="AF82" s="486">
        <v>70</v>
      </c>
      <c r="AG82" s="486">
        <v>109</v>
      </c>
      <c r="AH82" s="486">
        <v>113</v>
      </c>
      <c r="AI82" s="485">
        <v>79</v>
      </c>
      <c r="AJ82" s="485">
        <v>90</v>
      </c>
      <c r="AK82" s="485">
        <v>74</v>
      </c>
      <c r="AL82" s="485">
        <v>108</v>
      </c>
      <c r="AM82" s="485">
        <v>64</v>
      </c>
      <c r="AN82" s="485">
        <v>75</v>
      </c>
      <c r="AO82" s="485">
        <v>33</v>
      </c>
      <c r="AP82" s="485">
        <v>57</v>
      </c>
      <c r="AQ82" s="485">
        <v>13</v>
      </c>
      <c r="AR82" s="485">
        <v>32</v>
      </c>
      <c r="AS82" s="485">
        <v>4</v>
      </c>
      <c r="AT82" s="485">
        <v>21</v>
      </c>
      <c r="AU82" s="485">
        <v>1</v>
      </c>
      <c r="AV82" s="485">
        <v>10</v>
      </c>
      <c r="AW82" s="485">
        <v>0</v>
      </c>
      <c r="AX82" s="485">
        <v>2</v>
      </c>
    </row>
    <row r="83" spans="1:50" ht="16.5" customHeight="1">
      <c r="A83" s="490" t="s">
        <v>814</v>
      </c>
      <c r="B83" s="485">
        <v>2076</v>
      </c>
      <c r="C83" s="485">
        <v>995</v>
      </c>
      <c r="D83" s="485">
        <v>1081</v>
      </c>
      <c r="E83" s="485">
        <v>98</v>
      </c>
      <c r="F83" s="485">
        <v>72</v>
      </c>
      <c r="G83" s="485">
        <v>179</v>
      </c>
      <c r="H83" s="485">
        <v>268</v>
      </c>
      <c r="I83" s="485">
        <v>40</v>
      </c>
      <c r="J83" s="485">
        <v>25</v>
      </c>
      <c r="K83" s="485">
        <v>29</v>
      </c>
      <c r="L83" s="485">
        <v>24</v>
      </c>
      <c r="M83" s="485">
        <v>29</v>
      </c>
      <c r="N83" s="485">
        <v>23</v>
      </c>
      <c r="O83" s="485">
        <v>31</v>
      </c>
      <c r="P83" s="485">
        <v>28</v>
      </c>
      <c r="Q83" s="485">
        <v>48</v>
      </c>
      <c r="R83" s="485">
        <v>68</v>
      </c>
      <c r="S83" s="485">
        <v>114</v>
      </c>
      <c r="T83" s="485">
        <v>116</v>
      </c>
      <c r="U83" s="485">
        <v>94</v>
      </c>
      <c r="V83" s="485">
        <v>103</v>
      </c>
      <c r="W83" s="486">
        <v>101</v>
      </c>
      <c r="X83" s="486">
        <v>84</v>
      </c>
      <c r="Y83" s="486">
        <v>91</v>
      </c>
      <c r="Z83" s="486">
        <v>82</v>
      </c>
      <c r="AA83" s="486">
        <v>66</v>
      </c>
      <c r="AB83" s="486">
        <v>70</v>
      </c>
      <c r="AC83" s="486">
        <v>55</v>
      </c>
      <c r="AD83" s="486">
        <v>55</v>
      </c>
      <c r="AE83" s="486">
        <v>49</v>
      </c>
      <c r="AF83" s="486">
        <v>57</v>
      </c>
      <c r="AG83" s="486">
        <v>69</v>
      </c>
      <c r="AH83" s="486">
        <v>78</v>
      </c>
      <c r="AI83" s="485">
        <v>56</v>
      </c>
      <c r="AJ83" s="485">
        <v>56</v>
      </c>
      <c r="AK83" s="485">
        <v>40</v>
      </c>
      <c r="AL83" s="485">
        <v>60</v>
      </c>
      <c r="AM83" s="485">
        <v>44</v>
      </c>
      <c r="AN83" s="485">
        <v>66</v>
      </c>
      <c r="AO83" s="485">
        <v>22</v>
      </c>
      <c r="AP83" s="485">
        <v>40</v>
      </c>
      <c r="AQ83" s="485">
        <v>13</v>
      </c>
      <c r="AR83" s="485">
        <v>30</v>
      </c>
      <c r="AS83" s="485">
        <v>4</v>
      </c>
      <c r="AT83" s="485">
        <v>13</v>
      </c>
      <c r="AU83" s="485">
        <v>0</v>
      </c>
      <c r="AV83" s="485">
        <v>3</v>
      </c>
      <c r="AW83" s="485">
        <v>0</v>
      </c>
      <c r="AX83" s="485">
        <v>0</v>
      </c>
    </row>
    <row r="84" spans="1:50" ht="16.5" customHeight="1">
      <c r="A84" s="490" t="s">
        <v>813</v>
      </c>
      <c r="B84" s="485">
        <v>2814</v>
      </c>
      <c r="C84" s="485">
        <v>1355</v>
      </c>
      <c r="D84" s="485">
        <v>1459</v>
      </c>
      <c r="E84" s="485">
        <v>103</v>
      </c>
      <c r="F84" s="485">
        <v>93</v>
      </c>
      <c r="G84" s="485">
        <v>241</v>
      </c>
      <c r="H84" s="485">
        <v>375</v>
      </c>
      <c r="I84" s="485">
        <v>40</v>
      </c>
      <c r="J84" s="485">
        <v>39</v>
      </c>
      <c r="K84" s="485">
        <v>29</v>
      </c>
      <c r="L84" s="485">
        <v>29</v>
      </c>
      <c r="M84" s="485">
        <v>34</v>
      </c>
      <c r="N84" s="485">
        <v>25</v>
      </c>
      <c r="O84" s="485">
        <v>41</v>
      </c>
      <c r="P84" s="485">
        <v>45</v>
      </c>
      <c r="Q84" s="485">
        <v>103</v>
      </c>
      <c r="R84" s="485">
        <v>118</v>
      </c>
      <c r="S84" s="485">
        <v>148</v>
      </c>
      <c r="T84" s="485">
        <v>172</v>
      </c>
      <c r="U84" s="485">
        <v>146</v>
      </c>
      <c r="V84" s="485">
        <v>114</v>
      </c>
      <c r="W84" s="486">
        <v>120</v>
      </c>
      <c r="X84" s="486">
        <v>114</v>
      </c>
      <c r="Y84" s="486">
        <v>107</v>
      </c>
      <c r="Z84" s="486">
        <v>117</v>
      </c>
      <c r="AA84" s="486">
        <v>76</v>
      </c>
      <c r="AB84" s="486">
        <v>77</v>
      </c>
      <c r="AC84" s="486">
        <v>72</v>
      </c>
      <c r="AD84" s="486">
        <v>64</v>
      </c>
      <c r="AE84" s="486">
        <v>78</v>
      </c>
      <c r="AF84" s="486">
        <v>66</v>
      </c>
      <c r="AG84" s="486">
        <v>120</v>
      </c>
      <c r="AH84" s="486">
        <v>104</v>
      </c>
      <c r="AI84" s="485">
        <v>75</v>
      </c>
      <c r="AJ84" s="485">
        <v>78</v>
      </c>
      <c r="AK84" s="485">
        <v>60</v>
      </c>
      <c r="AL84" s="485">
        <v>66</v>
      </c>
      <c r="AM84" s="485">
        <v>49</v>
      </c>
      <c r="AN84" s="485">
        <v>94</v>
      </c>
      <c r="AO84" s="485">
        <v>40</v>
      </c>
      <c r="AP84" s="485">
        <v>56</v>
      </c>
      <c r="AQ84" s="485">
        <v>13</v>
      </c>
      <c r="AR84" s="485">
        <v>49</v>
      </c>
      <c r="AS84" s="485">
        <v>3</v>
      </c>
      <c r="AT84" s="485">
        <v>22</v>
      </c>
      <c r="AU84" s="485">
        <v>0</v>
      </c>
      <c r="AV84" s="485">
        <v>8</v>
      </c>
      <c r="AW84" s="485">
        <v>1</v>
      </c>
      <c r="AX84" s="485">
        <v>2</v>
      </c>
    </row>
    <row r="85" spans="1:50" ht="16.5" customHeight="1">
      <c r="A85" s="491" t="s">
        <v>812</v>
      </c>
      <c r="B85" s="487">
        <v>14510</v>
      </c>
      <c r="C85" s="487">
        <v>7561</v>
      </c>
      <c r="D85" s="487">
        <v>6949</v>
      </c>
      <c r="E85" s="487">
        <v>592</v>
      </c>
      <c r="F85" s="487">
        <v>543</v>
      </c>
      <c r="G85" s="487">
        <v>1222</v>
      </c>
      <c r="H85" s="487">
        <v>1720</v>
      </c>
      <c r="I85" s="487">
        <v>216</v>
      </c>
      <c r="J85" s="487">
        <v>210</v>
      </c>
      <c r="K85" s="487">
        <v>178</v>
      </c>
      <c r="L85" s="487">
        <v>159</v>
      </c>
      <c r="M85" s="487">
        <v>198</v>
      </c>
      <c r="N85" s="487">
        <v>174</v>
      </c>
      <c r="O85" s="487">
        <v>214</v>
      </c>
      <c r="P85" s="487">
        <v>187</v>
      </c>
      <c r="Q85" s="487">
        <v>478</v>
      </c>
      <c r="R85" s="487">
        <v>411</v>
      </c>
      <c r="S85" s="487">
        <v>954</v>
      </c>
      <c r="T85" s="487">
        <v>709</v>
      </c>
      <c r="U85" s="487">
        <v>916</v>
      </c>
      <c r="V85" s="487">
        <v>698</v>
      </c>
      <c r="W85" s="488">
        <v>752</v>
      </c>
      <c r="X85" s="488">
        <v>608</v>
      </c>
      <c r="Y85" s="488">
        <v>685</v>
      </c>
      <c r="Z85" s="488">
        <v>496</v>
      </c>
      <c r="AA85" s="488">
        <v>531</v>
      </c>
      <c r="AB85" s="488">
        <v>423</v>
      </c>
      <c r="AC85" s="488">
        <v>406</v>
      </c>
      <c r="AD85" s="488">
        <v>361</v>
      </c>
      <c r="AE85" s="488">
        <v>374</v>
      </c>
      <c r="AF85" s="488">
        <v>327</v>
      </c>
      <c r="AG85" s="488">
        <v>437</v>
      </c>
      <c r="AH85" s="488">
        <v>466</v>
      </c>
      <c r="AI85" s="487">
        <v>352</v>
      </c>
      <c r="AJ85" s="487">
        <v>367</v>
      </c>
      <c r="AK85" s="487">
        <v>309</v>
      </c>
      <c r="AL85" s="487">
        <v>343</v>
      </c>
      <c r="AM85" s="487">
        <v>252</v>
      </c>
      <c r="AN85" s="487">
        <v>405</v>
      </c>
      <c r="AO85" s="487">
        <v>177</v>
      </c>
      <c r="AP85" s="487">
        <v>308</v>
      </c>
      <c r="AQ85" s="487">
        <v>96</v>
      </c>
      <c r="AR85" s="487">
        <v>169</v>
      </c>
      <c r="AS85" s="487">
        <v>29</v>
      </c>
      <c r="AT85" s="487">
        <v>84</v>
      </c>
      <c r="AU85" s="487">
        <v>7</v>
      </c>
      <c r="AV85" s="487">
        <v>39</v>
      </c>
      <c r="AW85" s="487">
        <v>0</v>
      </c>
      <c r="AX85" s="487">
        <v>5</v>
      </c>
    </row>
    <row r="86" spans="1:50" ht="16.5" customHeight="1">
      <c r="A86" s="490" t="s">
        <v>811</v>
      </c>
      <c r="B86" s="485">
        <v>4710</v>
      </c>
      <c r="C86" s="485">
        <v>2480</v>
      </c>
      <c r="D86" s="485">
        <v>2230</v>
      </c>
      <c r="E86" s="485">
        <v>168</v>
      </c>
      <c r="F86" s="485">
        <v>144</v>
      </c>
      <c r="G86" s="485">
        <v>363</v>
      </c>
      <c r="H86" s="485">
        <v>525</v>
      </c>
      <c r="I86" s="485">
        <v>79</v>
      </c>
      <c r="J86" s="485">
        <v>49</v>
      </c>
      <c r="K86" s="485">
        <v>40</v>
      </c>
      <c r="L86" s="485">
        <v>46</v>
      </c>
      <c r="M86" s="485">
        <v>49</v>
      </c>
      <c r="N86" s="485">
        <v>49</v>
      </c>
      <c r="O86" s="485">
        <v>59</v>
      </c>
      <c r="P86" s="485">
        <v>51</v>
      </c>
      <c r="Q86" s="485">
        <v>140</v>
      </c>
      <c r="R86" s="485">
        <v>135</v>
      </c>
      <c r="S86" s="485">
        <v>366</v>
      </c>
      <c r="T86" s="485">
        <v>271</v>
      </c>
      <c r="U86" s="485">
        <v>329</v>
      </c>
      <c r="V86" s="485">
        <v>242</v>
      </c>
      <c r="W86" s="486">
        <v>256</v>
      </c>
      <c r="X86" s="486">
        <v>210</v>
      </c>
      <c r="Y86" s="486">
        <v>232</v>
      </c>
      <c r="Z86" s="486">
        <v>163</v>
      </c>
      <c r="AA86" s="486">
        <v>169</v>
      </c>
      <c r="AB86" s="486">
        <v>133</v>
      </c>
      <c r="AC86" s="486">
        <v>123</v>
      </c>
      <c r="AD86" s="486">
        <v>103</v>
      </c>
      <c r="AE86" s="486">
        <v>122</v>
      </c>
      <c r="AF86" s="486">
        <v>111</v>
      </c>
      <c r="AG86" s="486">
        <v>153</v>
      </c>
      <c r="AH86" s="486">
        <v>142</v>
      </c>
      <c r="AI86" s="485">
        <v>106</v>
      </c>
      <c r="AJ86" s="485">
        <v>100</v>
      </c>
      <c r="AK86" s="485">
        <v>92</v>
      </c>
      <c r="AL86" s="485">
        <v>104</v>
      </c>
      <c r="AM86" s="485">
        <v>64</v>
      </c>
      <c r="AN86" s="485">
        <v>116</v>
      </c>
      <c r="AO86" s="485">
        <v>63</v>
      </c>
      <c r="AP86" s="485">
        <v>105</v>
      </c>
      <c r="AQ86" s="485">
        <v>28</v>
      </c>
      <c r="AR86" s="485">
        <v>54</v>
      </c>
      <c r="AS86" s="485">
        <v>6</v>
      </c>
      <c r="AT86" s="485">
        <v>30</v>
      </c>
      <c r="AU86" s="485">
        <v>4</v>
      </c>
      <c r="AV86" s="485">
        <v>16</v>
      </c>
      <c r="AW86" s="485">
        <v>0</v>
      </c>
      <c r="AX86" s="485">
        <v>0</v>
      </c>
    </row>
    <row r="87" spans="1:50" ht="16.5" customHeight="1">
      <c r="A87" s="490" t="s">
        <v>810</v>
      </c>
      <c r="B87" s="485">
        <v>3031</v>
      </c>
      <c r="C87" s="485">
        <v>1602</v>
      </c>
      <c r="D87" s="485">
        <v>1429</v>
      </c>
      <c r="E87" s="485">
        <v>124</v>
      </c>
      <c r="F87" s="485">
        <v>127</v>
      </c>
      <c r="G87" s="485">
        <v>288</v>
      </c>
      <c r="H87" s="485">
        <v>377</v>
      </c>
      <c r="I87" s="485">
        <v>32</v>
      </c>
      <c r="J87" s="485">
        <v>53</v>
      </c>
      <c r="K87" s="485">
        <v>45</v>
      </c>
      <c r="L87" s="485">
        <v>38</v>
      </c>
      <c r="M87" s="485">
        <v>47</v>
      </c>
      <c r="N87" s="485">
        <v>36</v>
      </c>
      <c r="O87" s="485">
        <v>38</v>
      </c>
      <c r="P87" s="485">
        <v>41</v>
      </c>
      <c r="Q87" s="485">
        <v>102</v>
      </c>
      <c r="R87" s="485">
        <v>92</v>
      </c>
      <c r="S87" s="485">
        <v>195</v>
      </c>
      <c r="T87" s="485">
        <v>114</v>
      </c>
      <c r="U87" s="485">
        <v>177</v>
      </c>
      <c r="V87" s="485">
        <v>146</v>
      </c>
      <c r="W87" s="486">
        <v>146</v>
      </c>
      <c r="X87" s="486">
        <v>116</v>
      </c>
      <c r="Y87" s="486">
        <v>155</v>
      </c>
      <c r="Z87" s="486">
        <v>102</v>
      </c>
      <c r="AA87" s="486">
        <v>113</v>
      </c>
      <c r="AB87" s="486">
        <v>75</v>
      </c>
      <c r="AC87" s="486">
        <v>95</v>
      </c>
      <c r="AD87" s="486">
        <v>78</v>
      </c>
      <c r="AE87" s="486">
        <v>79</v>
      </c>
      <c r="AF87" s="486">
        <v>66</v>
      </c>
      <c r="AG87" s="486">
        <v>90</v>
      </c>
      <c r="AH87" s="486">
        <v>95</v>
      </c>
      <c r="AI87" s="485">
        <v>91</v>
      </c>
      <c r="AJ87" s="485">
        <v>77</v>
      </c>
      <c r="AK87" s="485">
        <v>68</v>
      </c>
      <c r="AL87" s="485">
        <v>84</v>
      </c>
      <c r="AM87" s="485">
        <v>53</v>
      </c>
      <c r="AN87" s="485">
        <v>93</v>
      </c>
      <c r="AO87" s="485">
        <v>43</v>
      </c>
      <c r="AP87" s="485">
        <v>61</v>
      </c>
      <c r="AQ87" s="485">
        <v>25</v>
      </c>
      <c r="AR87" s="485">
        <v>34</v>
      </c>
      <c r="AS87" s="485">
        <v>7</v>
      </c>
      <c r="AT87" s="485">
        <v>18</v>
      </c>
      <c r="AU87" s="485">
        <v>1</v>
      </c>
      <c r="AV87" s="485">
        <v>8</v>
      </c>
      <c r="AW87" s="485">
        <v>0</v>
      </c>
      <c r="AX87" s="485">
        <v>2</v>
      </c>
    </row>
    <row r="88" spans="1:50" ht="16.5" customHeight="1">
      <c r="A88" s="490" t="s">
        <v>809</v>
      </c>
      <c r="B88" s="485">
        <v>3173</v>
      </c>
      <c r="C88" s="485">
        <v>1649</v>
      </c>
      <c r="D88" s="485">
        <v>1524</v>
      </c>
      <c r="E88" s="485">
        <v>123</v>
      </c>
      <c r="F88" s="485">
        <v>107</v>
      </c>
      <c r="G88" s="485">
        <v>251</v>
      </c>
      <c r="H88" s="485">
        <v>346</v>
      </c>
      <c r="I88" s="485">
        <v>47</v>
      </c>
      <c r="J88" s="485">
        <v>39</v>
      </c>
      <c r="K88" s="485">
        <v>38</v>
      </c>
      <c r="L88" s="485">
        <v>29</v>
      </c>
      <c r="M88" s="485">
        <v>38</v>
      </c>
      <c r="N88" s="485">
        <v>39</v>
      </c>
      <c r="O88" s="485">
        <v>37</v>
      </c>
      <c r="P88" s="485">
        <v>34</v>
      </c>
      <c r="Q88" s="485">
        <v>118</v>
      </c>
      <c r="R88" s="485">
        <v>94</v>
      </c>
      <c r="S88" s="485">
        <v>226</v>
      </c>
      <c r="T88" s="485">
        <v>194</v>
      </c>
      <c r="U88" s="485">
        <v>214</v>
      </c>
      <c r="V88" s="485">
        <v>162</v>
      </c>
      <c r="W88" s="486">
        <v>179</v>
      </c>
      <c r="X88" s="486">
        <v>131</v>
      </c>
      <c r="Y88" s="486">
        <v>128</v>
      </c>
      <c r="Z88" s="486">
        <v>113</v>
      </c>
      <c r="AA88" s="486">
        <v>118</v>
      </c>
      <c r="AB88" s="486">
        <v>86</v>
      </c>
      <c r="AC88" s="486">
        <v>72</v>
      </c>
      <c r="AD88" s="486">
        <v>83</v>
      </c>
      <c r="AE88" s="486">
        <v>85</v>
      </c>
      <c r="AF88" s="486">
        <v>61</v>
      </c>
      <c r="AG88" s="486">
        <v>98</v>
      </c>
      <c r="AH88" s="486">
        <v>113</v>
      </c>
      <c r="AI88" s="485">
        <v>65</v>
      </c>
      <c r="AJ88" s="485">
        <v>68</v>
      </c>
      <c r="AK88" s="485">
        <v>72</v>
      </c>
      <c r="AL88" s="485">
        <v>76</v>
      </c>
      <c r="AM88" s="485">
        <v>52</v>
      </c>
      <c r="AN88" s="485">
        <v>88</v>
      </c>
      <c r="AO88" s="485">
        <v>36</v>
      </c>
      <c r="AP88" s="485">
        <v>56</v>
      </c>
      <c r="AQ88" s="485">
        <v>19</v>
      </c>
      <c r="AR88" s="485">
        <v>31</v>
      </c>
      <c r="AS88" s="485">
        <v>6</v>
      </c>
      <c r="AT88" s="485">
        <v>15</v>
      </c>
      <c r="AU88" s="485">
        <v>1</v>
      </c>
      <c r="AV88" s="485">
        <v>11</v>
      </c>
      <c r="AW88" s="485">
        <v>0</v>
      </c>
      <c r="AX88" s="485">
        <v>1</v>
      </c>
    </row>
    <row r="89" spans="1:50" ht="16.5" customHeight="1">
      <c r="A89" s="490" t="s">
        <v>808</v>
      </c>
      <c r="B89" s="485">
        <v>3596</v>
      </c>
      <c r="C89" s="485">
        <v>1830</v>
      </c>
      <c r="D89" s="485">
        <v>1766</v>
      </c>
      <c r="E89" s="485">
        <v>177</v>
      </c>
      <c r="F89" s="485">
        <v>165</v>
      </c>
      <c r="G89" s="485">
        <v>320</v>
      </c>
      <c r="H89" s="485">
        <v>472</v>
      </c>
      <c r="I89" s="485">
        <v>58</v>
      </c>
      <c r="J89" s="485">
        <v>69</v>
      </c>
      <c r="K89" s="485">
        <v>55</v>
      </c>
      <c r="L89" s="485">
        <v>46</v>
      </c>
      <c r="M89" s="485">
        <v>64</v>
      </c>
      <c r="N89" s="485">
        <v>50</v>
      </c>
      <c r="O89" s="485">
        <v>80</v>
      </c>
      <c r="P89" s="485">
        <v>61</v>
      </c>
      <c r="Q89" s="485">
        <v>118</v>
      </c>
      <c r="R89" s="485">
        <v>90</v>
      </c>
      <c r="S89" s="485">
        <v>167</v>
      </c>
      <c r="T89" s="485">
        <v>130</v>
      </c>
      <c r="U89" s="485">
        <v>196</v>
      </c>
      <c r="V89" s="485">
        <v>148</v>
      </c>
      <c r="W89" s="486">
        <v>171</v>
      </c>
      <c r="X89" s="486">
        <v>151</v>
      </c>
      <c r="Y89" s="486">
        <v>170</v>
      </c>
      <c r="Z89" s="486">
        <v>118</v>
      </c>
      <c r="AA89" s="486">
        <v>131</v>
      </c>
      <c r="AB89" s="486">
        <v>129</v>
      </c>
      <c r="AC89" s="486">
        <v>116</v>
      </c>
      <c r="AD89" s="486">
        <v>97</v>
      </c>
      <c r="AE89" s="486">
        <v>88</v>
      </c>
      <c r="AF89" s="486">
        <v>89</v>
      </c>
      <c r="AG89" s="486">
        <v>96</v>
      </c>
      <c r="AH89" s="486">
        <v>116</v>
      </c>
      <c r="AI89" s="485">
        <v>90</v>
      </c>
      <c r="AJ89" s="485">
        <v>122</v>
      </c>
      <c r="AK89" s="485">
        <v>77</v>
      </c>
      <c r="AL89" s="485">
        <v>79</v>
      </c>
      <c r="AM89" s="485">
        <v>83</v>
      </c>
      <c r="AN89" s="485">
        <v>108</v>
      </c>
      <c r="AO89" s="485">
        <v>35</v>
      </c>
      <c r="AP89" s="485">
        <v>86</v>
      </c>
      <c r="AQ89" s="485">
        <v>24</v>
      </c>
      <c r="AR89" s="485">
        <v>50</v>
      </c>
      <c r="AS89" s="485">
        <v>10</v>
      </c>
      <c r="AT89" s="485">
        <v>21</v>
      </c>
      <c r="AU89" s="485">
        <v>1</v>
      </c>
      <c r="AV89" s="485">
        <v>4</v>
      </c>
      <c r="AW89" s="485">
        <v>0</v>
      </c>
      <c r="AX89" s="485">
        <v>2</v>
      </c>
    </row>
    <row r="90" spans="1:50" ht="16.5" customHeight="1">
      <c r="A90" s="491" t="s">
        <v>807</v>
      </c>
      <c r="B90" s="487">
        <v>11850</v>
      </c>
      <c r="C90" s="487">
        <v>5943</v>
      </c>
      <c r="D90" s="487">
        <v>5907</v>
      </c>
      <c r="E90" s="487">
        <v>519</v>
      </c>
      <c r="F90" s="487">
        <v>475</v>
      </c>
      <c r="G90" s="487">
        <v>1180</v>
      </c>
      <c r="H90" s="487">
        <v>1627</v>
      </c>
      <c r="I90" s="487">
        <v>172</v>
      </c>
      <c r="J90" s="487">
        <v>141</v>
      </c>
      <c r="K90" s="487">
        <v>160</v>
      </c>
      <c r="L90" s="487">
        <v>152</v>
      </c>
      <c r="M90" s="487">
        <v>187</v>
      </c>
      <c r="N90" s="487">
        <v>182</v>
      </c>
      <c r="O90" s="487">
        <v>176</v>
      </c>
      <c r="P90" s="487">
        <v>185</v>
      </c>
      <c r="Q90" s="487">
        <v>384</v>
      </c>
      <c r="R90" s="487">
        <v>387</v>
      </c>
      <c r="S90" s="487">
        <v>592</v>
      </c>
      <c r="T90" s="487">
        <v>551</v>
      </c>
      <c r="U90" s="487">
        <v>593</v>
      </c>
      <c r="V90" s="487">
        <v>473</v>
      </c>
      <c r="W90" s="488">
        <v>556</v>
      </c>
      <c r="X90" s="488">
        <v>417</v>
      </c>
      <c r="Y90" s="488">
        <v>469</v>
      </c>
      <c r="Z90" s="488">
        <v>414</v>
      </c>
      <c r="AA90" s="488">
        <v>403</v>
      </c>
      <c r="AB90" s="488">
        <v>342</v>
      </c>
      <c r="AC90" s="488">
        <v>337</v>
      </c>
      <c r="AD90" s="488">
        <v>298</v>
      </c>
      <c r="AE90" s="488">
        <v>330</v>
      </c>
      <c r="AF90" s="488">
        <v>290</v>
      </c>
      <c r="AG90" s="488">
        <v>404</v>
      </c>
      <c r="AH90" s="488">
        <v>448</v>
      </c>
      <c r="AI90" s="487">
        <v>350</v>
      </c>
      <c r="AJ90" s="487">
        <v>368</v>
      </c>
      <c r="AK90" s="487">
        <v>277</v>
      </c>
      <c r="AL90" s="487">
        <v>333</v>
      </c>
      <c r="AM90" s="487">
        <v>274</v>
      </c>
      <c r="AN90" s="487">
        <v>354</v>
      </c>
      <c r="AO90" s="487">
        <v>170</v>
      </c>
      <c r="AP90" s="487">
        <v>279</v>
      </c>
      <c r="AQ90" s="487">
        <v>79</v>
      </c>
      <c r="AR90" s="487">
        <v>174</v>
      </c>
      <c r="AS90" s="487">
        <v>23</v>
      </c>
      <c r="AT90" s="487">
        <v>83</v>
      </c>
      <c r="AU90" s="487">
        <v>5</v>
      </c>
      <c r="AV90" s="487">
        <v>33</v>
      </c>
      <c r="AW90" s="487">
        <v>2</v>
      </c>
      <c r="AX90" s="487">
        <v>3</v>
      </c>
    </row>
    <row r="91" spans="1:50" ht="16.5" customHeight="1">
      <c r="A91" s="490" t="s">
        <v>806</v>
      </c>
      <c r="B91" s="485">
        <v>3717</v>
      </c>
      <c r="C91" s="485">
        <v>1906</v>
      </c>
      <c r="D91" s="485">
        <v>1811</v>
      </c>
      <c r="E91" s="485">
        <v>143</v>
      </c>
      <c r="F91" s="485">
        <v>135</v>
      </c>
      <c r="G91" s="485">
        <v>357</v>
      </c>
      <c r="H91" s="485">
        <v>510</v>
      </c>
      <c r="I91" s="485">
        <v>52</v>
      </c>
      <c r="J91" s="485">
        <v>32</v>
      </c>
      <c r="K91" s="485">
        <v>45</v>
      </c>
      <c r="L91" s="485">
        <v>49</v>
      </c>
      <c r="M91" s="485">
        <v>46</v>
      </c>
      <c r="N91" s="485">
        <v>54</v>
      </c>
      <c r="O91" s="485">
        <v>62</v>
      </c>
      <c r="P91" s="485">
        <v>54</v>
      </c>
      <c r="Q91" s="485">
        <v>119</v>
      </c>
      <c r="R91" s="485">
        <v>120</v>
      </c>
      <c r="S91" s="485">
        <v>225</v>
      </c>
      <c r="T91" s="485">
        <v>186</v>
      </c>
      <c r="U91" s="485">
        <v>219</v>
      </c>
      <c r="V91" s="485">
        <v>165</v>
      </c>
      <c r="W91" s="486">
        <v>184</v>
      </c>
      <c r="X91" s="486">
        <v>120</v>
      </c>
      <c r="Y91" s="486">
        <v>157</v>
      </c>
      <c r="Z91" s="486">
        <v>119</v>
      </c>
      <c r="AA91" s="486">
        <v>121</v>
      </c>
      <c r="AB91" s="486">
        <v>112</v>
      </c>
      <c r="AC91" s="486">
        <v>103</v>
      </c>
      <c r="AD91" s="486">
        <v>86</v>
      </c>
      <c r="AE91" s="486">
        <v>97</v>
      </c>
      <c r="AF91" s="486">
        <v>77</v>
      </c>
      <c r="AG91" s="486">
        <v>119</v>
      </c>
      <c r="AH91" s="486">
        <v>127</v>
      </c>
      <c r="AI91" s="485">
        <v>96</v>
      </c>
      <c r="AJ91" s="485">
        <v>106</v>
      </c>
      <c r="AK91" s="485">
        <v>87</v>
      </c>
      <c r="AL91" s="485">
        <v>103</v>
      </c>
      <c r="AM91" s="485">
        <v>79</v>
      </c>
      <c r="AN91" s="485">
        <v>121</v>
      </c>
      <c r="AO91" s="485">
        <v>59</v>
      </c>
      <c r="AP91" s="485">
        <v>83</v>
      </c>
      <c r="AQ91" s="485">
        <v>27</v>
      </c>
      <c r="AR91" s="485">
        <v>59</v>
      </c>
      <c r="AS91" s="485">
        <v>7</v>
      </c>
      <c r="AT91" s="485">
        <v>25</v>
      </c>
      <c r="AU91" s="485">
        <v>2</v>
      </c>
      <c r="AV91" s="485">
        <v>13</v>
      </c>
      <c r="AW91" s="485">
        <v>0</v>
      </c>
      <c r="AX91" s="485">
        <v>0</v>
      </c>
    </row>
    <row r="92" spans="1:50" ht="16.5" customHeight="1">
      <c r="A92" s="490" t="s">
        <v>805</v>
      </c>
      <c r="B92" s="485">
        <v>3805</v>
      </c>
      <c r="C92" s="485">
        <v>1918</v>
      </c>
      <c r="D92" s="485">
        <v>1887</v>
      </c>
      <c r="E92" s="485">
        <v>170</v>
      </c>
      <c r="F92" s="485">
        <v>166</v>
      </c>
      <c r="G92" s="485">
        <v>401</v>
      </c>
      <c r="H92" s="485">
        <v>516</v>
      </c>
      <c r="I92" s="485">
        <v>45</v>
      </c>
      <c r="J92" s="485">
        <v>47</v>
      </c>
      <c r="K92" s="485">
        <v>50</v>
      </c>
      <c r="L92" s="485">
        <v>49</v>
      </c>
      <c r="M92" s="485">
        <v>75</v>
      </c>
      <c r="N92" s="485">
        <v>70</v>
      </c>
      <c r="O92" s="485">
        <v>61</v>
      </c>
      <c r="P92" s="485">
        <v>82</v>
      </c>
      <c r="Q92" s="485">
        <v>138</v>
      </c>
      <c r="R92" s="485">
        <v>101</v>
      </c>
      <c r="S92" s="485">
        <v>165</v>
      </c>
      <c r="T92" s="485">
        <v>146</v>
      </c>
      <c r="U92" s="485">
        <v>170</v>
      </c>
      <c r="V92" s="485">
        <v>119</v>
      </c>
      <c r="W92" s="486">
        <v>163</v>
      </c>
      <c r="X92" s="486">
        <v>144</v>
      </c>
      <c r="Y92" s="486">
        <v>169</v>
      </c>
      <c r="Z92" s="486">
        <v>151</v>
      </c>
      <c r="AA92" s="486">
        <v>133</v>
      </c>
      <c r="AB92" s="486">
        <v>121</v>
      </c>
      <c r="AC92" s="486">
        <v>111</v>
      </c>
      <c r="AD92" s="486">
        <v>99</v>
      </c>
      <c r="AE92" s="486">
        <v>117</v>
      </c>
      <c r="AF92" s="486">
        <v>98</v>
      </c>
      <c r="AG92" s="486">
        <v>120</v>
      </c>
      <c r="AH92" s="486">
        <v>144</v>
      </c>
      <c r="AI92" s="485">
        <v>120</v>
      </c>
      <c r="AJ92" s="485">
        <v>104</v>
      </c>
      <c r="AK92" s="485">
        <v>88</v>
      </c>
      <c r="AL92" s="485">
        <v>126</v>
      </c>
      <c r="AM92" s="485">
        <v>106</v>
      </c>
      <c r="AN92" s="485">
        <v>115</v>
      </c>
      <c r="AO92" s="485">
        <v>54</v>
      </c>
      <c r="AP92" s="485">
        <v>93</v>
      </c>
      <c r="AQ92" s="485">
        <v>24</v>
      </c>
      <c r="AR92" s="485">
        <v>45</v>
      </c>
      <c r="AS92" s="485">
        <v>6</v>
      </c>
      <c r="AT92" s="485">
        <v>27</v>
      </c>
      <c r="AU92" s="485">
        <v>2</v>
      </c>
      <c r="AV92" s="485">
        <v>6</v>
      </c>
      <c r="AW92" s="485">
        <v>1</v>
      </c>
      <c r="AX92" s="485">
        <v>0</v>
      </c>
    </row>
    <row r="93" spans="1:50" ht="16.5" customHeight="1">
      <c r="A93" s="490" t="s">
        <v>804</v>
      </c>
      <c r="B93" s="485">
        <v>4328</v>
      </c>
      <c r="C93" s="485">
        <v>2119</v>
      </c>
      <c r="D93" s="485">
        <v>2209</v>
      </c>
      <c r="E93" s="485">
        <v>206</v>
      </c>
      <c r="F93" s="485">
        <v>174</v>
      </c>
      <c r="G93" s="485">
        <v>422</v>
      </c>
      <c r="H93" s="485">
        <v>601</v>
      </c>
      <c r="I93" s="485">
        <v>75</v>
      </c>
      <c r="J93" s="485">
        <v>62</v>
      </c>
      <c r="K93" s="485">
        <v>65</v>
      </c>
      <c r="L93" s="485">
        <v>54</v>
      </c>
      <c r="M93" s="485">
        <v>66</v>
      </c>
      <c r="N93" s="485">
        <v>58</v>
      </c>
      <c r="O93" s="485">
        <v>53</v>
      </c>
      <c r="P93" s="485">
        <v>49</v>
      </c>
      <c r="Q93" s="485">
        <v>127</v>
      </c>
      <c r="R93" s="485">
        <v>166</v>
      </c>
      <c r="S93" s="485">
        <v>202</v>
      </c>
      <c r="T93" s="485">
        <v>219</v>
      </c>
      <c r="U93" s="485">
        <v>204</v>
      </c>
      <c r="V93" s="485">
        <v>189</v>
      </c>
      <c r="W93" s="486">
        <v>209</v>
      </c>
      <c r="X93" s="486">
        <v>153</v>
      </c>
      <c r="Y93" s="486">
        <v>143</v>
      </c>
      <c r="Z93" s="486">
        <v>144</v>
      </c>
      <c r="AA93" s="486">
        <v>149</v>
      </c>
      <c r="AB93" s="486">
        <v>109</v>
      </c>
      <c r="AC93" s="486">
        <v>123</v>
      </c>
      <c r="AD93" s="486">
        <v>113</v>
      </c>
      <c r="AE93" s="486">
        <v>116</v>
      </c>
      <c r="AF93" s="486">
        <v>115</v>
      </c>
      <c r="AG93" s="486">
        <v>165</v>
      </c>
      <c r="AH93" s="486">
        <v>177</v>
      </c>
      <c r="AI93" s="485">
        <v>134</v>
      </c>
      <c r="AJ93" s="485">
        <v>158</v>
      </c>
      <c r="AK93" s="485">
        <v>102</v>
      </c>
      <c r="AL93" s="485">
        <v>104</v>
      </c>
      <c r="AM93" s="485">
        <v>89</v>
      </c>
      <c r="AN93" s="485">
        <v>118</v>
      </c>
      <c r="AO93" s="485">
        <v>57</v>
      </c>
      <c r="AP93" s="485">
        <v>103</v>
      </c>
      <c r="AQ93" s="485">
        <v>28</v>
      </c>
      <c r="AR93" s="485">
        <v>70</v>
      </c>
      <c r="AS93" s="485">
        <v>10</v>
      </c>
      <c r="AT93" s="485">
        <v>31</v>
      </c>
      <c r="AU93" s="485">
        <v>1</v>
      </c>
      <c r="AV93" s="485">
        <v>14</v>
      </c>
      <c r="AW93" s="485">
        <v>1</v>
      </c>
      <c r="AX93" s="485">
        <v>3</v>
      </c>
    </row>
    <row r="94" spans="1:50" ht="16.5" customHeight="1">
      <c r="A94" s="491" t="s">
        <v>803</v>
      </c>
      <c r="B94" s="487">
        <v>10397</v>
      </c>
      <c r="C94" s="487">
        <v>4918</v>
      </c>
      <c r="D94" s="487">
        <v>5479</v>
      </c>
      <c r="E94" s="487">
        <v>610</v>
      </c>
      <c r="F94" s="487">
        <v>537</v>
      </c>
      <c r="G94" s="487">
        <v>1036</v>
      </c>
      <c r="H94" s="487">
        <v>1565</v>
      </c>
      <c r="I94" s="487">
        <v>227</v>
      </c>
      <c r="J94" s="487">
        <v>205</v>
      </c>
      <c r="K94" s="487">
        <v>161</v>
      </c>
      <c r="L94" s="487">
        <v>178</v>
      </c>
      <c r="M94" s="487">
        <v>222</v>
      </c>
      <c r="N94" s="487">
        <v>154</v>
      </c>
      <c r="O94" s="487">
        <v>195</v>
      </c>
      <c r="P94" s="487">
        <v>186</v>
      </c>
      <c r="Q94" s="487">
        <v>240</v>
      </c>
      <c r="R94" s="487">
        <v>250</v>
      </c>
      <c r="S94" s="487">
        <v>361</v>
      </c>
      <c r="T94" s="487">
        <v>389</v>
      </c>
      <c r="U94" s="487">
        <v>410</v>
      </c>
      <c r="V94" s="487">
        <v>385</v>
      </c>
      <c r="W94" s="488">
        <v>411</v>
      </c>
      <c r="X94" s="488">
        <v>464</v>
      </c>
      <c r="Y94" s="488">
        <v>415</v>
      </c>
      <c r="Z94" s="488">
        <v>422</v>
      </c>
      <c r="AA94" s="488">
        <v>346</v>
      </c>
      <c r="AB94" s="488">
        <v>374</v>
      </c>
      <c r="AC94" s="488">
        <v>297</v>
      </c>
      <c r="AD94" s="488">
        <v>270</v>
      </c>
      <c r="AE94" s="488">
        <v>256</v>
      </c>
      <c r="AF94" s="488">
        <v>263</v>
      </c>
      <c r="AG94" s="488">
        <v>341</v>
      </c>
      <c r="AH94" s="488">
        <v>374</v>
      </c>
      <c r="AI94" s="487">
        <v>249</v>
      </c>
      <c r="AJ94" s="487">
        <v>312</v>
      </c>
      <c r="AK94" s="487">
        <v>245</v>
      </c>
      <c r="AL94" s="487">
        <v>347</v>
      </c>
      <c r="AM94" s="487">
        <v>237</v>
      </c>
      <c r="AN94" s="487">
        <v>365</v>
      </c>
      <c r="AO94" s="487">
        <v>193</v>
      </c>
      <c r="AP94" s="487">
        <v>280</v>
      </c>
      <c r="AQ94" s="487">
        <v>73</v>
      </c>
      <c r="AR94" s="487">
        <v>173</v>
      </c>
      <c r="AS94" s="487">
        <v>30</v>
      </c>
      <c r="AT94" s="487">
        <v>59</v>
      </c>
      <c r="AU94" s="487">
        <v>8</v>
      </c>
      <c r="AV94" s="487">
        <v>26</v>
      </c>
      <c r="AW94" s="487">
        <v>1</v>
      </c>
      <c r="AX94" s="487">
        <v>3</v>
      </c>
    </row>
    <row r="95" spans="1:50" ht="16.5" customHeight="1">
      <c r="A95" s="490" t="s">
        <v>802</v>
      </c>
      <c r="B95" s="485">
        <v>3427</v>
      </c>
      <c r="C95" s="485">
        <v>1593</v>
      </c>
      <c r="D95" s="485">
        <v>1834</v>
      </c>
      <c r="E95" s="485">
        <v>216</v>
      </c>
      <c r="F95" s="485">
        <v>206</v>
      </c>
      <c r="G95" s="485">
        <v>296</v>
      </c>
      <c r="H95" s="485">
        <v>512</v>
      </c>
      <c r="I95" s="485">
        <v>86</v>
      </c>
      <c r="J95" s="485">
        <v>83</v>
      </c>
      <c r="K95" s="485">
        <v>57</v>
      </c>
      <c r="L95" s="485">
        <v>66</v>
      </c>
      <c r="M95" s="485">
        <v>73</v>
      </c>
      <c r="N95" s="485">
        <v>57</v>
      </c>
      <c r="O95" s="485">
        <v>75</v>
      </c>
      <c r="P95" s="485">
        <v>79</v>
      </c>
      <c r="Q95" s="485">
        <v>75</v>
      </c>
      <c r="R95" s="485">
        <v>75</v>
      </c>
      <c r="S95" s="485">
        <v>107</v>
      </c>
      <c r="T95" s="485">
        <v>135</v>
      </c>
      <c r="U95" s="485">
        <v>155</v>
      </c>
      <c r="V95" s="485">
        <v>123</v>
      </c>
      <c r="W95" s="486">
        <v>150</v>
      </c>
      <c r="X95" s="486">
        <v>153</v>
      </c>
      <c r="Y95" s="486">
        <v>149</v>
      </c>
      <c r="Z95" s="486">
        <v>148</v>
      </c>
      <c r="AA95" s="486">
        <v>104</v>
      </c>
      <c r="AB95" s="486">
        <v>133</v>
      </c>
      <c r="AC95" s="486">
        <v>93</v>
      </c>
      <c r="AD95" s="486">
        <v>81</v>
      </c>
      <c r="AE95" s="486">
        <v>77</v>
      </c>
      <c r="AF95" s="486">
        <v>69</v>
      </c>
      <c r="AG95" s="486">
        <v>96</v>
      </c>
      <c r="AH95" s="486">
        <v>120</v>
      </c>
      <c r="AI95" s="485">
        <v>64</v>
      </c>
      <c r="AJ95" s="485">
        <v>111</v>
      </c>
      <c r="AK95" s="485">
        <v>73</v>
      </c>
      <c r="AL95" s="485">
        <v>108</v>
      </c>
      <c r="AM95" s="485">
        <v>80</v>
      </c>
      <c r="AN95" s="485">
        <v>112</v>
      </c>
      <c r="AO95" s="485">
        <v>51</v>
      </c>
      <c r="AP95" s="485">
        <v>99</v>
      </c>
      <c r="AQ95" s="485">
        <v>18</v>
      </c>
      <c r="AR95" s="485">
        <v>50</v>
      </c>
      <c r="AS95" s="485">
        <v>8</v>
      </c>
      <c r="AT95" s="485">
        <v>22</v>
      </c>
      <c r="AU95" s="485">
        <v>2</v>
      </c>
      <c r="AV95" s="485">
        <v>9</v>
      </c>
      <c r="AW95" s="485">
        <v>0</v>
      </c>
      <c r="AX95" s="485">
        <v>1</v>
      </c>
    </row>
    <row r="96" spans="1:50" ht="16.5" customHeight="1">
      <c r="A96" s="490" t="s">
        <v>801</v>
      </c>
      <c r="B96" s="485">
        <v>3860</v>
      </c>
      <c r="C96" s="485">
        <v>1820</v>
      </c>
      <c r="D96" s="485">
        <v>2040</v>
      </c>
      <c r="E96" s="485">
        <v>200</v>
      </c>
      <c r="F96" s="485">
        <v>195</v>
      </c>
      <c r="G96" s="485">
        <v>413</v>
      </c>
      <c r="H96" s="485">
        <v>583</v>
      </c>
      <c r="I96" s="485">
        <v>75</v>
      </c>
      <c r="J96" s="485">
        <v>73</v>
      </c>
      <c r="K96" s="485">
        <v>47</v>
      </c>
      <c r="L96" s="485">
        <v>67</v>
      </c>
      <c r="M96" s="485">
        <v>78</v>
      </c>
      <c r="N96" s="485">
        <v>55</v>
      </c>
      <c r="O96" s="485">
        <v>59</v>
      </c>
      <c r="P96" s="485">
        <v>56</v>
      </c>
      <c r="Q96" s="485">
        <v>85</v>
      </c>
      <c r="R96" s="485">
        <v>106</v>
      </c>
      <c r="S96" s="485">
        <v>157</v>
      </c>
      <c r="T96" s="485">
        <v>148</v>
      </c>
      <c r="U96" s="485">
        <v>158</v>
      </c>
      <c r="V96" s="485">
        <v>160</v>
      </c>
      <c r="W96" s="486">
        <v>144</v>
      </c>
      <c r="X96" s="486">
        <v>173</v>
      </c>
      <c r="Y96" s="486">
        <v>137</v>
      </c>
      <c r="Z96" s="486">
        <v>158</v>
      </c>
      <c r="AA96" s="486">
        <v>137</v>
      </c>
      <c r="AB96" s="486">
        <v>125</v>
      </c>
      <c r="AC96" s="486">
        <v>99</v>
      </c>
      <c r="AD96" s="486">
        <v>90</v>
      </c>
      <c r="AE96" s="486">
        <v>86</v>
      </c>
      <c r="AF96" s="486">
        <v>103</v>
      </c>
      <c r="AG96" s="486">
        <v>145</v>
      </c>
      <c r="AH96" s="486">
        <v>143</v>
      </c>
      <c r="AI96" s="485">
        <v>103</v>
      </c>
      <c r="AJ96" s="485">
        <v>114</v>
      </c>
      <c r="AK96" s="485">
        <v>100</v>
      </c>
      <c r="AL96" s="485">
        <v>138</v>
      </c>
      <c r="AM96" s="485">
        <v>80</v>
      </c>
      <c r="AN96" s="485">
        <v>129</v>
      </c>
      <c r="AO96" s="485">
        <v>82</v>
      </c>
      <c r="AP96" s="485">
        <v>89</v>
      </c>
      <c r="AQ96" s="485">
        <v>27</v>
      </c>
      <c r="AR96" s="485">
        <v>72</v>
      </c>
      <c r="AS96" s="485">
        <v>15</v>
      </c>
      <c r="AT96" s="485">
        <v>27</v>
      </c>
      <c r="AU96" s="485">
        <v>5</v>
      </c>
      <c r="AV96" s="485">
        <v>12</v>
      </c>
      <c r="AW96" s="485">
        <v>1</v>
      </c>
      <c r="AX96" s="485">
        <v>2</v>
      </c>
    </row>
    <row r="97" spans="1:50" ht="16.5" customHeight="1">
      <c r="A97" s="490" t="s">
        <v>800</v>
      </c>
      <c r="B97" s="485">
        <v>3110</v>
      </c>
      <c r="C97" s="485">
        <v>1505</v>
      </c>
      <c r="D97" s="485">
        <v>1605</v>
      </c>
      <c r="E97" s="485">
        <v>194</v>
      </c>
      <c r="F97" s="485">
        <v>136</v>
      </c>
      <c r="G97" s="485">
        <v>327</v>
      </c>
      <c r="H97" s="485">
        <v>470</v>
      </c>
      <c r="I97" s="485">
        <v>66</v>
      </c>
      <c r="J97" s="485">
        <v>49</v>
      </c>
      <c r="K97" s="485">
        <v>57</v>
      </c>
      <c r="L97" s="485">
        <v>45</v>
      </c>
      <c r="M97" s="485">
        <v>71</v>
      </c>
      <c r="N97" s="485">
        <v>42</v>
      </c>
      <c r="O97" s="485">
        <v>61</v>
      </c>
      <c r="P97" s="485">
        <v>51</v>
      </c>
      <c r="Q97" s="485">
        <v>80</v>
      </c>
      <c r="R97" s="485">
        <v>69</v>
      </c>
      <c r="S97" s="485">
        <v>97</v>
      </c>
      <c r="T97" s="485">
        <v>106</v>
      </c>
      <c r="U97" s="485">
        <v>97</v>
      </c>
      <c r="V97" s="485">
        <v>102</v>
      </c>
      <c r="W97" s="486">
        <v>117</v>
      </c>
      <c r="X97" s="486">
        <v>138</v>
      </c>
      <c r="Y97" s="486">
        <v>129</v>
      </c>
      <c r="Z97" s="486">
        <v>116</v>
      </c>
      <c r="AA97" s="486">
        <v>105</v>
      </c>
      <c r="AB97" s="486">
        <v>116</v>
      </c>
      <c r="AC97" s="486">
        <v>105</v>
      </c>
      <c r="AD97" s="486">
        <v>99</v>
      </c>
      <c r="AE97" s="486">
        <v>93</v>
      </c>
      <c r="AF97" s="486">
        <v>91</v>
      </c>
      <c r="AG97" s="486">
        <v>100</v>
      </c>
      <c r="AH97" s="486">
        <v>111</v>
      </c>
      <c r="AI97" s="485">
        <v>82</v>
      </c>
      <c r="AJ97" s="485">
        <v>87</v>
      </c>
      <c r="AK97" s="485">
        <v>72</v>
      </c>
      <c r="AL97" s="485">
        <v>101</v>
      </c>
      <c r="AM97" s="485">
        <v>77</v>
      </c>
      <c r="AN97" s="485">
        <v>124</v>
      </c>
      <c r="AO97" s="485">
        <v>60</v>
      </c>
      <c r="AP97" s="485">
        <v>92</v>
      </c>
      <c r="AQ97" s="485">
        <v>28</v>
      </c>
      <c r="AR97" s="485">
        <v>51</v>
      </c>
      <c r="AS97" s="485">
        <v>7</v>
      </c>
      <c r="AT97" s="485">
        <v>10</v>
      </c>
      <c r="AU97" s="485">
        <v>1</v>
      </c>
      <c r="AV97" s="485">
        <v>5</v>
      </c>
      <c r="AW97" s="485">
        <v>0</v>
      </c>
      <c r="AX97" s="485">
        <v>0</v>
      </c>
    </row>
    <row r="98" spans="1:50" ht="16.5" customHeight="1">
      <c r="A98" s="491" t="s">
        <v>799</v>
      </c>
      <c r="B98" s="487">
        <v>15267</v>
      </c>
      <c r="C98" s="487">
        <v>7514</v>
      </c>
      <c r="D98" s="487">
        <v>7753</v>
      </c>
      <c r="E98" s="487">
        <v>793</v>
      </c>
      <c r="F98" s="487">
        <v>721</v>
      </c>
      <c r="G98" s="487">
        <v>1241</v>
      </c>
      <c r="H98" s="487">
        <v>1726</v>
      </c>
      <c r="I98" s="487">
        <v>270</v>
      </c>
      <c r="J98" s="487">
        <v>260</v>
      </c>
      <c r="K98" s="487">
        <v>242</v>
      </c>
      <c r="L98" s="487">
        <v>210</v>
      </c>
      <c r="M98" s="487">
        <v>281</v>
      </c>
      <c r="N98" s="487">
        <v>251</v>
      </c>
      <c r="O98" s="487">
        <v>286</v>
      </c>
      <c r="P98" s="487">
        <v>291</v>
      </c>
      <c r="Q98" s="487">
        <v>460</v>
      </c>
      <c r="R98" s="487">
        <v>561</v>
      </c>
      <c r="S98" s="487">
        <v>709</v>
      </c>
      <c r="T98" s="487">
        <v>711</v>
      </c>
      <c r="U98" s="487">
        <v>714</v>
      </c>
      <c r="V98" s="487">
        <v>644</v>
      </c>
      <c r="W98" s="488">
        <v>685</v>
      </c>
      <c r="X98" s="488">
        <v>601</v>
      </c>
      <c r="Y98" s="488">
        <v>689</v>
      </c>
      <c r="Z98" s="488">
        <v>620</v>
      </c>
      <c r="AA98" s="488">
        <v>536</v>
      </c>
      <c r="AB98" s="488">
        <v>516</v>
      </c>
      <c r="AC98" s="488">
        <v>442</v>
      </c>
      <c r="AD98" s="488">
        <v>447</v>
      </c>
      <c r="AE98" s="488">
        <v>442</v>
      </c>
      <c r="AF98" s="488">
        <v>411</v>
      </c>
      <c r="AG98" s="488">
        <v>517</v>
      </c>
      <c r="AH98" s="488">
        <v>504</v>
      </c>
      <c r="AI98" s="487">
        <v>399</v>
      </c>
      <c r="AJ98" s="487">
        <v>412</v>
      </c>
      <c r="AK98" s="487">
        <v>279</v>
      </c>
      <c r="AL98" s="487">
        <v>391</v>
      </c>
      <c r="AM98" s="487">
        <v>247</v>
      </c>
      <c r="AN98" s="487">
        <v>343</v>
      </c>
      <c r="AO98" s="487">
        <v>189</v>
      </c>
      <c r="AP98" s="487">
        <v>284</v>
      </c>
      <c r="AQ98" s="487">
        <v>91</v>
      </c>
      <c r="AR98" s="487">
        <v>182</v>
      </c>
      <c r="AS98" s="487">
        <v>27</v>
      </c>
      <c r="AT98" s="487">
        <v>88</v>
      </c>
      <c r="AU98" s="487">
        <v>8</v>
      </c>
      <c r="AV98" s="487">
        <v>22</v>
      </c>
      <c r="AW98" s="487">
        <v>1</v>
      </c>
      <c r="AX98" s="487">
        <v>4</v>
      </c>
    </row>
    <row r="99" spans="1:50" ht="16.5" customHeight="1">
      <c r="A99" s="490" t="s">
        <v>798</v>
      </c>
      <c r="B99" s="485">
        <v>2319</v>
      </c>
      <c r="C99" s="485">
        <v>1157</v>
      </c>
      <c r="D99" s="485">
        <v>1162</v>
      </c>
      <c r="E99" s="485">
        <v>94</v>
      </c>
      <c r="F99" s="485">
        <v>79</v>
      </c>
      <c r="G99" s="485">
        <v>211</v>
      </c>
      <c r="H99" s="485">
        <v>295</v>
      </c>
      <c r="I99" s="485">
        <v>39</v>
      </c>
      <c r="J99" s="485">
        <v>33</v>
      </c>
      <c r="K99" s="485">
        <v>27</v>
      </c>
      <c r="L99" s="485">
        <v>26</v>
      </c>
      <c r="M99" s="485">
        <v>28</v>
      </c>
      <c r="N99" s="485">
        <v>20</v>
      </c>
      <c r="O99" s="485">
        <v>30</v>
      </c>
      <c r="P99" s="485">
        <v>40</v>
      </c>
      <c r="Q99" s="485">
        <v>73</v>
      </c>
      <c r="R99" s="485">
        <v>79</v>
      </c>
      <c r="S99" s="485">
        <v>126</v>
      </c>
      <c r="T99" s="485">
        <v>129</v>
      </c>
      <c r="U99" s="485">
        <v>112</v>
      </c>
      <c r="V99" s="485">
        <v>106</v>
      </c>
      <c r="W99" s="486">
        <v>112</v>
      </c>
      <c r="X99" s="486">
        <v>80</v>
      </c>
      <c r="Y99" s="486">
        <v>102</v>
      </c>
      <c r="Z99" s="486">
        <v>82</v>
      </c>
      <c r="AA99" s="486">
        <v>95</v>
      </c>
      <c r="AB99" s="486">
        <v>76</v>
      </c>
      <c r="AC99" s="486">
        <v>53</v>
      </c>
      <c r="AD99" s="486">
        <v>53</v>
      </c>
      <c r="AE99" s="486">
        <v>62</v>
      </c>
      <c r="AF99" s="486">
        <v>64</v>
      </c>
      <c r="AG99" s="486">
        <v>87</v>
      </c>
      <c r="AH99" s="486">
        <v>79</v>
      </c>
      <c r="AI99" s="485">
        <v>67</v>
      </c>
      <c r="AJ99" s="485">
        <v>64</v>
      </c>
      <c r="AK99" s="485">
        <v>40</v>
      </c>
      <c r="AL99" s="485">
        <v>66</v>
      </c>
      <c r="AM99" s="485">
        <v>41</v>
      </c>
      <c r="AN99" s="485">
        <v>60</v>
      </c>
      <c r="AO99" s="485">
        <v>34</v>
      </c>
      <c r="AP99" s="485">
        <v>47</v>
      </c>
      <c r="AQ99" s="485">
        <v>21</v>
      </c>
      <c r="AR99" s="485">
        <v>41</v>
      </c>
      <c r="AS99" s="485">
        <v>6</v>
      </c>
      <c r="AT99" s="485">
        <v>12</v>
      </c>
      <c r="AU99" s="485">
        <v>2</v>
      </c>
      <c r="AV99" s="485">
        <v>4</v>
      </c>
      <c r="AW99" s="485">
        <v>0</v>
      </c>
      <c r="AX99" s="485">
        <v>1</v>
      </c>
    </row>
    <row r="100" spans="1:50" ht="16.5" customHeight="1">
      <c r="A100" s="490" t="s">
        <v>797</v>
      </c>
      <c r="B100" s="485">
        <v>1323</v>
      </c>
      <c r="C100" s="485">
        <v>625</v>
      </c>
      <c r="D100" s="485">
        <v>698</v>
      </c>
      <c r="E100" s="485">
        <v>56</v>
      </c>
      <c r="F100" s="485">
        <v>54</v>
      </c>
      <c r="G100" s="485">
        <v>80</v>
      </c>
      <c r="H100" s="485">
        <v>133</v>
      </c>
      <c r="I100" s="485">
        <v>21</v>
      </c>
      <c r="J100" s="485">
        <v>19</v>
      </c>
      <c r="K100" s="485">
        <v>17</v>
      </c>
      <c r="L100" s="485">
        <v>16</v>
      </c>
      <c r="M100" s="485">
        <v>18</v>
      </c>
      <c r="N100" s="485">
        <v>19</v>
      </c>
      <c r="O100" s="485">
        <v>26</v>
      </c>
      <c r="P100" s="485">
        <v>29</v>
      </c>
      <c r="Q100" s="485">
        <v>45</v>
      </c>
      <c r="R100" s="485">
        <v>72</v>
      </c>
      <c r="S100" s="485">
        <v>74</v>
      </c>
      <c r="T100" s="485">
        <v>83</v>
      </c>
      <c r="U100" s="485">
        <v>65</v>
      </c>
      <c r="V100" s="485">
        <v>69</v>
      </c>
      <c r="W100" s="486">
        <v>56</v>
      </c>
      <c r="X100" s="486">
        <v>53</v>
      </c>
      <c r="Y100" s="486">
        <v>52</v>
      </c>
      <c r="Z100" s="486">
        <v>41</v>
      </c>
      <c r="AA100" s="486">
        <v>39</v>
      </c>
      <c r="AB100" s="486">
        <v>48</v>
      </c>
      <c r="AC100" s="486">
        <v>37</v>
      </c>
      <c r="AD100" s="486">
        <v>42</v>
      </c>
      <c r="AE100" s="486">
        <v>51</v>
      </c>
      <c r="AF100" s="486">
        <v>40</v>
      </c>
      <c r="AG100" s="486">
        <v>44</v>
      </c>
      <c r="AH100" s="486">
        <v>34</v>
      </c>
      <c r="AI100" s="485">
        <v>24</v>
      </c>
      <c r="AJ100" s="485">
        <v>31</v>
      </c>
      <c r="AK100" s="485">
        <v>17</v>
      </c>
      <c r="AL100" s="485">
        <v>28</v>
      </c>
      <c r="AM100" s="485">
        <v>10</v>
      </c>
      <c r="AN100" s="485">
        <v>27</v>
      </c>
      <c r="AO100" s="485">
        <v>15</v>
      </c>
      <c r="AP100" s="485">
        <v>23</v>
      </c>
      <c r="AQ100" s="485">
        <v>10</v>
      </c>
      <c r="AR100" s="485">
        <v>13</v>
      </c>
      <c r="AS100" s="485">
        <v>4</v>
      </c>
      <c r="AT100" s="485">
        <v>9</v>
      </c>
      <c r="AU100" s="485">
        <v>0</v>
      </c>
      <c r="AV100" s="485">
        <v>1</v>
      </c>
      <c r="AW100" s="485">
        <v>0</v>
      </c>
      <c r="AX100" s="485">
        <v>1</v>
      </c>
    </row>
    <row r="101" spans="1:50" ht="16.5" customHeight="1">
      <c r="A101" s="99" t="s">
        <v>796</v>
      </c>
      <c r="B101" s="485">
        <v>3373</v>
      </c>
      <c r="C101" s="485">
        <v>1643</v>
      </c>
      <c r="D101" s="485">
        <v>1730</v>
      </c>
      <c r="E101" s="485">
        <v>156</v>
      </c>
      <c r="F101" s="485">
        <v>156</v>
      </c>
      <c r="G101" s="485">
        <v>282</v>
      </c>
      <c r="H101" s="485">
        <v>388</v>
      </c>
      <c r="I101" s="485">
        <v>60</v>
      </c>
      <c r="J101" s="485">
        <v>45</v>
      </c>
      <c r="K101" s="485">
        <v>39</v>
      </c>
      <c r="L101" s="485">
        <v>53</v>
      </c>
      <c r="M101" s="485">
        <v>57</v>
      </c>
      <c r="N101" s="485">
        <v>58</v>
      </c>
      <c r="O101" s="485">
        <v>54</v>
      </c>
      <c r="P101" s="485">
        <v>60</v>
      </c>
      <c r="Q101" s="485">
        <v>81</v>
      </c>
      <c r="R101" s="485">
        <v>135</v>
      </c>
      <c r="S101" s="485">
        <v>153</v>
      </c>
      <c r="T101" s="485">
        <v>156</v>
      </c>
      <c r="U101" s="485">
        <v>182</v>
      </c>
      <c r="V101" s="485">
        <v>156</v>
      </c>
      <c r="W101" s="486">
        <v>159</v>
      </c>
      <c r="X101" s="486">
        <v>146</v>
      </c>
      <c r="Y101" s="486">
        <v>153</v>
      </c>
      <c r="Z101" s="486">
        <v>139</v>
      </c>
      <c r="AA101" s="486">
        <v>120</v>
      </c>
      <c r="AB101" s="486">
        <v>119</v>
      </c>
      <c r="AC101" s="486">
        <v>92</v>
      </c>
      <c r="AD101" s="486">
        <v>87</v>
      </c>
      <c r="AE101" s="486">
        <v>83</v>
      </c>
      <c r="AF101" s="486">
        <v>75</v>
      </c>
      <c r="AG101" s="486">
        <v>128</v>
      </c>
      <c r="AH101" s="486">
        <v>113</v>
      </c>
      <c r="AI101" s="485">
        <v>101</v>
      </c>
      <c r="AJ101" s="485">
        <v>94</v>
      </c>
      <c r="AK101" s="485">
        <v>66</v>
      </c>
      <c r="AL101" s="485">
        <v>83</v>
      </c>
      <c r="AM101" s="485">
        <v>58</v>
      </c>
      <c r="AN101" s="485">
        <v>81</v>
      </c>
      <c r="AO101" s="485">
        <v>36</v>
      </c>
      <c r="AP101" s="485">
        <v>58</v>
      </c>
      <c r="AQ101" s="485">
        <v>15</v>
      </c>
      <c r="AR101" s="485">
        <v>48</v>
      </c>
      <c r="AS101" s="485">
        <v>4</v>
      </c>
      <c r="AT101" s="485">
        <v>18</v>
      </c>
      <c r="AU101" s="485">
        <v>1</v>
      </c>
      <c r="AV101" s="485">
        <v>5</v>
      </c>
      <c r="AW101" s="485">
        <v>1</v>
      </c>
      <c r="AX101" s="485">
        <v>1</v>
      </c>
    </row>
    <row r="102" spans="1:50" ht="16.5" customHeight="1">
      <c r="A102" s="99" t="s">
        <v>795</v>
      </c>
      <c r="B102" s="485">
        <v>2827</v>
      </c>
      <c r="C102" s="485">
        <v>1415</v>
      </c>
      <c r="D102" s="485">
        <v>1412</v>
      </c>
      <c r="E102" s="485">
        <v>128</v>
      </c>
      <c r="F102" s="485">
        <v>115</v>
      </c>
      <c r="G102" s="485">
        <v>271</v>
      </c>
      <c r="H102" s="485">
        <v>355</v>
      </c>
      <c r="I102" s="485">
        <v>36</v>
      </c>
      <c r="J102" s="485">
        <v>32</v>
      </c>
      <c r="K102" s="485">
        <v>46</v>
      </c>
      <c r="L102" s="485">
        <v>42</v>
      </c>
      <c r="M102" s="485">
        <v>46</v>
      </c>
      <c r="N102" s="485">
        <v>41</v>
      </c>
      <c r="O102" s="485">
        <v>42</v>
      </c>
      <c r="P102" s="485">
        <v>42</v>
      </c>
      <c r="Q102" s="485">
        <v>97</v>
      </c>
      <c r="R102" s="485">
        <v>105</v>
      </c>
      <c r="S102" s="485">
        <v>152</v>
      </c>
      <c r="T102" s="485">
        <v>139</v>
      </c>
      <c r="U102" s="485">
        <v>129</v>
      </c>
      <c r="V102" s="485">
        <v>98</v>
      </c>
      <c r="W102" s="486">
        <v>108</v>
      </c>
      <c r="X102" s="486">
        <v>93</v>
      </c>
      <c r="Y102" s="486">
        <v>136</v>
      </c>
      <c r="Z102" s="486">
        <v>123</v>
      </c>
      <c r="AA102" s="486">
        <v>76</v>
      </c>
      <c r="AB102" s="486">
        <v>79</v>
      </c>
      <c r="AC102" s="486">
        <v>88</v>
      </c>
      <c r="AD102" s="486">
        <v>87</v>
      </c>
      <c r="AE102" s="486">
        <v>88</v>
      </c>
      <c r="AF102" s="486">
        <v>70</v>
      </c>
      <c r="AG102" s="486">
        <v>100</v>
      </c>
      <c r="AH102" s="486">
        <v>106</v>
      </c>
      <c r="AI102" s="485">
        <v>86</v>
      </c>
      <c r="AJ102" s="485">
        <v>87</v>
      </c>
      <c r="AK102" s="485">
        <v>64</v>
      </c>
      <c r="AL102" s="485">
        <v>76</v>
      </c>
      <c r="AM102" s="485">
        <v>50</v>
      </c>
      <c r="AN102" s="485">
        <v>69</v>
      </c>
      <c r="AO102" s="485">
        <v>48</v>
      </c>
      <c r="AP102" s="485">
        <v>55</v>
      </c>
      <c r="AQ102" s="485">
        <v>14</v>
      </c>
      <c r="AR102" s="485">
        <v>39</v>
      </c>
      <c r="AS102" s="485">
        <v>4</v>
      </c>
      <c r="AT102" s="485">
        <v>24</v>
      </c>
      <c r="AU102" s="485">
        <v>5</v>
      </c>
      <c r="AV102" s="485">
        <v>5</v>
      </c>
      <c r="AW102" s="485">
        <v>0</v>
      </c>
      <c r="AX102" s="485">
        <v>0</v>
      </c>
    </row>
    <row r="103" spans="1:50" ht="16.5" customHeight="1">
      <c r="A103" s="99" t="s">
        <v>794</v>
      </c>
      <c r="B103" s="485">
        <v>2229</v>
      </c>
      <c r="C103" s="485">
        <v>1128</v>
      </c>
      <c r="D103" s="485">
        <v>1101</v>
      </c>
      <c r="E103" s="485">
        <v>157</v>
      </c>
      <c r="F103" s="485">
        <v>125</v>
      </c>
      <c r="G103" s="485">
        <v>185</v>
      </c>
      <c r="H103" s="485">
        <v>235</v>
      </c>
      <c r="I103" s="485">
        <v>58</v>
      </c>
      <c r="J103" s="485">
        <v>64</v>
      </c>
      <c r="K103" s="485">
        <v>55</v>
      </c>
      <c r="L103" s="485">
        <v>22</v>
      </c>
      <c r="M103" s="485">
        <v>44</v>
      </c>
      <c r="N103" s="485">
        <v>39</v>
      </c>
      <c r="O103" s="485">
        <v>53</v>
      </c>
      <c r="P103" s="485">
        <v>39</v>
      </c>
      <c r="Q103" s="485">
        <v>64</v>
      </c>
      <c r="R103" s="485">
        <v>69</v>
      </c>
      <c r="S103" s="485">
        <v>91</v>
      </c>
      <c r="T103" s="485">
        <v>80</v>
      </c>
      <c r="U103" s="485">
        <v>110</v>
      </c>
      <c r="V103" s="485">
        <v>93</v>
      </c>
      <c r="W103" s="486">
        <v>106</v>
      </c>
      <c r="X103" s="486">
        <v>96</v>
      </c>
      <c r="Y103" s="486">
        <v>97</v>
      </c>
      <c r="Z103" s="486">
        <v>92</v>
      </c>
      <c r="AA103" s="486">
        <v>71</v>
      </c>
      <c r="AB103" s="486">
        <v>76</v>
      </c>
      <c r="AC103" s="486">
        <v>72</v>
      </c>
      <c r="AD103" s="486">
        <v>63</v>
      </c>
      <c r="AE103" s="486">
        <v>53</v>
      </c>
      <c r="AF103" s="486">
        <v>62</v>
      </c>
      <c r="AG103" s="486">
        <v>69</v>
      </c>
      <c r="AH103" s="486">
        <v>71</v>
      </c>
      <c r="AI103" s="485">
        <v>58</v>
      </c>
      <c r="AJ103" s="485">
        <v>53</v>
      </c>
      <c r="AK103" s="485">
        <v>42</v>
      </c>
      <c r="AL103" s="485">
        <v>62</v>
      </c>
      <c r="AM103" s="485">
        <v>44</v>
      </c>
      <c r="AN103" s="485">
        <v>48</v>
      </c>
      <c r="AO103" s="485">
        <v>24</v>
      </c>
      <c r="AP103" s="485">
        <v>46</v>
      </c>
      <c r="AQ103" s="485">
        <v>14</v>
      </c>
      <c r="AR103" s="485">
        <v>16</v>
      </c>
      <c r="AS103" s="485">
        <v>3</v>
      </c>
      <c r="AT103" s="485">
        <v>9</v>
      </c>
      <c r="AU103" s="485">
        <v>0</v>
      </c>
      <c r="AV103" s="485">
        <v>0</v>
      </c>
      <c r="AW103" s="485">
        <v>0</v>
      </c>
      <c r="AX103" s="485">
        <v>1</v>
      </c>
    </row>
    <row r="104" spans="1:50" ht="16.5" customHeight="1">
      <c r="A104" s="99" t="s">
        <v>793</v>
      </c>
      <c r="B104" s="485">
        <v>3196</v>
      </c>
      <c r="C104" s="485">
        <v>1546</v>
      </c>
      <c r="D104" s="485">
        <v>1650</v>
      </c>
      <c r="E104" s="485">
        <v>202</v>
      </c>
      <c r="F104" s="485">
        <v>192</v>
      </c>
      <c r="G104" s="485">
        <v>212</v>
      </c>
      <c r="H104" s="485">
        <v>320</v>
      </c>
      <c r="I104" s="485">
        <v>56</v>
      </c>
      <c r="J104" s="485">
        <v>67</v>
      </c>
      <c r="K104" s="485">
        <v>58</v>
      </c>
      <c r="L104" s="485">
        <v>51</v>
      </c>
      <c r="M104" s="485">
        <v>88</v>
      </c>
      <c r="N104" s="485">
        <v>74</v>
      </c>
      <c r="O104" s="485">
        <v>81</v>
      </c>
      <c r="P104" s="485">
        <v>81</v>
      </c>
      <c r="Q104" s="485">
        <v>100</v>
      </c>
      <c r="R104" s="485">
        <v>101</v>
      </c>
      <c r="S104" s="485">
        <v>113</v>
      </c>
      <c r="T104" s="485">
        <v>124</v>
      </c>
      <c r="U104" s="485">
        <v>116</v>
      </c>
      <c r="V104" s="485">
        <v>122</v>
      </c>
      <c r="W104" s="486">
        <v>144</v>
      </c>
      <c r="X104" s="486">
        <v>133</v>
      </c>
      <c r="Y104" s="486">
        <v>149</v>
      </c>
      <c r="Z104" s="486">
        <v>143</v>
      </c>
      <c r="AA104" s="486">
        <v>135</v>
      </c>
      <c r="AB104" s="486">
        <v>118</v>
      </c>
      <c r="AC104" s="486">
        <v>100</v>
      </c>
      <c r="AD104" s="486">
        <v>115</v>
      </c>
      <c r="AE104" s="486">
        <v>105</v>
      </c>
      <c r="AF104" s="486">
        <v>100</v>
      </c>
      <c r="AG104" s="486">
        <v>89</v>
      </c>
      <c r="AH104" s="486">
        <v>101</v>
      </c>
      <c r="AI104" s="485">
        <v>63</v>
      </c>
      <c r="AJ104" s="485">
        <v>83</v>
      </c>
      <c r="AK104" s="485">
        <v>50</v>
      </c>
      <c r="AL104" s="485">
        <v>76</v>
      </c>
      <c r="AM104" s="485">
        <v>44</v>
      </c>
      <c r="AN104" s="485">
        <v>58</v>
      </c>
      <c r="AO104" s="485">
        <v>32</v>
      </c>
      <c r="AP104" s="485">
        <v>55</v>
      </c>
      <c r="AQ104" s="485">
        <v>17</v>
      </c>
      <c r="AR104" s="485">
        <v>25</v>
      </c>
      <c r="AS104" s="485">
        <v>6</v>
      </c>
      <c r="AT104" s="485">
        <v>16</v>
      </c>
      <c r="AU104" s="485">
        <v>0</v>
      </c>
      <c r="AV104" s="485">
        <v>7</v>
      </c>
      <c r="AW104" s="485">
        <v>0</v>
      </c>
      <c r="AX104" s="485">
        <v>0</v>
      </c>
    </row>
    <row r="105" spans="1:50" ht="16.5" customHeight="1">
      <c r="A105" s="489" t="s">
        <v>792</v>
      </c>
      <c r="B105" s="487">
        <v>12802</v>
      </c>
      <c r="C105" s="487">
        <v>6197</v>
      </c>
      <c r="D105" s="487">
        <v>6605</v>
      </c>
      <c r="E105" s="487">
        <v>826</v>
      </c>
      <c r="F105" s="487">
        <v>764</v>
      </c>
      <c r="G105" s="487">
        <v>1085</v>
      </c>
      <c r="H105" s="487">
        <v>1557</v>
      </c>
      <c r="I105" s="487">
        <v>274</v>
      </c>
      <c r="J105" s="487">
        <v>247</v>
      </c>
      <c r="K105" s="487">
        <v>270</v>
      </c>
      <c r="L105" s="487">
        <v>290</v>
      </c>
      <c r="M105" s="487">
        <v>282</v>
      </c>
      <c r="N105" s="487">
        <v>227</v>
      </c>
      <c r="O105" s="487">
        <v>287</v>
      </c>
      <c r="P105" s="487">
        <v>302</v>
      </c>
      <c r="Q105" s="487">
        <v>371</v>
      </c>
      <c r="R105" s="487">
        <v>345</v>
      </c>
      <c r="S105" s="487">
        <v>417</v>
      </c>
      <c r="T105" s="487">
        <v>431</v>
      </c>
      <c r="U105" s="487">
        <v>481</v>
      </c>
      <c r="V105" s="487">
        <v>439</v>
      </c>
      <c r="W105" s="488">
        <v>542</v>
      </c>
      <c r="X105" s="488">
        <v>563</v>
      </c>
      <c r="Y105" s="488">
        <v>552</v>
      </c>
      <c r="Z105" s="488">
        <v>542</v>
      </c>
      <c r="AA105" s="488">
        <v>483</v>
      </c>
      <c r="AB105" s="488">
        <v>509</v>
      </c>
      <c r="AC105" s="488">
        <v>426</v>
      </c>
      <c r="AD105" s="488">
        <v>394</v>
      </c>
      <c r="AE105" s="488">
        <v>342</v>
      </c>
      <c r="AF105" s="488">
        <v>338</v>
      </c>
      <c r="AG105" s="488">
        <v>385</v>
      </c>
      <c r="AH105" s="488">
        <v>421</v>
      </c>
      <c r="AI105" s="487">
        <v>279</v>
      </c>
      <c r="AJ105" s="487">
        <v>353</v>
      </c>
      <c r="AK105" s="487">
        <v>287</v>
      </c>
      <c r="AL105" s="487">
        <v>334</v>
      </c>
      <c r="AM105" s="487">
        <v>231</v>
      </c>
      <c r="AN105" s="487">
        <v>335</v>
      </c>
      <c r="AO105" s="487">
        <v>170</v>
      </c>
      <c r="AP105" s="487">
        <v>262</v>
      </c>
      <c r="AQ105" s="487">
        <v>82</v>
      </c>
      <c r="AR105" s="487">
        <v>170</v>
      </c>
      <c r="AS105" s="487">
        <v>34</v>
      </c>
      <c r="AT105" s="487">
        <v>71</v>
      </c>
      <c r="AU105" s="487">
        <v>2</v>
      </c>
      <c r="AV105" s="487">
        <v>26</v>
      </c>
      <c r="AW105" s="487">
        <v>0</v>
      </c>
      <c r="AX105" s="487">
        <v>6</v>
      </c>
    </row>
    <row r="106" spans="1:50" ht="16.5" customHeight="1">
      <c r="A106" s="99" t="s">
        <v>791</v>
      </c>
      <c r="B106" s="485">
        <v>2123</v>
      </c>
      <c r="C106" s="485">
        <v>1060</v>
      </c>
      <c r="D106" s="485">
        <v>1063</v>
      </c>
      <c r="E106" s="485">
        <v>148</v>
      </c>
      <c r="F106" s="485">
        <v>123</v>
      </c>
      <c r="G106" s="485">
        <v>144</v>
      </c>
      <c r="H106" s="485">
        <v>207</v>
      </c>
      <c r="I106" s="485">
        <v>41</v>
      </c>
      <c r="J106" s="485">
        <v>37</v>
      </c>
      <c r="K106" s="485">
        <v>58</v>
      </c>
      <c r="L106" s="485">
        <v>45</v>
      </c>
      <c r="M106" s="485">
        <v>49</v>
      </c>
      <c r="N106" s="485">
        <v>41</v>
      </c>
      <c r="O106" s="485">
        <v>58</v>
      </c>
      <c r="P106" s="485">
        <v>44</v>
      </c>
      <c r="Q106" s="485">
        <v>75</v>
      </c>
      <c r="R106" s="485">
        <v>66</v>
      </c>
      <c r="S106" s="485">
        <v>100</v>
      </c>
      <c r="T106" s="485">
        <v>98</v>
      </c>
      <c r="U106" s="485">
        <v>95</v>
      </c>
      <c r="V106" s="485">
        <v>85</v>
      </c>
      <c r="W106" s="486">
        <v>83</v>
      </c>
      <c r="X106" s="486">
        <v>90</v>
      </c>
      <c r="Y106" s="486">
        <v>99</v>
      </c>
      <c r="Z106" s="486">
        <v>103</v>
      </c>
      <c r="AA106" s="486">
        <v>86</v>
      </c>
      <c r="AB106" s="486">
        <v>87</v>
      </c>
      <c r="AC106" s="486">
        <v>68</v>
      </c>
      <c r="AD106" s="486">
        <v>63</v>
      </c>
      <c r="AE106" s="486">
        <v>63</v>
      </c>
      <c r="AF106" s="486">
        <v>47</v>
      </c>
      <c r="AG106" s="486">
        <v>41</v>
      </c>
      <c r="AH106" s="486">
        <v>50</v>
      </c>
      <c r="AI106" s="485">
        <v>31</v>
      </c>
      <c r="AJ106" s="485">
        <v>53</v>
      </c>
      <c r="AK106" s="485">
        <v>46</v>
      </c>
      <c r="AL106" s="485">
        <v>48</v>
      </c>
      <c r="AM106" s="485">
        <v>36</v>
      </c>
      <c r="AN106" s="485">
        <v>47</v>
      </c>
      <c r="AO106" s="485">
        <v>19</v>
      </c>
      <c r="AP106" s="485">
        <v>27</v>
      </c>
      <c r="AQ106" s="485">
        <v>8</v>
      </c>
      <c r="AR106" s="485">
        <v>19</v>
      </c>
      <c r="AS106" s="485">
        <v>4</v>
      </c>
      <c r="AT106" s="485">
        <v>8</v>
      </c>
      <c r="AU106" s="485">
        <v>0</v>
      </c>
      <c r="AV106" s="485">
        <v>5</v>
      </c>
      <c r="AW106" s="485">
        <v>0</v>
      </c>
      <c r="AX106" s="485">
        <v>0</v>
      </c>
    </row>
    <row r="107" spans="1:50" ht="16.5" customHeight="1">
      <c r="A107" s="99" t="s">
        <v>790</v>
      </c>
      <c r="B107" s="485">
        <v>2635</v>
      </c>
      <c r="C107" s="485">
        <v>1284</v>
      </c>
      <c r="D107" s="485">
        <v>1351</v>
      </c>
      <c r="E107" s="485">
        <v>181</v>
      </c>
      <c r="F107" s="485">
        <v>171</v>
      </c>
      <c r="G107" s="485">
        <v>184</v>
      </c>
      <c r="H107" s="485">
        <v>298</v>
      </c>
      <c r="I107" s="485">
        <v>56</v>
      </c>
      <c r="J107" s="485">
        <v>66</v>
      </c>
      <c r="K107" s="485">
        <v>69</v>
      </c>
      <c r="L107" s="485">
        <v>62</v>
      </c>
      <c r="M107" s="485">
        <v>56</v>
      </c>
      <c r="N107" s="485">
        <v>43</v>
      </c>
      <c r="O107" s="485">
        <v>56</v>
      </c>
      <c r="P107" s="485">
        <v>62</v>
      </c>
      <c r="Q107" s="485">
        <v>87</v>
      </c>
      <c r="R107" s="485">
        <v>73</v>
      </c>
      <c r="S107" s="485">
        <v>85</v>
      </c>
      <c r="T107" s="485">
        <v>89</v>
      </c>
      <c r="U107" s="485">
        <v>93</v>
      </c>
      <c r="V107" s="485">
        <v>88</v>
      </c>
      <c r="W107" s="486">
        <v>111</v>
      </c>
      <c r="X107" s="486">
        <v>124</v>
      </c>
      <c r="Y107" s="486">
        <v>132</v>
      </c>
      <c r="Z107" s="486">
        <v>99</v>
      </c>
      <c r="AA107" s="486">
        <v>106</v>
      </c>
      <c r="AB107" s="486">
        <v>110</v>
      </c>
      <c r="AC107" s="486">
        <v>91</v>
      </c>
      <c r="AD107" s="486">
        <v>88</v>
      </c>
      <c r="AE107" s="486">
        <v>72</v>
      </c>
      <c r="AF107" s="486">
        <v>63</v>
      </c>
      <c r="AG107" s="486">
        <v>86</v>
      </c>
      <c r="AH107" s="486">
        <v>86</v>
      </c>
      <c r="AI107" s="485">
        <v>44</v>
      </c>
      <c r="AJ107" s="485">
        <v>65</v>
      </c>
      <c r="AK107" s="485">
        <v>48</v>
      </c>
      <c r="AL107" s="485">
        <v>51</v>
      </c>
      <c r="AM107" s="485">
        <v>39</v>
      </c>
      <c r="AN107" s="485">
        <v>78</v>
      </c>
      <c r="AO107" s="485">
        <v>31</v>
      </c>
      <c r="AP107" s="485">
        <v>57</v>
      </c>
      <c r="AQ107" s="485">
        <v>13</v>
      </c>
      <c r="AR107" s="485">
        <v>30</v>
      </c>
      <c r="AS107" s="485">
        <v>9</v>
      </c>
      <c r="AT107" s="485">
        <v>14</v>
      </c>
      <c r="AU107" s="485">
        <v>0</v>
      </c>
      <c r="AV107" s="485">
        <v>2</v>
      </c>
      <c r="AW107" s="485">
        <v>0</v>
      </c>
      <c r="AX107" s="485">
        <v>1</v>
      </c>
    </row>
    <row r="108" spans="1:50" ht="16.5" customHeight="1">
      <c r="A108" s="99" t="s">
        <v>789</v>
      </c>
      <c r="B108" s="485">
        <v>1882</v>
      </c>
      <c r="C108" s="485">
        <v>890</v>
      </c>
      <c r="D108" s="485">
        <v>992</v>
      </c>
      <c r="E108" s="485">
        <v>113</v>
      </c>
      <c r="F108" s="485">
        <v>111</v>
      </c>
      <c r="G108" s="485">
        <v>206</v>
      </c>
      <c r="H108" s="485">
        <v>312</v>
      </c>
      <c r="I108" s="485">
        <v>38</v>
      </c>
      <c r="J108" s="485">
        <v>31</v>
      </c>
      <c r="K108" s="485">
        <v>33</v>
      </c>
      <c r="L108" s="485">
        <v>45</v>
      </c>
      <c r="M108" s="485">
        <v>42</v>
      </c>
      <c r="N108" s="485">
        <v>35</v>
      </c>
      <c r="O108" s="485">
        <v>42</v>
      </c>
      <c r="P108" s="485">
        <v>44</v>
      </c>
      <c r="Q108" s="485">
        <v>37</v>
      </c>
      <c r="R108" s="485">
        <v>32</v>
      </c>
      <c r="S108" s="485">
        <v>50</v>
      </c>
      <c r="T108" s="485">
        <v>49</v>
      </c>
      <c r="U108" s="485">
        <v>61</v>
      </c>
      <c r="V108" s="485">
        <v>78</v>
      </c>
      <c r="W108" s="486">
        <v>81</v>
      </c>
      <c r="X108" s="486">
        <v>75</v>
      </c>
      <c r="Y108" s="486">
        <v>81</v>
      </c>
      <c r="Z108" s="486">
        <v>84</v>
      </c>
      <c r="AA108" s="486">
        <v>70</v>
      </c>
      <c r="AB108" s="486">
        <v>62</v>
      </c>
      <c r="AC108" s="486">
        <v>53</v>
      </c>
      <c r="AD108" s="486">
        <v>45</v>
      </c>
      <c r="AE108" s="486">
        <v>48</v>
      </c>
      <c r="AF108" s="486">
        <v>47</v>
      </c>
      <c r="AG108" s="486">
        <v>48</v>
      </c>
      <c r="AH108" s="486">
        <v>53</v>
      </c>
      <c r="AI108" s="485">
        <v>61</v>
      </c>
      <c r="AJ108" s="485">
        <v>71</v>
      </c>
      <c r="AK108" s="485">
        <v>46</v>
      </c>
      <c r="AL108" s="485">
        <v>76</v>
      </c>
      <c r="AM108" s="485">
        <v>39</v>
      </c>
      <c r="AN108" s="485">
        <v>46</v>
      </c>
      <c r="AO108" s="485">
        <v>36</v>
      </c>
      <c r="AP108" s="485">
        <v>54</v>
      </c>
      <c r="AQ108" s="485">
        <v>18</v>
      </c>
      <c r="AR108" s="485">
        <v>39</v>
      </c>
      <c r="AS108" s="485">
        <v>6</v>
      </c>
      <c r="AT108" s="485">
        <v>13</v>
      </c>
      <c r="AU108" s="485">
        <v>0</v>
      </c>
      <c r="AV108" s="485">
        <v>9</v>
      </c>
      <c r="AW108" s="485">
        <v>0</v>
      </c>
      <c r="AX108" s="485">
        <v>4</v>
      </c>
    </row>
    <row r="109" spans="1:50" ht="16.5" customHeight="1">
      <c r="A109" s="99" t="s">
        <v>788</v>
      </c>
      <c r="B109" s="485">
        <v>2423</v>
      </c>
      <c r="C109" s="485">
        <v>1153</v>
      </c>
      <c r="D109" s="485">
        <v>1270</v>
      </c>
      <c r="E109" s="485">
        <v>146</v>
      </c>
      <c r="F109" s="485">
        <v>145</v>
      </c>
      <c r="G109" s="485">
        <v>200</v>
      </c>
      <c r="H109" s="485">
        <v>277</v>
      </c>
      <c r="I109" s="485">
        <v>53</v>
      </c>
      <c r="J109" s="485">
        <v>50</v>
      </c>
      <c r="K109" s="485">
        <v>42</v>
      </c>
      <c r="L109" s="485">
        <v>53</v>
      </c>
      <c r="M109" s="485">
        <v>51</v>
      </c>
      <c r="N109" s="485">
        <v>42</v>
      </c>
      <c r="O109" s="485">
        <v>51</v>
      </c>
      <c r="P109" s="485">
        <v>63</v>
      </c>
      <c r="Q109" s="485">
        <v>75</v>
      </c>
      <c r="R109" s="485">
        <v>77</v>
      </c>
      <c r="S109" s="485">
        <v>86</v>
      </c>
      <c r="T109" s="485">
        <v>92</v>
      </c>
      <c r="U109" s="485">
        <v>108</v>
      </c>
      <c r="V109" s="485">
        <v>83</v>
      </c>
      <c r="W109" s="486">
        <v>103</v>
      </c>
      <c r="X109" s="486">
        <v>112</v>
      </c>
      <c r="Y109" s="486">
        <v>101</v>
      </c>
      <c r="Z109" s="486">
        <v>104</v>
      </c>
      <c r="AA109" s="486">
        <v>78</v>
      </c>
      <c r="AB109" s="486">
        <v>99</v>
      </c>
      <c r="AC109" s="486">
        <v>80</v>
      </c>
      <c r="AD109" s="486">
        <v>77</v>
      </c>
      <c r="AE109" s="486">
        <v>48</v>
      </c>
      <c r="AF109" s="486">
        <v>57</v>
      </c>
      <c r="AG109" s="486">
        <v>77</v>
      </c>
      <c r="AH109" s="486">
        <v>84</v>
      </c>
      <c r="AI109" s="485">
        <v>46</v>
      </c>
      <c r="AJ109" s="485">
        <v>58</v>
      </c>
      <c r="AK109" s="485">
        <v>54</v>
      </c>
      <c r="AL109" s="485">
        <v>58</v>
      </c>
      <c r="AM109" s="485">
        <v>44</v>
      </c>
      <c r="AN109" s="485">
        <v>61</v>
      </c>
      <c r="AO109" s="485">
        <v>31</v>
      </c>
      <c r="AP109" s="485">
        <v>44</v>
      </c>
      <c r="AQ109" s="485">
        <v>17</v>
      </c>
      <c r="AR109" s="485">
        <v>37</v>
      </c>
      <c r="AS109" s="485">
        <v>6</v>
      </c>
      <c r="AT109" s="485">
        <v>15</v>
      </c>
      <c r="AU109" s="485">
        <v>2</v>
      </c>
      <c r="AV109" s="485">
        <v>3</v>
      </c>
      <c r="AW109" s="485">
        <v>0</v>
      </c>
      <c r="AX109" s="485">
        <v>1</v>
      </c>
    </row>
    <row r="110" spans="1:50" ht="16.5" customHeight="1" thickBot="1">
      <c r="A110" s="484" t="s">
        <v>787</v>
      </c>
      <c r="B110" s="482">
        <v>3739</v>
      </c>
      <c r="C110" s="482">
        <v>1810</v>
      </c>
      <c r="D110" s="482">
        <v>1929</v>
      </c>
      <c r="E110" s="482">
        <v>238</v>
      </c>
      <c r="F110" s="482">
        <v>214</v>
      </c>
      <c r="G110" s="482">
        <v>351</v>
      </c>
      <c r="H110" s="482">
        <v>463</v>
      </c>
      <c r="I110" s="482">
        <v>86</v>
      </c>
      <c r="J110" s="482">
        <v>63</v>
      </c>
      <c r="K110" s="482">
        <v>68</v>
      </c>
      <c r="L110" s="482">
        <v>85</v>
      </c>
      <c r="M110" s="482">
        <v>84</v>
      </c>
      <c r="N110" s="482">
        <v>66</v>
      </c>
      <c r="O110" s="482">
        <v>80</v>
      </c>
      <c r="P110" s="482">
        <v>89</v>
      </c>
      <c r="Q110" s="482">
        <v>97</v>
      </c>
      <c r="R110" s="482">
        <v>97</v>
      </c>
      <c r="S110" s="482">
        <v>96</v>
      </c>
      <c r="T110" s="482">
        <v>103</v>
      </c>
      <c r="U110" s="482">
        <v>124</v>
      </c>
      <c r="V110" s="482">
        <v>105</v>
      </c>
      <c r="W110" s="483">
        <v>164</v>
      </c>
      <c r="X110" s="483">
        <v>162</v>
      </c>
      <c r="Y110" s="483">
        <v>139</v>
      </c>
      <c r="Z110" s="483">
        <v>152</v>
      </c>
      <c r="AA110" s="483">
        <v>143</v>
      </c>
      <c r="AB110" s="483">
        <v>151</v>
      </c>
      <c r="AC110" s="483">
        <v>134</v>
      </c>
      <c r="AD110" s="483">
        <v>121</v>
      </c>
      <c r="AE110" s="483">
        <v>111</v>
      </c>
      <c r="AF110" s="483">
        <v>124</v>
      </c>
      <c r="AG110" s="483">
        <v>133</v>
      </c>
      <c r="AH110" s="483">
        <v>148</v>
      </c>
      <c r="AI110" s="482">
        <v>97</v>
      </c>
      <c r="AJ110" s="482">
        <v>106</v>
      </c>
      <c r="AK110" s="482">
        <v>93</v>
      </c>
      <c r="AL110" s="482">
        <v>101</v>
      </c>
      <c r="AM110" s="482">
        <v>73</v>
      </c>
      <c r="AN110" s="482">
        <v>103</v>
      </c>
      <c r="AO110" s="482">
        <v>53</v>
      </c>
      <c r="AP110" s="482">
        <v>80</v>
      </c>
      <c r="AQ110" s="482">
        <v>26</v>
      </c>
      <c r="AR110" s="482">
        <v>45</v>
      </c>
      <c r="AS110" s="482">
        <v>9</v>
      </c>
      <c r="AT110" s="482">
        <v>21</v>
      </c>
      <c r="AU110" s="482">
        <v>0</v>
      </c>
      <c r="AV110" s="482">
        <v>7</v>
      </c>
      <c r="AW110" s="482">
        <v>0</v>
      </c>
      <c r="AX110" s="482">
        <v>0</v>
      </c>
    </row>
    <row r="111" ht="16.5" customHeight="1">
      <c r="A111" s="480" t="s">
        <v>994</v>
      </c>
    </row>
    <row r="112" ht="16.5" customHeight="1">
      <c r="A112" s="481"/>
    </row>
    <row r="113" ht="16.5" customHeight="1">
      <c r="A113" s="481"/>
    </row>
    <row r="114" ht="16.5" customHeight="1">
      <c r="A114" s="481"/>
    </row>
    <row r="115" ht="16.5" customHeight="1">
      <c r="A115" s="480"/>
    </row>
    <row r="116" ht="16.5" customHeight="1">
      <c r="A116" s="480"/>
    </row>
    <row r="117" ht="16.5" customHeight="1">
      <c r="A117" s="480"/>
    </row>
    <row r="118" ht="16.5" customHeight="1">
      <c r="A118" s="480"/>
    </row>
    <row r="119" ht="16.5" customHeight="1">
      <c r="A119" s="480"/>
    </row>
    <row r="120" ht="16.5" customHeight="1">
      <c r="A120" s="480"/>
    </row>
    <row r="121" ht="16.5" customHeight="1">
      <c r="A121" s="480"/>
    </row>
    <row r="122" ht="16.5" customHeight="1">
      <c r="A122" s="480"/>
    </row>
    <row r="123" ht="16.5" customHeight="1">
      <c r="A123" s="480"/>
    </row>
    <row r="124" ht="16.5" customHeight="1">
      <c r="A124" s="480"/>
    </row>
    <row r="125" ht="16.5" customHeight="1">
      <c r="A125" s="480"/>
    </row>
    <row r="126" ht="16.5" customHeight="1">
      <c r="A126" s="480"/>
    </row>
    <row r="127" ht="16.5" customHeight="1">
      <c r="A127" s="480"/>
    </row>
    <row r="128" ht="16.5" customHeight="1">
      <c r="A128" s="480"/>
    </row>
    <row r="129" ht="16.5" customHeight="1">
      <c r="A129" s="480"/>
    </row>
    <row r="130" ht="16.5" customHeight="1">
      <c r="A130" s="480"/>
    </row>
    <row r="131" ht="16.5" customHeight="1">
      <c r="A131" s="480"/>
    </row>
    <row r="132" ht="16.5" customHeight="1">
      <c r="A132" s="480"/>
    </row>
    <row r="133" ht="16.5" customHeight="1">
      <c r="A133" s="480"/>
    </row>
    <row r="134" ht="16.5" customHeight="1">
      <c r="A134" s="480"/>
    </row>
    <row r="135" ht="16.5" customHeight="1">
      <c r="A135" s="480"/>
    </row>
    <row r="136" ht="16.5" customHeight="1">
      <c r="A136" s="480"/>
    </row>
    <row r="137" ht="16.5" customHeight="1">
      <c r="A137" s="480"/>
    </row>
    <row r="138" ht="16.5" customHeight="1">
      <c r="A138" s="480"/>
    </row>
    <row r="139" ht="16.5" customHeight="1">
      <c r="A139" s="480"/>
    </row>
    <row r="140" ht="16.5" customHeight="1">
      <c r="A140" s="480"/>
    </row>
    <row r="141" ht="16.5" customHeight="1">
      <c r="A141" s="480"/>
    </row>
    <row r="142" ht="16.5" customHeight="1">
      <c r="A142" s="480"/>
    </row>
    <row r="143" ht="16.5" customHeight="1">
      <c r="A143" s="480"/>
    </row>
    <row r="144" ht="16.5" customHeight="1">
      <c r="A144" s="480"/>
    </row>
    <row r="145" ht="16.5" customHeight="1">
      <c r="A145" s="480"/>
    </row>
    <row r="146" ht="16.5" customHeight="1">
      <c r="A146" s="480"/>
    </row>
    <row r="147" ht="16.5" customHeight="1">
      <c r="A147" s="480"/>
    </row>
    <row r="148" ht="16.5" customHeight="1">
      <c r="A148" s="480"/>
    </row>
  </sheetData>
  <sheetProtection/>
  <mergeCells count="27">
    <mergeCell ref="M3:N3"/>
    <mergeCell ref="O3:P3"/>
    <mergeCell ref="E3:F3"/>
    <mergeCell ref="G3:H3"/>
    <mergeCell ref="I3:J3"/>
    <mergeCell ref="A3:A4"/>
    <mergeCell ref="B3:B4"/>
    <mergeCell ref="C3:C4"/>
    <mergeCell ref="D3:D4"/>
    <mergeCell ref="Q3:R3"/>
    <mergeCell ref="K3:L3"/>
    <mergeCell ref="S3:T3"/>
    <mergeCell ref="U3:V3"/>
    <mergeCell ref="AU3:AV3"/>
    <mergeCell ref="AA3:AB3"/>
    <mergeCell ref="AC3:AD3"/>
    <mergeCell ref="AE3:AF3"/>
    <mergeCell ref="W3:X3"/>
    <mergeCell ref="Y3:Z3"/>
    <mergeCell ref="AW3:AX3"/>
    <mergeCell ref="AG3:AH3"/>
    <mergeCell ref="AI3:AJ3"/>
    <mergeCell ref="AK3:AL3"/>
    <mergeCell ref="AO3:AP3"/>
    <mergeCell ref="AM3:AN3"/>
    <mergeCell ref="AQ3:AR3"/>
    <mergeCell ref="AS3:AT3"/>
  </mergeCells>
  <printOptions/>
  <pageMargins left="0.7874015748031497" right="0.7874015748031497" top="0.5905511811023623" bottom="0.3937007874015748"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FFFF00"/>
  </sheetPr>
  <dimension ref="A1:L111"/>
  <sheetViews>
    <sheetView zoomScalePageLayoutView="0" workbookViewId="0" topLeftCell="A1">
      <pane xSplit="1" ySplit="4" topLeftCell="B91" activePane="bottomRight" state="frozen"/>
      <selection pane="topLeft" activeCell="A16" sqref="A16"/>
      <selection pane="topRight" activeCell="A16" sqref="A16"/>
      <selection pane="bottomLeft" activeCell="A16" sqref="A16"/>
      <selection pane="bottomRight" activeCell="L111" sqref="L111"/>
    </sheetView>
  </sheetViews>
  <sheetFormatPr defaultColWidth="9.00390625" defaultRowHeight="16.5" customHeight="1"/>
  <cols>
    <col min="1" max="1" width="14.625" style="505" customWidth="1"/>
    <col min="2" max="12" width="9.125" style="506" customWidth="1"/>
    <col min="13" max="16384" width="9.00390625" style="505" customWidth="1"/>
  </cols>
  <sheetData>
    <row r="1" ht="16.5" customHeight="1">
      <c r="A1" s="432" t="s">
        <v>1142</v>
      </c>
    </row>
    <row r="2" spans="1:12" ht="16.5" customHeight="1">
      <c r="A2" s="666" t="str">
        <f>HYPERLINK("#目次!A21","目次に戻る")</f>
        <v>目次に戻る</v>
      </c>
      <c r="K2" s="528"/>
      <c r="L2" s="528"/>
    </row>
    <row r="3" spans="1:12" ht="16.5" customHeight="1" thickBot="1">
      <c r="A3" s="141"/>
      <c r="K3" s="761" t="s">
        <v>1141</v>
      </c>
      <c r="L3" s="761"/>
    </row>
    <row r="4" spans="1:12" ht="16.5" customHeight="1">
      <c r="A4" s="428" t="s">
        <v>1140</v>
      </c>
      <c r="B4" s="527" t="s">
        <v>1139</v>
      </c>
      <c r="C4" s="527" t="s">
        <v>1138</v>
      </c>
      <c r="D4" s="527" t="s">
        <v>1137</v>
      </c>
      <c r="E4" s="527" t="s">
        <v>1136</v>
      </c>
      <c r="F4" s="527" t="s">
        <v>1135</v>
      </c>
      <c r="G4" s="527" t="s">
        <v>1134</v>
      </c>
      <c r="H4" s="527" t="s">
        <v>1133</v>
      </c>
      <c r="I4" s="527" t="s">
        <v>1132</v>
      </c>
      <c r="J4" s="527" t="s">
        <v>1131</v>
      </c>
      <c r="K4" s="527" t="s">
        <v>1130</v>
      </c>
      <c r="L4" s="527" t="s">
        <v>1129</v>
      </c>
    </row>
    <row r="5" spans="1:12" s="386" customFormat="1" ht="16.5" customHeight="1">
      <c r="A5" s="373" t="s">
        <v>1128</v>
      </c>
      <c r="B5" s="521">
        <v>296377</v>
      </c>
      <c r="C5" s="521">
        <v>297189</v>
      </c>
      <c r="D5" s="521">
        <v>297493</v>
      </c>
      <c r="E5" s="521">
        <v>298017</v>
      </c>
      <c r="F5" s="521">
        <v>297626</v>
      </c>
      <c r="G5" s="521">
        <v>298229</v>
      </c>
      <c r="H5" s="521">
        <v>299380</v>
      </c>
      <c r="I5" s="521">
        <v>300001</v>
      </c>
      <c r="J5" s="521">
        <v>299562</v>
      </c>
      <c r="K5" s="521">
        <v>298571</v>
      </c>
      <c r="L5" s="386">
        <v>298780</v>
      </c>
    </row>
    <row r="6" spans="1:12" ht="16.5" customHeight="1">
      <c r="A6" s="365"/>
      <c r="K6" s="526"/>
      <c r="L6" s="525"/>
    </row>
    <row r="7" spans="1:12" s="386" customFormat="1" ht="16.5" customHeight="1">
      <c r="A7" s="373" t="s">
        <v>1127</v>
      </c>
      <c r="B7" s="521">
        <v>18879</v>
      </c>
      <c r="C7" s="521">
        <v>18945</v>
      </c>
      <c r="D7" s="521">
        <v>18949</v>
      </c>
      <c r="E7" s="521">
        <v>18939</v>
      </c>
      <c r="F7" s="523">
        <v>19038</v>
      </c>
      <c r="G7" s="523">
        <v>19015</v>
      </c>
      <c r="H7" s="523">
        <v>18910</v>
      </c>
      <c r="I7" s="524">
        <v>18710</v>
      </c>
      <c r="J7" s="524">
        <v>18677</v>
      </c>
      <c r="K7" s="524">
        <v>18837</v>
      </c>
      <c r="L7" s="368">
        <v>19037</v>
      </c>
    </row>
    <row r="8" spans="1:12" ht="16.5" customHeight="1">
      <c r="A8" s="365" t="s">
        <v>1126</v>
      </c>
      <c r="B8" s="516">
        <v>1310</v>
      </c>
      <c r="C8" s="516">
        <v>1316</v>
      </c>
      <c r="D8" s="516">
        <v>1262</v>
      </c>
      <c r="E8" s="516">
        <v>1294</v>
      </c>
      <c r="F8" s="522">
        <v>1273</v>
      </c>
      <c r="G8" s="522">
        <v>1248</v>
      </c>
      <c r="H8" s="522">
        <v>1225</v>
      </c>
      <c r="I8" s="513">
        <v>1228</v>
      </c>
      <c r="J8" s="513">
        <v>1225</v>
      </c>
      <c r="K8" s="513">
        <v>1216</v>
      </c>
      <c r="L8" s="360">
        <v>1240</v>
      </c>
    </row>
    <row r="9" spans="1:12" ht="16.5" customHeight="1">
      <c r="A9" s="365" t="s">
        <v>1125</v>
      </c>
      <c r="B9" s="516">
        <v>4993</v>
      </c>
      <c r="C9" s="516">
        <v>4905</v>
      </c>
      <c r="D9" s="516">
        <v>5058</v>
      </c>
      <c r="E9" s="516">
        <v>5029</v>
      </c>
      <c r="F9" s="522">
        <v>5089</v>
      </c>
      <c r="G9" s="522">
        <v>5078</v>
      </c>
      <c r="H9" s="522">
        <v>5030</v>
      </c>
      <c r="I9" s="513">
        <v>4947</v>
      </c>
      <c r="J9" s="513">
        <v>4889</v>
      </c>
      <c r="K9" s="513">
        <v>4968</v>
      </c>
      <c r="L9" s="360">
        <v>5038</v>
      </c>
    </row>
    <row r="10" spans="1:12" ht="16.5" customHeight="1">
      <c r="A10" s="365" t="s">
        <v>1124</v>
      </c>
      <c r="B10" s="516">
        <v>4480</v>
      </c>
      <c r="C10" s="516">
        <v>4689</v>
      </c>
      <c r="D10" s="516">
        <v>4746</v>
      </c>
      <c r="E10" s="516">
        <v>4729</v>
      </c>
      <c r="F10" s="522">
        <v>4736</v>
      </c>
      <c r="G10" s="522">
        <v>4781</v>
      </c>
      <c r="H10" s="522">
        <v>4775</v>
      </c>
      <c r="I10" s="513">
        <v>4717</v>
      </c>
      <c r="J10" s="513">
        <v>4755</v>
      </c>
      <c r="K10" s="513">
        <v>4766</v>
      </c>
      <c r="L10" s="360">
        <v>4962</v>
      </c>
    </row>
    <row r="11" spans="1:12" ht="16.5" customHeight="1">
      <c r="A11" s="365" t="s">
        <v>1123</v>
      </c>
      <c r="B11" s="516">
        <v>4291</v>
      </c>
      <c r="C11" s="516">
        <v>4292</v>
      </c>
      <c r="D11" s="516">
        <v>4231</v>
      </c>
      <c r="E11" s="516">
        <v>4149</v>
      </c>
      <c r="F11" s="522">
        <v>4131</v>
      </c>
      <c r="G11" s="522">
        <v>4105</v>
      </c>
      <c r="H11" s="522">
        <v>4150</v>
      </c>
      <c r="I11" s="513">
        <v>4121</v>
      </c>
      <c r="J11" s="513">
        <v>4096</v>
      </c>
      <c r="K11" s="513">
        <v>4042</v>
      </c>
      <c r="L11" s="360">
        <v>3968</v>
      </c>
    </row>
    <row r="12" spans="1:12" ht="16.5" customHeight="1">
      <c r="A12" s="365" t="s">
        <v>1122</v>
      </c>
      <c r="B12" s="516">
        <v>3805</v>
      </c>
      <c r="C12" s="516">
        <v>3743</v>
      </c>
      <c r="D12" s="516">
        <v>3652</v>
      </c>
      <c r="E12" s="516">
        <v>3738</v>
      </c>
      <c r="F12" s="522">
        <v>3809</v>
      </c>
      <c r="G12" s="522">
        <v>3803</v>
      </c>
      <c r="H12" s="522">
        <v>3730</v>
      </c>
      <c r="I12" s="513">
        <v>3697</v>
      </c>
      <c r="J12" s="513">
        <v>3712</v>
      </c>
      <c r="K12" s="513">
        <v>3845</v>
      </c>
      <c r="L12" s="360">
        <v>3829</v>
      </c>
    </row>
    <row r="13" spans="1:12" s="386" customFormat="1" ht="16.5" customHeight="1">
      <c r="A13" s="373" t="s">
        <v>1121</v>
      </c>
      <c r="B13" s="521">
        <v>21311</v>
      </c>
      <c r="C13" s="521">
        <v>21148</v>
      </c>
      <c r="D13" s="521">
        <v>20980</v>
      </c>
      <c r="E13" s="521">
        <v>20714</v>
      </c>
      <c r="F13" s="523">
        <v>20827</v>
      </c>
      <c r="G13" s="523">
        <v>20850</v>
      </c>
      <c r="H13" s="523">
        <v>20640</v>
      </c>
      <c r="I13" s="518">
        <v>20648</v>
      </c>
      <c r="J13" s="518">
        <v>20486</v>
      </c>
      <c r="K13" s="518">
        <v>20527</v>
      </c>
      <c r="L13" s="367">
        <v>20474</v>
      </c>
    </row>
    <row r="14" spans="1:12" ht="16.5" customHeight="1">
      <c r="A14" s="365" t="s">
        <v>1120</v>
      </c>
      <c r="B14" s="516">
        <v>5619</v>
      </c>
      <c r="C14" s="516">
        <v>5638</v>
      </c>
      <c r="D14" s="516">
        <v>5544</v>
      </c>
      <c r="E14" s="516">
        <v>5347</v>
      </c>
      <c r="F14" s="522">
        <v>5516</v>
      </c>
      <c r="G14" s="522">
        <v>5601</v>
      </c>
      <c r="H14" s="522">
        <v>5691</v>
      </c>
      <c r="I14" s="513">
        <v>5770</v>
      </c>
      <c r="J14" s="513">
        <v>5704</v>
      </c>
      <c r="K14" s="513">
        <v>5663</v>
      </c>
      <c r="L14" s="360">
        <v>5648</v>
      </c>
    </row>
    <row r="15" spans="1:12" ht="16.5" customHeight="1">
      <c r="A15" s="365" t="s">
        <v>1119</v>
      </c>
      <c r="B15" s="516">
        <v>4504</v>
      </c>
      <c r="C15" s="516">
        <v>4422</v>
      </c>
      <c r="D15" s="516">
        <v>4355</v>
      </c>
      <c r="E15" s="516">
        <v>4325</v>
      </c>
      <c r="F15" s="522">
        <v>4358</v>
      </c>
      <c r="G15" s="522">
        <v>4356</v>
      </c>
      <c r="H15" s="522">
        <v>4451</v>
      </c>
      <c r="I15" s="513">
        <v>4577</v>
      </c>
      <c r="J15" s="513">
        <v>4531</v>
      </c>
      <c r="K15" s="513">
        <v>4504</v>
      </c>
      <c r="L15" s="360">
        <v>4436</v>
      </c>
    </row>
    <row r="16" spans="1:12" ht="16.5" customHeight="1">
      <c r="A16" s="365" t="s">
        <v>1118</v>
      </c>
      <c r="B16" s="516">
        <v>3044</v>
      </c>
      <c r="C16" s="516">
        <v>3045</v>
      </c>
      <c r="D16" s="516">
        <v>3077</v>
      </c>
      <c r="E16" s="516">
        <v>2987</v>
      </c>
      <c r="F16" s="522">
        <v>3067</v>
      </c>
      <c r="G16" s="522">
        <v>3042</v>
      </c>
      <c r="H16" s="522">
        <v>3035</v>
      </c>
      <c r="I16" s="513">
        <v>2851</v>
      </c>
      <c r="J16" s="513">
        <v>2824</v>
      </c>
      <c r="K16" s="513">
        <v>2774</v>
      </c>
      <c r="L16" s="360">
        <v>2774</v>
      </c>
    </row>
    <row r="17" spans="1:12" ht="16.5" customHeight="1">
      <c r="A17" s="365" t="s">
        <v>1117</v>
      </c>
      <c r="B17" s="516">
        <v>3028</v>
      </c>
      <c r="C17" s="516">
        <v>3001</v>
      </c>
      <c r="D17" s="516">
        <v>2992</v>
      </c>
      <c r="E17" s="516">
        <v>3032</v>
      </c>
      <c r="F17" s="522">
        <v>2953</v>
      </c>
      <c r="G17" s="522">
        <v>2983</v>
      </c>
      <c r="H17" s="522">
        <v>3015</v>
      </c>
      <c r="I17" s="513">
        <v>2995</v>
      </c>
      <c r="J17" s="513">
        <v>3027</v>
      </c>
      <c r="K17" s="513">
        <v>2933</v>
      </c>
      <c r="L17" s="360">
        <v>2971</v>
      </c>
    </row>
    <row r="18" spans="1:12" ht="16.5" customHeight="1">
      <c r="A18" s="365" t="s">
        <v>1116</v>
      </c>
      <c r="B18" s="516">
        <v>3217</v>
      </c>
      <c r="C18" s="516">
        <v>3189</v>
      </c>
      <c r="D18" s="516">
        <v>3149</v>
      </c>
      <c r="E18" s="516">
        <v>3128</v>
      </c>
      <c r="F18" s="522">
        <v>3065</v>
      </c>
      <c r="G18" s="522">
        <v>3128</v>
      </c>
      <c r="H18" s="522">
        <v>3170</v>
      </c>
      <c r="I18" s="513">
        <v>3168</v>
      </c>
      <c r="J18" s="513">
        <v>3148</v>
      </c>
      <c r="K18" s="513">
        <v>3080</v>
      </c>
      <c r="L18" s="360">
        <v>3056</v>
      </c>
    </row>
    <row r="19" spans="1:12" ht="16.5" customHeight="1">
      <c r="A19" s="365" t="s">
        <v>1115</v>
      </c>
      <c r="B19" s="516">
        <v>1899</v>
      </c>
      <c r="C19" s="516">
        <v>1853</v>
      </c>
      <c r="D19" s="516">
        <v>1863</v>
      </c>
      <c r="E19" s="516">
        <v>1895</v>
      </c>
      <c r="F19" s="522">
        <v>1868</v>
      </c>
      <c r="G19" s="522">
        <v>1740</v>
      </c>
      <c r="H19" s="522">
        <v>1278</v>
      </c>
      <c r="I19" s="513">
        <v>1287</v>
      </c>
      <c r="J19" s="513">
        <v>1252</v>
      </c>
      <c r="K19" s="513">
        <v>1573</v>
      </c>
      <c r="L19" s="360">
        <v>1589</v>
      </c>
    </row>
    <row r="20" spans="1:12" s="386" customFormat="1" ht="16.5" customHeight="1">
      <c r="A20" s="373" t="s">
        <v>1114</v>
      </c>
      <c r="B20" s="521">
        <v>25551</v>
      </c>
      <c r="C20" s="521">
        <v>25602</v>
      </c>
      <c r="D20" s="521">
        <v>26026</v>
      </c>
      <c r="E20" s="521">
        <v>26204</v>
      </c>
      <c r="F20" s="523">
        <v>26138</v>
      </c>
      <c r="G20" s="523">
        <v>26032</v>
      </c>
      <c r="H20" s="523">
        <v>26297</v>
      </c>
      <c r="I20" s="518">
        <v>26463</v>
      </c>
      <c r="J20" s="518">
        <v>26488</v>
      </c>
      <c r="K20" s="518">
        <v>26461</v>
      </c>
      <c r="L20" s="367">
        <v>26514</v>
      </c>
    </row>
    <row r="21" spans="1:12" ht="16.5" customHeight="1">
      <c r="A21" s="365" t="s">
        <v>1113</v>
      </c>
      <c r="B21" s="516">
        <v>3265</v>
      </c>
      <c r="C21" s="516">
        <v>3274</v>
      </c>
      <c r="D21" s="516">
        <v>3256</v>
      </c>
      <c r="E21" s="516">
        <v>3228</v>
      </c>
      <c r="F21" s="522">
        <v>3131</v>
      </c>
      <c r="G21" s="522">
        <v>3119</v>
      </c>
      <c r="H21" s="522">
        <v>3383</v>
      </c>
      <c r="I21" s="513">
        <v>3401</v>
      </c>
      <c r="J21" s="513">
        <v>3442</v>
      </c>
      <c r="K21" s="513">
        <v>3377</v>
      </c>
      <c r="L21" s="360">
        <v>3356</v>
      </c>
    </row>
    <row r="22" spans="1:12" ht="16.5" customHeight="1">
      <c r="A22" s="365" t="s">
        <v>1112</v>
      </c>
      <c r="B22" s="516">
        <v>4203</v>
      </c>
      <c r="C22" s="516">
        <v>4289</v>
      </c>
      <c r="D22" s="516">
        <v>4275</v>
      </c>
      <c r="E22" s="516">
        <v>4255</v>
      </c>
      <c r="F22" s="522">
        <v>4142</v>
      </c>
      <c r="G22" s="522">
        <v>4090</v>
      </c>
      <c r="H22" s="522">
        <v>4067</v>
      </c>
      <c r="I22" s="513">
        <v>4042</v>
      </c>
      <c r="J22" s="513">
        <v>3976</v>
      </c>
      <c r="K22" s="513">
        <v>3990</v>
      </c>
      <c r="L22" s="360">
        <v>3930</v>
      </c>
    </row>
    <row r="23" spans="1:12" ht="16.5" customHeight="1">
      <c r="A23" s="365" t="s">
        <v>1111</v>
      </c>
      <c r="B23" s="516">
        <v>4292</v>
      </c>
      <c r="C23" s="516">
        <v>4289</v>
      </c>
      <c r="D23" s="516">
        <v>4281</v>
      </c>
      <c r="E23" s="516">
        <v>4314</v>
      </c>
      <c r="F23" s="522">
        <v>4430</v>
      </c>
      <c r="G23" s="522">
        <v>4502</v>
      </c>
      <c r="H23" s="522">
        <v>4518</v>
      </c>
      <c r="I23" s="513">
        <v>4605</v>
      </c>
      <c r="J23" s="513">
        <v>4633</v>
      </c>
      <c r="K23" s="513">
        <v>4711</v>
      </c>
      <c r="L23" s="360">
        <v>4751</v>
      </c>
    </row>
    <row r="24" spans="1:12" ht="16.5" customHeight="1">
      <c r="A24" s="365" t="s">
        <v>1110</v>
      </c>
      <c r="B24" s="516">
        <v>6003</v>
      </c>
      <c r="C24" s="516">
        <v>5981</v>
      </c>
      <c r="D24" s="516">
        <v>6091</v>
      </c>
      <c r="E24" s="516">
        <v>6217</v>
      </c>
      <c r="F24" s="522">
        <v>6288</v>
      </c>
      <c r="G24" s="522">
        <v>6323</v>
      </c>
      <c r="H24" s="522">
        <v>6387</v>
      </c>
      <c r="I24" s="513">
        <v>6444</v>
      </c>
      <c r="J24" s="513">
        <v>6476</v>
      </c>
      <c r="K24" s="513">
        <v>6462</v>
      </c>
      <c r="L24" s="360">
        <v>6556</v>
      </c>
    </row>
    <row r="25" spans="1:12" ht="16.5" customHeight="1">
      <c r="A25" s="365" t="s">
        <v>1109</v>
      </c>
      <c r="B25" s="516">
        <v>3708</v>
      </c>
      <c r="C25" s="516">
        <v>3774</v>
      </c>
      <c r="D25" s="516">
        <v>3799</v>
      </c>
      <c r="E25" s="516">
        <v>3851</v>
      </c>
      <c r="F25" s="522">
        <v>3799</v>
      </c>
      <c r="G25" s="522">
        <v>3583</v>
      </c>
      <c r="H25" s="522">
        <v>3452</v>
      </c>
      <c r="I25" s="513">
        <v>3485</v>
      </c>
      <c r="J25" s="513">
        <v>3493</v>
      </c>
      <c r="K25" s="513">
        <v>3443</v>
      </c>
      <c r="L25" s="360">
        <v>3452</v>
      </c>
    </row>
    <row r="26" spans="1:12" ht="16.5" customHeight="1">
      <c r="A26" s="365" t="s">
        <v>1108</v>
      </c>
      <c r="B26" s="516">
        <v>4080</v>
      </c>
      <c r="C26" s="516">
        <v>3995</v>
      </c>
      <c r="D26" s="516">
        <v>4324</v>
      </c>
      <c r="E26" s="516">
        <v>4339</v>
      </c>
      <c r="F26" s="522">
        <v>4348</v>
      </c>
      <c r="G26" s="522">
        <v>4415</v>
      </c>
      <c r="H26" s="522">
        <v>4490</v>
      </c>
      <c r="I26" s="513">
        <v>4486</v>
      </c>
      <c r="J26" s="513">
        <v>4468</v>
      </c>
      <c r="K26" s="513">
        <v>4478</v>
      </c>
      <c r="L26" s="360">
        <v>4469</v>
      </c>
    </row>
    <row r="27" spans="1:12" s="386" customFormat="1" ht="16.5" customHeight="1">
      <c r="A27" s="373" t="s">
        <v>1107</v>
      </c>
      <c r="B27" s="521">
        <v>25356</v>
      </c>
      <c r="C27" s="521">
        <v>25429</v>
      </c>
      <c r="D27" s="521">
        <v>25389</v>
      </c>
      <c r="E27" s="521">
        <v>25851</v>
      </c>
      <c r="F27" s="523">
        <v>25985</v>
      </c>
      <c r="G27" s="523">
        <v>26128</v>
      </c>
      <c r="H27" s="523">
        <v>26072</v>
      </c>
      <c r="I27" s="518">
        <v>26144</v>
      </c>
      <c r="J27" s="518">
        <v>25993</v>
      </c>
      <c r="K27" s="518">
        <v>25921</v>
      </c>
      <c r="L27" s="367">
        <v>26071</v>
      </c>
    </row>
    <row r="28" spans="1:12" ht="16.5" customHeight="1">
      <c r="A28" s="365" t="s">
        <v>1106</v>
      </c>
      <c r="B28" s="516">
        <v>4665</v>
      </c>
      <c r="C28" s="516">
        <v>4712</v>
      </c>
      <c r="D28" s="516">
        <v>4689</v>
      </c>
      <c r="E28" s="516">
        <v>4674</v>
      </c>
      <c r="F28" s="522">
        <v>4797</v>
      </c>
      <c r="G28" s="522">
        <v>4814</v>
      </c>
      <c r="H28" s="522">
        <v>4836</v>
      </c>
      <c r="I28" s="513">
        <v>4799</v>
      </c>
      <c r="J28" s="513">
        <v>4774</v>
      </c>
      <c r="K28" s="513">
        <v>4700</v>
      </c>
      <c r="L28" s="360">
        <v>4901</v>
      </c>
    </row>
    <row r="29" spans="1:12" ht="16.5" customHeight="1">
      <c r="A29" s="365" t="s">
        <v>1105</v>
      </c>
      <c r="B29" s="516">
        <v>6081</v>
      </c>
      <c r="C29" s="516">
        <v>6073</v>
      </c>
      <c r="D29" s="516">
        <v>6079</v>
      </c>
      <c r="E29" s="516">
        <v>6051</v>
      </c>
      <c r="F29" s="522">
        <v>6094</v>
      </c>
      <c r="G29" s="522">
        <v>6114</v>
      </c>
      <c r="H29" s="522">
        <v>6070</v>
      </c>
      <c r="I29" s="513">
        <v>6129</v>
      </c>
      <c r="J29" s="513">
        <v>6057</v>
      </c>
      <c r="K29" s="513">
        <v>6004</v>
      </c>
      <c r="L29" s="360">
        <v>5959</v>
      </c>
    </row>
    <row r="30" spans="1:12" ht="16.5" customHeight="1">
      <c r="A30" s="365" t="s">
        <v>1104</v>
      </c>
      <c r="B30" s="516">
        <v>4816</v>
      </c>
      <c r="C30" s="516">
        <v>4873</v>
      </c>
      <c r="D30" s="516">
        <v>4844</v>
      </c>
      <c r="E30" s="516">
        <v>4946</v>
      </c>
      <c r="F30" s="522">
        <v>4952</v>
      </c>
      <c r="G30" s="522">
        <v>4937</v>
      </c>
      <c r="H30" s="522">
        <v>4982</v>
      </c>
      <c r="I30" s="513">
        <v>5016</v>
      </c>
      <c r="J30" s="513">
        <v>4960</v>
      </c>
      <c r="K30" s="513">
        <v>4915</v>
      </c>
      <c r="L30" s="360">
        <v>4935</v>
      </c>
    </row>
    <row r="31" spans="1:12" ht="16.5" customHeight="1">
      <c r="A31" s="365" t="s">
        <v>1103</v>
      </c>
      <c r="B31" s="516">
        <v>5535</v>
      </c>
      <c r="C31" s="516">
        <v>5481</v>
      </c>
      <c r="D31" s="516">
        <v>5524</v>
      </c>
      <c r="E31" s="516">
        <v>5579</v>
      </c>
      <c r="F31" s="522">
        <v>5540</v>
      </c>
      <c r="G31" s="522">
        <v>5645</v>
      </c>
      <c r="H31" s="522">
        <v>5559</v>
      </c>
      <c r="I31" s="513">
        <v>5568</v>
      </c>
      <c r="J31" s="513">
        <v>5537</v>
      </c>
      <c r="K31" s="513">
        <v>5637</v>
      </c>
      <c r="L31" s="360">
        <v>5643</v>
      </c>
    </row>
    <row r="32" spans="1:12" ht="16.5" customHeight="1">
      <c r="A32" s="365" t="s">
        <v>1102</v>
      </c>
      <c r="B32" s="516">
        <v>4259</v>
      </c>
      <c r="C32" s="516">
        <v>4290</v>
      </c>
      <c r="D32" s="516">
        <v>4253</v>
      </c>
      <c r="E32" s="516">
        <v>4601</v>
      </c>
      <c r="F32" s="522">
        <v>4602</v>
      </c>
      <c r="G32" s="522">
        <v>4618</v>
      </c>
      <c r="H32" s="522">
        <v>4625</v>
      </c>
      <c r="I32" s="513">
        <v>4632</v>
      </c>
      <c r="J32" s="513">
        <v>4665</v>
      </c>
      <c r="K32" s="513">
        <v>4665</v>
      </c>
      <c r="L32" s="360">
        <v>4633</v>
      </c>
    </row>
    <row r="33" spans="1:12" s="386" customFormat="1" ht="16.5" customHeight="1">
      <c r="A33" s="373" t="s">
        <v>1101</v>
      </c>
      <c r="B33" s="521">
        <v>18229</v>
      </c>
      <c r="C33" s="521">
        <v>18420</v>
      </c>
      <c r="D33" s="521">
        <v>18470</v>
      </c>
      <c r="E33" s="521">
        <v>18505</v>
      </c>
      <c r="F33" s="523">
        <v>18504</v>
      </c>
      <c r="G33" s="523">
        <v>18647</v>
      </c>
      <c r="H33" s="523">
        <v>19017</v>
      </c>
      <c r="I33" s="518">
        <v>19270</v>
      </c>
      <c r="J33" s="518">
        <v>19342</v>
      </c>
      <c r="K33" s="518">
        <v>19585</v>
      </c>
      <c r="L33" s="367">
        <v>19696</v>
      </c>
    </row>
    <row r="34" spans="1:12" ht="16.5" customHeight="1">
      <c r="A34" s="365" t="s">
        <v>1100</v>
      </c>
      <c r="B34" s="516">
        <v>5279</v>
      </c>
      <c r="C34" s="516">
        <v>5414</v>
      </c>
      <c r="D34" s="516">
        <v>5383</v>
      </c>
      <c r="E34" s="516">
        <v>5397</v>
      </c>
      <c r="F34" s="522">
        <v>5374</v>
      </c>
      <c r="G34" s="522">
        <v>5397</v>
      </c>
      <c r="H34" s="522">
        <v>5342</v>
      </c>
      <c r="I34" s="513">
        <v>5372</v>
      </c>
      <c r="J34" s="513">
        <v>5416</v>
      </c>
      <c r="K34" s="513">
        <v>5518</v>
      </c>
      <c r="L34" s="360">
        <v>5538</v>
      </c>
    </row>
    <row r="35" spans="1:12" ht="16.5" customHeight="1">
      <c r="A35" s="365" t="s">
        <v>1099</v>
      </c>
      <c r="B35" s="516">
        <v>3749</v>
      </c>
      <c r="C35" s="516">
        <v>3807</v>
      </c>
      <c r="D35" s="516">
        <v>3924</v>
      </c>
      <c r="E35" s="516">
        <v>3931</v>
      </c>
      <c r="F35" s="522">
        <v>3948</v>
      </c>
      <c r="G35" s="522">
        <v>4029</v>
      </c>
      <c r="H35" s="522">
        <v>4106</v>
      </c>
      <c r="I35" s="513">
        <v>4105</v>
      </c>
      <c r="J35" s="513">
        <v>4146</v>
      </c>
      <c r="K35" s="513">
        <v>4216</v>
      </c>
      <c r="L35" s="360">
        <v>4185</v>
      </c>
    </row>
    <row r="36" spans="1:12" ht="16.5" customHeight="1">
      <c r="A36" s="365" t="s">
        <v>1098</v>
      </c>
      <c r="B36" s="516">
        <v>2679</v>
      </c>
      <c r="C36" s="516">
        <v>2663</v>
      </c>
      <c r="D36" s="516">
        <v>2646</v>
      </c>
      <c r="E36" s="516">
        <v>2643</v>
      </c>
      <c r="F36" s="522">
        <v>2667</v>
      </c>
      <c r="G36" s="522">
        <v>2679</v>
      </c>
      <c r="H36" s="522">
        <v>2734</v>
      </c>
      <c r="I36" s="513">
        <v>2749</v>
      </c>
      <c r="J36" s="513">
        <v>2748</v>
      </c>
      <c r="K36" s="513">
        <v>2751</v>
      </c>
      <c r="L36" s="360">
        <v>2754</v>
      </c>
    </row>
    <row r="37" spans="1:12" ht="16.5" customHeight="1">
      <c r="A37" s="365" t="s">
        <v>1097</v>
      </c>
      <c r="B37" s="516">
        <v>3113</v>
      </c>
      <c r="C37" s="516">
        <v>3097</v>
      </c>
      <c r="D37" s="516">
        <v>3082</v>
      </c>
      <c r="E37" s="516">
        <v>3075</v>
      </c>
      <c r="F37" s="522">
        <v>3118</v>
      </c>
      <c r="G37" s="522">
        <v>3146</v>
      </c>
      <c r="H37" s="522">
        <v>3100</v>
      </c>
      <c r="I37" s="513">
        <v>3103</v>
      </c>
      <c r="J37" s="513">
        <v>3106</v>
      </c>
      <c r="K37" s="513">
        <v>3218</v>
      </c>
      <c r="L37" s="360">
        <v>3229</v>
      </c>
    </row>
    <row r="38" spans="1:12" ht="16.5" customHeight="1">
      <c r="A38" s="365" t="s">
        <v>1096</v>
      </c>
      <c r="B38" s="516">
        <v>3409</v>
      </c>
      <c r="C38" s="516">
        <v>3439</v>
      </c>
      <c r="D38" s="516">
        <v>3435</v>
      </c>
      <c r="E38" s="516">
        <v>3459</v>
      </c>
      <c r="F38" s="522">
        <v>3397</v>
      </c>
      <c r="G38" s="522">
        <v>3396</v>
      </c>
      <c r="H38" s="522">
        <v>3735</v>
      </c>
      <c r="I38" s="513">
        <v>3941</v>
      </c>
      <c r="J38" s="513">
        <v>3926</v>
      </c>
      <c r="K38" s="513">
        <v>3882</v>
      </c>
      <c r="L38" s="360">
        <v>3990</v>
      </c>
    </row>
    <row r="39" spans="1:12" s="386" customFormat="1" ht="16.5" customHeight="1">
      <c r="A39" s="373" t="s">
        <v>1095</v>
      </c>
      <c r="B39" s="521">
        <v>23691</v>
      </c>
      <c r="C39" s="521">
        <v>23875</v>
      </c>
      <c r="D39" s="521">
        <v>23752</v>
      </c>
      <c r="E39" s="521">
        <v>23876</v>
      </c>
      <c r="F39" s="523">
        <v>23866</v>
      </c>
      <c r="G39" s="523">
        <v>23769</v>
      </c>
      <c r="H39" s="523">
        <v>23869</v>
      </c>
      <c r="I39" s="518">
        <v>23933</v>
      </c>
      <c r="J39" s="518">
        <v>23857</v>
      </c>
      <c r="K39" s="518">
        <v>23715</v>
      </c>
      <c r="L39" s="367">
        <v>23512</v>
      </c>
    </row>
    <row r="40" spans="1:12" ht="16.5" customHeight="1">
      <c r="A40" s="365" t="s">
        <v>1094</v>
      </c>
      <c r="B40" s="516">
        <v>5514</v>
      </c>
      <c r="C40" s="516">
        <v>5483</v>
      </c>
      <c r="D40" s="516">
        <v>5434</v>
      </c>
      <c r="E40" s="516">
        <v>5462</v>
      </c>
      <c r="F40" s="522">
        <v>5430</v>
      </c>
      <c r="G40" s="522">
        <v>5488</v>
      </c>
      <c r="H40" s="522">
        <v>5513</v>
      </c>
      <c r="I40" s="513">
        <v>5481</v>
      </c>
      <c r="J40" s="513">
        <v>5430</v>
      </c>
      <c r="K40" s="513">
        <v>5463</v>
      </c>
      <c r="L40" s="360">
        <v>5373</v>
      </c>
    </row>
    <row r="41" spans="1:12" ht="16.5" customHeight="1">
      <c r="A41" s="365" t="s">
        <v>1093</v>
      </c>
      <c r="B41" s="516">
        <v>2532</v>
      </c>
      <c r="C41" s="516">
        <v>2592</v>
      </c>
      <c r="D41" s="516">
        <v>2580</v>
      </c>
      <c r="E41" s="516">
        <v>2541</v>
      </c>
      <c r="F41" s="522">
        <v>2567</v>
      </c>
      <c r="G41" s="522">
        <v>2520</v>
      </c>
      <c r="H41" s="522">
        <v>2512</v>
      </c>
      <c r="I41" s="513">
        <v>2530</v>
      </c>
      <c r="J41" s="513">
        <v>2521</v>
      </c>
      <c r="K41" s="513">
        <v>2517</v>
      </c>
      <c r="L41" s="360">
        <v>2481</v>
      </c>
    </row>
    <row r="42" spans="1:12" ht="16.5" customHeight="1">
      <c r="A42" s="365" t="s">
        <v>1092</v>
      </c>
      <c r="B42" s="516">
        <v>4868</v>
      </c>
      <c r="C42" s="516">
        <v>4915</v>
      </c>
      <c r="D42" s="516">
        <v>4946</v>
      </c>
      <c r="E42" s="516">
        <v>4961</v>
      </c>
      <c r="F42" s="522">
        <v>4978</v>
      </c>
      <c r="G42" s="522">
        <v>4980</v>
      </c>
      <c r="H42" s="522">
        <v>4995</v>
      </c>
      <c r="I42" s="513">
        <v>5073</v>
      </c>
      <c r="J42" s="513">
        <v>5013</v>
      </c>
      <c r="K42" s="513">
        <v>4944</v>
      </c>
      <c r="L42" s="360">
        <v>4961</v>
      </c>
    </row>
    <row r="43" spans="1:12" ht="16.5" customHeight="1">
      <c r="A43" s="365" t="s">
        <v>1091</v>
      </c>
      <c r="B43" s="516">
        <v>1699</v>
      </c>
      <c r="C43" s="516">
        <v>1568</v>
      </c>
      <c r="D43" s="516">
        <v>1537</v>
      </c>
      <c r="E43" s="516">
        <v>1512</v>
      </c>
      <c r="F43" s="522">
        <v>1450</v>
      </c>
      <c r="G43" s="522">
        <v>1256</v>
      </c>
      <c r="H43" s="522">
        <v>1229</v>
      </c>
      <c r="I43" s="513">
        <v>1244</v>
      </c>
      <c r="J43" s="513">
        <v>1245</v>
      </c>
      <c r="K43" s="513">
        <v>1238</v>
      </c>
      <c r="L43" s="360">
        <v>1197</v>
      </c>
    </row>
    <row r="44" spans="1:12" ht="16.5" customHeight="1">
      <c r="A44" s="365" t="s">
        <v>1090</v>
      </c>
      <c r="B44" s="516">
        <v>5923</v>
      </c>
      <c r="C44" s="516">
        <v>5940</v>
      </c>
      <c r="D44" s="516">
        <v>5902</v>
      </c>
      <c r="E44" s="516">
        <v>5949</v>
      </c>
      <c r="F44" s="522">
        <v>5971</v>
      </c>
      <c r="G44" s="522">
        <v>6047</v>
      </c>
      <c r="H44" s="522">
        <v>6069</v>
      </c>
      <c r="I44" s="513">
        <v>6051</v>
      </c>
      <c r="J44" s="513">
        <v>6106</v>
      </c>
      <c r="K44" s="513">
        <v>6034</v>
      </c>
      <c r="L44" s="360">
        <v>6013</v>
      </c>
    </row>
    <row r="45" spans="1:12" ht="16.5" customHeight="1">
      <c r="A45" s="365" t="s">
        <v>1089</v>
      </c>
      <c r="B45" s="516">
        <v>3155</v>
      </c>
      <c r="C45" s="516">
        <v>3377</v>
      </c>
      <c r="D45" s="516">
        <v>3353</v>
      </c>
      <c r="E45" s="516">
        <v>3451</v>
      </c>
      <c r="F45" s="522">
        <v>3470</v>
      </c>
      <c r="G45" s="522">
        <v>3478</v>
      </c>
      <c r="H45" s="522">
        <v>3551</v>
      </c>
      <c r="I45" s="513">
        <v>3554</v>
      </c>
      <c r="J45" s="513">
        <v>3542</v>
      </c>
      <c r="K45" s="513">
        <v>3519</v>
      </c>
      <c r="L45" s="360">
        <v>3487</v>
      </c>
    </row>
    <row r="46" spans="1:12" s="386" customFormat="1" ht="16.5" customHeight="1">
      <c r="A46" s="373" t="s">
        <v>1088</v>
      </c>
      <c r="B46" s="521">
        <v>19212</v>
      </c>
      <c r="C46" s="521">
        <v>19108</v>
      </c>
      <c r="D46" s="521">
        <v>19257</v>
      </c>
      <c r="E46" s="521">
        <v>19282</v>
      </c>
      <c r="F46" s="523">
        <v>19291</v>
      </c>
      <c r="G46" s="523">
        <v>19354</v>
      </c>
      <c r="H46" s="523">
        <v>19386</v>
      </c>
      <c r="I46" s="518">
        <v>19460</v>
      </c>
      <c r="J46" s="518">
        <v>19384</v>
      </c>
      <c r="K46" s="518">
        <v>19117</v>
      </c>
      <c r="L46" s="367">
        <v>18972</v>
      </c>
    </row>
    <row r="47" spans="1:12" ht="16.5" customHeight="1">
      <c r="A47" s="365" t="s">
        <v>1087</v>
      </c>
      <c r="B47" s="516">
        <v>5021</v>
      </c>
      <c r="C47" s="516">
        <v>4965</v>
      </c>
      <c r="D47" s="516">
        <v>4964</v>
      </c>
      <c r="E47" s="516">
        <v>5043</v>
      </c>
      <c r="F47" s="522">
        <v>5118</v>
      </c>
      <c r="G47" s="522">
        <v>5198</v>
      </c>
      <c r="H47" s="522">
        <v>5175</v>
      </c>
      <c r="I47" s="513">
        <v>5143</v>
      </c>
      <c r="J47" s="513">
        <v>5109</v>
      </c>
      <c r="K47" s="513">
        <v>5056</v>
      </c>
      <c r="L47" s="360">
        <v>5068</v>
      </c>
    </row>
    <row r="48" spans="1:12" ht="16.5" customHeight="1">
      <c r="A48" s="365" t="s">
        <v>1086</v>
      </c>
      <c r="B48" s="516">
        <v>4893</v>
      </c>
      <c r="C48" s="516">
        <v>4864</v>
      </c>
      <c r="D48" s="516">
        <v>4814</v>
      </c>
      <c r="E48" s="516">
        <v>4815</v>
      </c>
      <c r="F48" s="522">
        <v>4734</v>
      </c>
      <c r="G48" s="522">
        <v>4701</v>
      </c>
      <c r="H48" s="522">
        <v>4748</v>
      </c>
      <c r="I48" s="513">
        <v>4775</v>
      </c>
      <c r="J48" s="513">
        <v>4761</v>
      </c>
      <c r="K48" s="513">
        <v>4711</v>
      </c>
      <c r="L48" s="360">
        <v>4622</v>
      </c>
    </row>
    <row r="49" spans="1:12" ht="16.5" customHeight="1">
      <c r="A49" s="365" t="s">
        <v>1085</v>
      </c>
      <c r="B49" s="516">
        <v>2943</v>
      </c>
      <c r="C49" s="516">
        <v>2910</v>
      </c>
      <c r="D49" s="516">
        <v>2924</v>
      </c>
      <c r="E49" s="516">
        <v>2891</v>
      </c>
      <c r="F49" s="522">
        <v>2916</v>
      </c>
      <c r="G49" s="522">
        <v>2909</v>
      </c>
      <c r="H49" s="522">
        <v>2928</v>
      </c>
      <c r="I49" s="513">
        <v>2958</v>
      </c>
      <c r="J49" s="513">
        <v>2927</v>
      </c>
      <c r="K49" s="513">
        <v>2914</v>
      </c>
      <c r="L49" s="360">
        <v>2915</v>
      </c>
    </row>
    <row r="50" spans="1:12" ht="16.5" customHeight="1">
      <c r="A50" s="365" t="s">
        <v>1084</v>
      </c>
      <c r="B50" s="516">
        <v>3261</v>
      </c>
      <c r="C50" s="516">
        <v>3271</v>
      </c>
      <c r="D50" s="516">
        <v>3234</v>
      </c>
      <c r="E50" s="516">
        <v>3217</v>
      </c>
      <c r="F50" s="522">
        <v>3261</v>
      </c>
      <c r="G50" s="522">
        <v>3303</v>
      </c>
      <c r="H50" s="522">
        <v>3314</v>
      </c>
      <c r="I50" s="513">
        <v>3372</v>
      </c>
      <c r="J50" s="513">
        <v>3456</v>
      </c>
      <c r="K50" s="513">
        <v>3404</v>
      </c>
      <c r="L50" s="360">
        <v>3369</v>
      </c>
    </row>
    <row r="51" spans="1:12" ht="16.5" customHeight="1">
      <c r="A51" s="365" t="s">
        <v>1083</v>
      </c>
      <c r="B51" s="516">
        <v>3094</v>
      </c>
      <c r="C51" s="516">
        <v>3098</v>
      </c>
      <c r="D51" s="516">
        <v>3321</v>
      </c>
      <c r="E51" s="516">
        <v>3316</v>
      </c>
      <c r="F51" s="522">
        <v>3262</v>
      </c>
      <c r="G51" s="522">
        <v>3243</v>
      </c>
      <c r="H51" s="522">
        <v>3221</v>
      </c>
      <c r="I51" s="513">
        <v>3212</v>
      </c>
      <c r="J51" s="513">
        <v>3131</v>
      </c>
      <c r="K51" s="513">
        <v>3032</v>
      </c>
      <c r="L51" s="360">
        <v>2998</v>
      </c>
    </row>
    <row r="52" spans="1:12" s="386" customFormat="1" ht="16.5" customHeight="1">
      <c r="A52" s="373" t="s">
        <v>1082</v>
      </c>
      <c r="B52" s="521">
        <v>15974</v>
      </c>
      <c r="C52" s="521">
        <v>16138</v>
      </c>
      <c r="D52" s="521">
        <v>16277</v>
      </c>
      <c r="E52" s="521">
        <v>16339</v>
      </c>
      <c r="F52" s="523">
        <v>16326</v>
      </c>
      <c r="G52" s="523">
        <v>16385</v>
      </c>
      <c r="H52" s="523">
        <v>16559</v>
      </c>
      <c r="I52" s="518">
        <v>16650</v>
      </c>
      <c r="J52" s="518">
        <v>16576</v>
      </c>
      <c r="K52" s="518">
        <v>16609</v>
      </c>
      <c r="L52" s="367">
        <v>16825</v>
      </c>
    </row>
    <row r="53" spans="1:12" ht="16.5" customHeight="1">
      <c r="A53" s="365" t="s">
        <v>1081</v>
      </c>
      <c r="B53" s="516">
        <v>3760</v>
      </c>
      <c r="C53" s="516">
        <v>3762</v>
      </c>
      <c r="D53" s="516">
        <v>3792</v>
      </c>
      <c r="E53" s="516">
        <v>3811</v>
      </c>
      <c r="F53" s="522">
        <v>3823</v>
      </c>
      <c r="G53" s="522">
        <v>3941</v>
      </c>
      <c r="H53" s="522">
        <v>4004</v>
      </c>
      <c r="I53" s="513">
        <v>4005</v>
      </c>
      <c r="J53" s="513">
        <v>3971</v>
      </c>
      <c r="K53" s="513">
        <v>4083</v>
      </c>
      <c r="L53" s="360">
        <v>4049</v>
      </c>
    </row>
    <row r="54" spans="1:12" ht="16.5" customHeight="1">
      <c r="A54" s="365" t="s">
        <v>1080</v>
      </c>
      <c r="B54" s="516">
        <v>4428</v>
      </c>
      <c r="C54" s="516">
        <v>4528</v>
      </c>
      <c r="D54" s="516">
        <v>4597</v>
      </c>
      <c r="E54" s="516">
        <v>4607</v>
      </c>
      <c r="F54" s="522">
        <v>4648</v>
      </c>
      <c r="G54" s="522">
        <v>4561</v>
      </c>
      <c r="H54" s="522">
        <v>4649</v>
      </c>
      <c r="I54" s="513">
        <v>4738</v>
      </c>
      <c r="J54" s="513">
        <v>4685</v>
      </c>
      <c r="K54" s="513">
        <v>4637</v>
      </c>
      <c r="L54" s="360">
        <v>4697</v>
      </c>
    </row>
    <row r="55" spans="1:12" ht="16.5" customHeight="1">
      <c r="A55" s="365" t="s">
        <v>1079</v>
      </c>
      <c r="B55" s="516">
        <v>2860</v>
      </c>
      <c r="C55" s="516">
        <v>2903</v>
      </c>
      <c r="D55" s="516">
        <v>2876</v>
      </c>
      <c r="E55" s="516">
        <v>2890</v>
      </c>
      <c r="F55" s="522">
        <v>2860</v>
      </c>
      <c r="G55" s="522">
        <v>2816</v>
      </c>
      <c r="H55" s="522">
        <v>2884</v>
      </c>
      <c r="I55" s="513">
        <v>2881</v>
      </c>
      <c r="J55" s="513">
        <v>2885</v>
      </c>
      <c r="K55" s="513">
        <v>2878</v>
      </c>
      <c r="L55" s="360">
        <v>2963</v>
      </c>
    </row>
    <row r="56" spans="1:12" ht="16.5" customHeight="1">
      <c r="A56" s="365" t="s">
        <v>1078</v>
      </c>
      <c r="B56" s="516">
        <v>2658</v>
      </c>
      <c r="C56" s="516">
        <v>2700</v>
      </c>
      <c r="D56" s="516">
        <v>2779</v>
      </c>
      <c r="E56" s="516">
        <v>2784</v>
      </c>
      <c r="F56" s="522">
        <v>2795</v>
      </c>
      <c r="G56" s="522">
        <v>2830</v>
      </c>
      <c r="H56" s="522">
        <v>2826</v>
      </c>
      <c r="I56" s="513">
        <v>2850</v>
      </c>
      <c r="J56" s="513">
        <v>2842</v>
      </c>
      <c r="K56" s="513">
        <v>2834</v>
      </c>
      <c r="L56" s="360">
        <v>2846</v>
      </c>
    </row>
    <row r="57" spans="1:12" ht="16.5" customHeight="1">
      <c r="A57" s="365" t="s">
        <v>1077</v>
      </c>
      <c r="B57" s="522">
        <v>2268</v>
      </c>
      <c r="C57" s="522">
        <v>2245</v>
      </c>
      <c r="D57" s="522">
        <v>2233</v>
      </c>
      <c r="E57" s="522">
        <v>2247</v>
      </c>
      <c r="F57" s="522">
        <v>2200</v>
      </c>
      <c r="G57" s="522">
        <v>2237</v>
      </c>
      <c r="H57" s="522">
        <v>2196</v>
      </c>
      <c r="I57" s="513">
        <v>2176</v>
      </c>
      <c r="J57" s="513">
        <v>2193</v>
      </c>
      <c r="K57" s="513">
        <v>2177</v>
      </c>
      <c r="L57" s="360">
        <v>2270</v>
      </c>
    </row>
    <row r="58" spans="1:12" s="386" customFormat="1" ht="16.5" customHeight="1">
      <c r="A58" s="373" t="s">
        <v>1076</v>
      </c>
      <c r="B58" s="521">
        <v>13315</v>
      </c>
      <c r="C58" s="521">
        <v>13238</v>
      </c>
      <c r="D58" s="521">
        <v>13224</v>
      </c>
      <c r="E58" s="520">
        <v>13142</v>
      </c>
      <c r="F58" s="520">
        <v>13106</v>
      </c>
      <c r="G58" s="519">
        <v>13202</v>
      </c>
      <c r="H58" s="519">
        <v>13218</v>
      </c>
      <c r="I58" s="519">
        <v>13356</v>
      </c>
      <c r="J58" s="518">
        <v>13291</v>
      </c>
      <c r="K58" s="518">
        <v>13096</v>
      </c>
      <c r="L58" s="517">
        <v>13009</v>
      </c>
    </row>
    <row r="59" spans="1:12" ht="16.5" customHeight="1">
      <c r="A59" s="365" t="s">
        <v>1075</v>
      </c>
      <c r="B59" s="516">
        <v>3585</v>
      </c>
      <c r="C59" s="516">
        <v>3538</v>
      </c>
      <c r="D59" s="516">
        <v>3569</v>
      </c>
      <c r="E59" s="515">
        <v>3520</v>
      </c>
      <c r="F59" s="515">
        <v>3516</v>
      </c>
      <c r="G59" s="514">
        <v>3540</v>
      </c>
      <c r="H59" s="514">
        <v>3509</v>
      </c>
      <c r="I59" s="514">
        <v>3589</v>
      </c>
      <c r="J59" s="513">
        <v>3565</v>
      </c>
      <c r="K59" s="513">
        <v>3500</v>
      </c>
      <c r="L59" s="512">
        <v>3486</v>
      </c>
    </row>
    <row r="60" spans="1:12" ht="16.5" customHeight="1">
      <c r="A60" s="365" t="s">
        <v>1074</v>
      </c>
      <c r="B60" s="516">
        <v>3285</v>
      </c>
      <c r="C60" s="516">
        <v>3283</v>
      </c>
      <c r="D60" s="516">
        <v>3238</v>
      </c>
      <c r="E60" s="515">
        <v>3239</v>
      </c>
      <c r="F60" s="515">
        <v>3226</v>
      </c>
      <c r="G60" s="514">
        <v>3219</v>
      </c>
      <c r="H60" s="514">
        <v>3243</v>
      </c>
      <c r="I60" s="514">
        <v>3226</v>
      </c>
      <c r="J60" s="513">
        <v>3282</v>
      </c>
      <c r="K60" s="513">
        <v>3199</v>
      </c>
      <c r="L60" s="512">
        <v>3173</v>
      </c>
    </row>
    <row r="61" spans="1:12" ht="16.5" customHeight="1">
      <c r="A61" s="365" t="s">
        <v>1073</v>
      </c>
      <c r="B61" s="516">
        <v>3230</v>
      </c>
      <c r="C61" s="516">
        <v>3203</v>
      </c>
      <c r="D61" s="516">
        <v>3168</v>
      </c>
      <c r="E61" s="515">
        <v>3148</v>
      </c>
      <c r="F61" s="515">
        <v>3128</v>
      </c>
      <c r="G61" s="514">
        <v>3160</v>
      </c>
      <c r="H61" s="514">
        <v>3166</v>
      </c>
      <c r="I61" s="514">
        <v>3208</v>
      </c>
      <c r="J61" s="513">
        <v>3150</v>
      </c>
      <c r="K61" s="513">
        <v>3103</v>
      </c>
      <c r="L61" s="512">
        <v>3080</v>
      </c>
    </row>
    <row r="62" spans="1:12" ht="16.5" customHeight="1">
      <c r="A62" s="365" t="s">
        <v>1072</v>
      </c>
      <c r="B62" s="516">
        <v>3215</v>
      </c>
      <c r="C62" s="516">
        <v>3214</v>
      </c>
      <c r="D62" s="516">
        <v>3249</v>
      </c>
      <c r="E62" s="515">
        <v>3235</v>
      </c>
      <c r="F62" s="515">
        <v>3236</v>
      </c>
      <c r="G62" s="514">
        <v>3283</v>
      </c>
      <c r="H62" s="514">
        <v>3300</v>
      </c>
      <c r="I62" s="514">
        <v>3333</v>
      </c>
      <c r="J62" s="513">
        <v>3294</v>
      </c>
      <c r="K62" s="513">
        <v>3294</v>
      </c>
      <c r="L62" s="512">
        <v>3270</v>
      </c>
    </row>
    <row r="63" spans="1:12" s="386" customFormat="1" ht="16.5" customHeight="1">
      <c r="A63" s="373" t="s">
        <v>1071</v>
      </c>
      <c r="B63" s="521">
        <v>5856</v>
      </c>
      <c r="C63" s="521">
        <v>5853</v>
      </c>
      <c r="D63" s="521">
        <v>5862</v>
      </c>
      <c r="E63" s="520">
        <v>5782</v>
      </c>
      <c r="F63" s="520">
        <v>5884</v>
      </c>
      <c r="G63" s="519">
        <v>6023</v>
      </c>
      <c r="H63" s="519">
        <v>5988</v>
      </c>
      <c r="I63" s="519">
        <v>6086</v>
      </c>
      <c r="J63" s="518">
        <v>6146</v>
      </c>
      <c r="K63" s="518">
        <v>6112</v>
      </c>
      <c r="L63" s="517">
        <v>6044</v>
      </c>
    </row>
    <row r="64" spans="1:12" ht="16.5" customHeight="1">
      <c r="A64" s="365" t="s">
        <v>1070</v>
      </c>
      <c r="B64" s="516">
        <v>3108</v>
      </c>
      <c r="C64" s="516">
        <v>3096</v>
      </c>
      <c r="D64" s="516">
        <v>3157</v>
      </c>
      <c r="E64" s="515">
        <v>3138</v>
      </c>
      <c r="F64" s="515">
        <v>3184</v>
      </c>
      <c r="G64" s="514">
        <v>3276</v>
      </c>
      <c r="H64" s="514">
        <v>3262</v>
      </c>
      <c r="I64" s="514">
        <v>3260</v>
      </c>
      <c r="J64" s="513">
        <v>3268</v>
      </c>
      <c r="K64" s="513">
        <v>3225</v>
      </c>
      <c r="L64" s="512">
        <v>3172</v>
      </c>
    </row>
    <row r="65" spans="1:12" ht="16.5" customHeight="1">
      <c r="A65" s="365" t="s">
        <v>1069</v>
      </c>
      <c r="B65" s="516">
        <v>2748</v>
      </c>
      <c r="C65" s="516">
        <v>2757</v>
      </c>
      <c r="D65" s="516">
        <v>2705</v>
      </c>
      <c r="E65" s="515">
        <v>2644</v>
      </c>
      <c r="F65" s="515">
        <v>2700</v>
      </c>
      <c r="G65" s="514">
        <v>2747</v>
      </c>
      <c r="H65" s="514">
        <v>2726</v>
      </c>
      <c r="I65" s="514">
        <v>2826</v>
      </c>
      <c r="J65" s="513">
        <v>2878</v>
      </c>
      <c r="K65" s="513">
        <v>2887</v>
      </c>
      <c r="L65" s="512">
        <v>2872</v>
      </c>
    </row>
    <row r="66" spans="1:12" s="386" customFormat="1" ht="16.5" customHeight="1">
      <c r="A66" s="373" t="s">
        <v>1068</v>
      </c>
      <c r="B66" s="521">
        <v>8601</v>
      </c>
      <c r="C66" s="521">
        <v>8549</v>
      </c>
      <c r="D66" s="521">
        <v>8608</v>
      </c>
      <c r="E66" s="520">
        <v>8648</v>
      </c>
      <c r="F66" s="520">
        <v>8689</v>
      </c>
      <c r="G66" s="519">
        <v>8803</v>
      </c>
      <c r="H66" s="519">
        <v>8771</v>
      </c>
      <c r="I66" s="519">
        <v>8766</v>
      </c>
      <c r="J66" s="518">
        <v>8700</v>
      </c>
      <c r="K66" s="518">
        <v>8631</v>
      </c>
      <c r="L66" s="517">
        <v>8642</v>
      </c>
    </row>
    <row r="67" spans="1:12" ht="16.5" customHeight="1">
      <c r="A67" s="365" t="s">
        <v>1067</v>
      </c>
      <c r="B67" s="516">
        <v>3253</v>
      </c>
      <c r="C67" s="516">
        <v>3228</v>
      </c>
      <c r="D67" s="516">
        <v>3161</v>
      </c>
      <c r="E67" s="515">
        <v>3172</v>
      </c>
      <c r="F67" s="515">
        <v>3173</v>
      </c>
      <c r="G67" s="514">
        <v>3150</v>
      </c>
      <c r="H67" s="514">
        <v>3160</v>
      </c>
      <c r="I67" s="514">
        <v>3169</v>
      </c>
      <c r="J67" s="513">
        <v>3154</v>
      </c>
      <c r="K67" s="513">
        <v>3106</v>
      </c>
      <c r="L67" s="512">
        <v>3075</v>
      </c>
    </row>
    <row r="68" spans="1:12" ht="16.5" customHeight="1">
      <c r="A68" s="365" t="s">
        <v>1066</v>
      </c>
      <c r="B68" s="516">
        <v>3134</v>
      </c>
      <c r="C68" s="516">
        <v>3123</v>
      </c>
      <c r="D68" s="516">
        <v>3111</v>
      </c>
      <c r="E68" s="515">
        <v>3145</v>
      </c>
      <c r="F68" s="515">
        <v>3185</v>
      </c>
      <c r="G68" s="514">
        <v>3341</v>
      </c>
      <c r="H68" s="514">
        <v>3329</v>
      </c>
      <c r="I68" s="514">
        <v>3334</v>
      </c>
      <c r="J68" s="513">
        <v>3310</v>
      </c>
      <c r="K68" s="513">
        <v>3303</v>
      </c>
      <c r="L68" s="512">
        <v>3376</v>
      </c>
    </row>
    <row r="69" spans="1:12" ht="16.5" customHeight="1">
      <c r="A69" s="365" t="s">
        <v>1065</v>
      </c>
      <c r="B69" s="516">
        <v>2214</v>
      </c>
      <c r="C69" s="516">
        <v>2198</v>
      </c>
      <c r="D69" s="516">
        <v>2336</v>
      </c>
      <c r="E69" s="515">
        <v>2331</v>
      </c>
      <c r="F69" s="515">
        <v>2331</v>
      </c>
      <c r="G69" s="514">
        <v>2312</v>
      </c>
      <c r="H69" s="514">
        <v>2282</v>
      </c>
      <c r="I69" s="514">
        <v>2263</v>
      </c>
      <c r="J69" s="513">
        <v>2236</v>
      </c>
      <c r="K69" s="513">
        <v>2222</v>
      </c>
      <c r="L69" s="512">
        <v>2191</v>
      </c>
    </row>
    <row r="70" spans="1:12" s="386" customFormat="1" ht="16.5" customHeight="1">
      <c r="A70" s="373" t="s">
        <v>1064</v>
      </c>
      <c r="B70" s="521">
        <v>12146</v>
      </c>
      <c r="C70" s="521">
        <v>12197</v>
      </c>
      <c r="D70" s="521">
        <v>12155</v>
      </c>
      <c r="E70" s="520">
        <v>12008</v>
      </c>
      <c r="F70" s="520">
        <v>11767</v>
      </c>
      <c r="G70" s="519">
        <v>11871</v>
      </c>
      <c r="H70" s="519">
        <v>11877</v>
      </c>
      <c r="I70" s="519">
        <v>11625</v>
      </c>
      <c r="J70" s="518">
        <v>11483</v>
      </c>
      <c r="K70" s="518">
        <v>10992</v>
      </c>
      <c r="L70" s="517">
        <v>11004</v>
      </c>
    </row>
    <row r="71" spans="1:12" ht="16.5" customHeight="1">
      <c r="A71" s="365" t="s">
        <v>1063</v>
      </c>
      <c r="B71" s="516">
        <v>3221</v>
      </c>
      <c r="C71" s="516">
        <v>3254</v>
      </c>
      <c r="D71" s="516">
        <v>3215</v>
      </c>
      <c r="E71" s="515">
        <v>3210</v>
      </c>
      <c r="F71" s="515">
        <v>3155</v>
      </c>
      <c r="G71" s="514">
        <v>3142</v>
      </c>
      <c r="H71" s="514">
        <v>3191</v>
      </c>
      <c r="I71" s="514">
        <v>3194</v>
      </c>
      <c r="J71" s="513">
        <v>3218</v>
      </c>
      <c r="K71" s="513">
        <v>3172</v>
      </c>
      <c r="L71" s="512">
        <v>3139</v>
      </c>
    </row>
    <row r="72" spans="1:12" ht="16.5" customHeight="1">
      <c r="A72" s="365" t="s">
        <v>1062</v>
      </c>
      <c r="B72" s="516">
        <v>2241</v>
      </c>
      <c r="C72" s="516">
        <v>2213</v>
      </c>
      <c r="D72" s="516">
        <v>2236</v>
      </c>
      <c r="E72" s="515">
        <v>2179</v>
      </c>
      <c r="F72" s="515">
        <v>2185</v>
      </c>
      <c r="G72" s="514">
        <v>2298</v>
      </c>
      <c r="H72" s="514">
        <v>2345</v>
      </c>
      <c r="I72" s="514">
        <v>2332</v>
      </c>
      <c r="J72" s="513">
        <v>2369</v>
      </c>
      <c r="K72" s="513">
        <v>2340</v>
      </c>
      <c r="L72" s="512">
        <v>2374</v>
      </c>
    </row>
    <row r="73" spans="1:12" ht="16.5" customHeight="1">
      <c r="A73" s="365" t="s">
        <v>1061</v>
      </c>
      <c r="B73" s="516">
        <v>2341</v>
      </c>
      <c r="C73" s="516">
        <v>2371</v>
      </c>
      <c r="D73" s="516">
        <v>2349</v>
      </c>
      <c r="E73" s="515">
        <v>2319</v>
      </c>
      <c r="F73" s="515">
        <v>2213</v>
      </c>
      <c r="G73" s="514">
        <v>2196</v>
      </c>
      <c r="H73" s="514">
        <v>2127</v>
      </c>
      <c r="I73" s="514">
        <v>1848</v>
      </c>
      <c r="J73" s="513">
        <v>1677</v>
      </c>
      <c r="K73" s="513">
        <v>1369</v>
      </c>
      <c r="L73" s="512">
        <v>1355</v>
      </c>
    </row>
    <row r="74" spans="1:12" ht="16.5" customHeight="1">
      <c r="A74" s="365" t="s">
        <v>1060</v>
      </c>
      <c r="B74" s="516">
        <v>4343</v>
      </c>
      <c r="C74" s="516">
        <v>4359</v>
      </c>
      <c r="D74" s="516">
        <v>4355</v>
      </c>
      <c r="E74" s="515">
        <v>4300</v>
      </c>
      <c r="F74" s="515">
        <v>4214</v>
      </c>
      <c r="G74" s="514">
        <v>4235</v>
      </c>
      <c r="H74" s="514">
        <v>4214</v>
      </c>
      <c r="I74" s="514">
        <v>4251</v>
      </c>
      <c r="J74" s="513">
        <v>4219</v>
      </c>
      <c r="K74" s="513">
        <v>4111</v>
      </c>
      <c r="L74" s="512">
        <v>4136</v>
      </c>
    </row>
    <row r="75" spans="1:12" s="386" customFormat="1" ht="16.5" customHeight="1">
      <c r="A75" s="373" t="s">
        <v>1059</v>
      </c>
      <c r="B75" s="521">
        <v>4239</v>
      </c>
      <c r="C75" s="521">
        <v>4155</v>
      </c>
      <c r="D75" s="521">
        <v>4178</v>
      </c>
      <c r="E75" s="520">
        <v>4416</v>
      </c>
      <c r="F75" s="520">
        <v>4488</v>
      </c>
      <c r="G75" s="519">
        <v>4541</v>
      </c>
      <c r="H75" s="519">
        <v>4570</v>
      </c>
      <c r="I75" s="519">
        <v>4491</v>
      </c>
      <c r="J75" s="518">
        <v>4521</v>
      </c>
      <c r="K75" s="518">
        <v>4603</v>
      </c>
      <c r="L75" s="517">
        <v>4542</v>
      </c>
    </row>
    <row r="76" spans="1:12" ht="16.5" customHeight="1">
      <c r="A76" s="365" t="s">
        <v>1058</v>
      </c>
      <c r="B76" s="516">
        <v>1549</v>
      </c>
      <c r="C76" s="516">
        <v>1525</v>
      </c>
      <c r="D76" s="516">
        <v>1506</v>
      </c>
      <c r="E76" s="515">
        <v>1781</v>
      </c>
      <c r="F76" s="515">
        <v>1829</v>
      </c>
      <c r="G76" s="514">
        <v>1886</v>
      </c>
      <c r="H76" s="514">
        <v>1895</v>
      </c>
      <c r="I76" s="514">
        <v>1867</v>
      </c>
      <c r="J76" s="513">
        <v>1855</v>
      </c>
      <c r="K76" s="513">
        <v>1874</v>
      </c>
      <c r="L76" s="512">
        <v>1882</v>
      </c>
    </row>
    <row r="77" spans="1:12" ht="16.5" customHeight="1">
      <c r="A77" s="365" t="s">
        <v>1057</v>
      </c>
      <c r="B77" s="516">
        <v>2690</v>
      </c>
      <c r="C77" s="516">
        <v>2630</v>
      </c>
      <c r="D77" s="516">
        <v>2672</v>
      </c>
      <c r="E77" s="515">
        <v>2635</v>
      </c>
      <c r="F77" s="515">
        <v>2659</v>
      </c>
      <c r="G77" s="514">
        <v>2655</v>
      </c>
      <c r="H77" s="514">
        <v>2675</v>
      </c>
      <c r="I77" s="514">
        <v>2624</v>
      </c>
      <c r="J77" s="513">
        <v>2666</v>
      </c>
      <c r="K77" s="513">
        <v>2729</v>
      </c>
      <c r="L77" s="512">
        <v>2660</v>
      </c>
    </row>
    <row r="78" spans="1:12" s="386" customFormat="1" ht="16.5" customHeight="1">
      <c r="A78" s="373" t="s">
        <v>1056</v>
      </c>
      <c r="B78" s="521">
        <v>19054</v>
      </c>
      <c r="C78" s="521">
        <v>19309</v>
      </c>
      <c r="D78" s="521">
        <v>19267</v>
      </c>
      <c r="E78" s="520">
        <v>19294</v>
      </c>
      <c r="F78" s="520">
        <v>19098</v>
      </c>
      <c r="G78" s="519">
        <v>19087</v>
      </c>
      <c r="H78" s="519">
        <v>19303</v>
      </c>
      <c r="I78" s="519">
        <v>19309</v>
      </c>
      <c r="J78" s="518">
        <v>19542</v>
      </c>
      <c r="K78" s="518">
        <v>19527</v>
      </c>
      <c r="L78" s="517">
        <v>19612</v>
      </c>
    </row>
    <row r="79" spans="1:12" ht="16.5" customHeight="1">
      <c r="A79" s="365" t="s">
        <v>1055</v>
      </c>
      <c r="B79" s="516">
        <v>4337</v>
      </c>
      <c r="C79" s="516">
        <v>4419</v>
      </c>
      <c r="D79" s="516">
        <v>4421</v>
      </c>
      <c r="E79" s="515">
        <v>4474</v>
      </c>
      <c r="F79" s="515">
        <v>4430</v>
      </c>
      <c r="G79" s="514">
        <v>4435</v>
      </c>
      <c r="H79" s="514">
        <v>4474</v>
      </c>
      <c r="I79" s="514">
        <v>4540</v>
      </c>
      <c r="J79" s="513">
        <v>4593</v>
      </c>
      <c r="K79" s="513">
        <v>4582</v>
      </c>
      <c r="L79" s="512">
        <v>4597</v>
      </c>
    </row>
    <row r="80" spans="1:12" ht="16.5" customHeight="1">
      <c r="A80" s="365" t="s">
        <v>1054</v>
      </c>
      <c r="B80" s="516">
        <v>4247</v>
      </c>
      <c r="C80" s="516">
        <v>4248</v>
      </c>
      <c r="D80" s="516">
        <v>4234</v>
      </c>
      <c r="E80" s="515">
        <v>4225</v>
      </c>
      <c r="F80" s="515">
        <v>4292</v>
      </c>
      <c r="G80" s="514">
        <v>4270</v>
      </c>
      <c r="H80" s="514">
        <v>4354</v>
      </c>
      <c r="I80" s="514">
        <v>4305</v>
      </c>
      <c r="J80" s="513">
        <v>4563</v>
      </c>
      <c r="K80" s="513">
        <v>4581</v>
      </c>
      <c r="L80" s="512">
        <v>4591</v>
      </c>
    </row>
    <row r="81" spans="1:12" ht="16.5" customHeight="1">
      <c r="A81" s="365" t="s">
        <v>1053</v>
      </c>
      <c r="B81" s="516">
        <v>2519</v>
      </c>
      <c r="C81" s="516">
        <v>2579</v>
      </c>
      <c r="D81" s="516">
        <v>2548</v>
      </c>
      <c r="E81" s="515">
        <v>2596</v>
      </c>
      <c r="F81" s="515">
        <v>2494</v>
      </c>
      <c r="G81" s="514">
        <v>2494</v>
      </c>
      <c r="H81" s="514">
        <v>2539</v>
      </c>
      <c r="I81" s="514">
        <v>2534</v>
      </c>
      <c r="J81" s="513">
        <v>2519</v>
      </c>
      <c r="K81" s="513">
        <v>2497</v>
      </c>
      <c r="L81" s="512">
        <v>2468</v>
      </c>
    </row>
    <row r="82" spans="1:12" ht="16.5" customHeight="1">
      <c r="A82" s="365" t="s">
        <v>1052</v>
      </c>
      <c r="B82" s="516">
        <v>3009</v>
      </c>
      <c r="C82" s="516">
        <v>3023</v>
      </c>
      <c r="D82" s="516">
        <v>3048</v>
      </c>
      <c r="E82" s="515">
        <v>3076</v>
      </c>
      <c r="F82" s="515">
        <v>2992</v>
      </c>
      <c r="G82" s="514">
        <v>3027</v>
      </c>
      <c r="H82" s="514">
        <v>3086</v>
      </c>
      <c r="I82" s="514">
        <v>3106</v>
      </c>
      <c r="J82" s="513">
        <v>3089</v>
      </c>
      <c r="K82" s="513">
        <v>3051</v>
      </c>
      <c r="L82" s="512">
        <v>3066</v>
      </c>
    </row>
    <row r="83" spans="1:12" ht="16.5" customHeight="1">
      <c r="A83" s="365" t="s">
        <v>1051</v>
      </c>
      <c r="B83" s="516">
        <v>2127</v>
      </c>
      <c r="C83" s="516">
        <v>2163</v>
      </c>
      <c r="D83" s="516">
        <v>2137</v>
      </c>
      <c r="E83" s="515">
        <v>2119</v>
      </c>
      <c r="F83" s="515">
        <v>2087</v>
      </c>
      <c r="G83" s="514">
        <v>2063</v>
      </c>
      <c r="H83" s="514">
        <v>2076</v>
      </c>
      <c r="I83" s="514">
        <v>2054</v>
      </c>
      <c r="J83" s="513">
        <v>2003</v>
      </c>
      <c r="K83" s="513">
        <v>2044</v>
      </c>
      <c r="L83" s="512">
        <v>2076</v>
      </c>
    </row>
    <row r="84" spans="1:12" ht="16.5" customHeight="1">
      <c r="A84" s="365" t="s">
        <v>1050</v>
      </c>
      <c r="B84" s="516">
        <v>2815</v>
      </c>
      <c r="C84" s="516">
        <v>2877</v>
      </c>
      <c r="D84" s="516">
        <v>2879</v>
      </c>
      <c r="E84" s="515">
        <v>2804</v>
      </c>
      <c r="F84" s="515">
        <v>2803</v>
      </c>
      <c r="G84" s="514">
        <v>2798</v>
      </c>
      <c r="H84" s="514">
        <v>2774</v>
      </c>
      <c r="I84" s="514">
        <v>2770</v>
      </c>
      <c r="J84" s="513">
        <v>2775</v>
      </c>
      <c r="K84" s="513">
        <v>2772</v>
      </c>
      <c r="L84" s="512">
        <v>2814</v>
      </c>
    </row>
    <row r="85" spans="1:12" s="386" customFormat="1" ht="16.5" customHeight="1">
      <c r="A85" s="373" t="s">
        <v>1049</v>
      </c>
      <c r="B85" s="521">
        <v>14721</v>
      </c>
      <c r="C85" s="521">
        <v>14699</v>
      </c>
      <c r="D85" s="521">
        <v>14590</v>
      </c>
      <c r="E85" s="520">
        <v>14663</v>
      </c>
      <c r="F85" s="520">
        <v>14610</v>
      </c>
      <c r="G85" s="519">
        <v>14515</v>
      </c>
      <c r="H85" s="519">
        <v>14627</v>
      </c>
      <c r="I85" s="519">
        <v>14630</v>
      </c>
      <c r="J85" s="518">
        <v>14582</v>
      </c>
      <c r="K85" s="518">
        <v>14513</v>
      </c>
      <c r="L85" s="517">
        <v>14510</v>
      </c>
    </row>
    <row r="86" spans="1:12" ht="16.5" customHeight="1">
      <c r="A86" s="365" t="s">
        <v>1048</v>
      </c>
      <c r="B86" s="516">
        <v>4754</v>
      </c>
      <c r="C86" s="516">
        <v>4780</v>
      </c>
      <c r="D86" s="516">
        <v>4769</v>
      </c>
      <c r="E86" s="515">
        <v>4849</v>
      </c>
      <c r="F86" s="515">
        <v>4794</v>
      </c>
      <c r="G86" s="514">
        <v>4791</v>
      </c>
      <c r="H86" s="514">
        <v>4841</v>
      </c>
      <c r="I86" s="514">
        <v>4848</v>
      </c>
      <c r="J86" s="513">
        <v>4806</v>
      </c>
      <c r="K86" s="513">
        <v>4712</v>
      </c>
      <c r="L86" s="512">
        <v>4710</v>
      </c>
    </row>
    <row r="87" spans="1:12" ht="16.5" customHeight="1">
      <c r="A87" s="365" t="s">
        <v>1047</v>
      </c>
      <c r="B87" s="516">
        <v>3182</v>
      </c>
      <c r="C87" s="516">
        <v>3145</v>
      </c>
      <c r="D87" s="516">
        <v>3099</v>
      </c>
      <c r="E87" s="515">
        <v>3022</v>
      </c>
      <c r="F87" s="515">
        <v>2997</v>
      </c>
      <c r="G87" s="514">
        <v>2950</v>
      </c>
      <c r="H87" s="514">
        <v>3031</v>
      </c>
      <c r="I87" s="514">
        <v>3020</v>
      </c>
      <c r="J87" s="513">
        <v>3047</v>
      </c>
      <c r="K87" s="513">
        <v>3071</v>
      </c>
      <c r="L87" s="512">
        <v>3031</v>
      </c>
    </row>
    <row r="88" spans="1:12" ht="16.5" customHeight="1">
      <c r="A88" s="365" t="s">
        <v>1046</v>
      </c>
      <c r="B88" s="516">
        <v>3126</v>
      </c>
      <c r="C88" s="516">
        <v>3105</v>
      </c>
      <c r="D88" s="516">
        <v>3094</v>
      </c>
      <c r="E88" s="515">
        <v>3102</v>
      </c>
      <c r="F88" s="515">
        <v>3153</v>
      </c>
      <c r="G88" s="514">
        <v>3149</v>
      </c>
      <c r="H88" s="514">
        <v>3178</v>
      </c>
      <c r="I88" s="514">
        <v>3203</v>
      </c>
      <c r="J88" s="513">
        <v>3140</v>
      </c>
      <c r="K88" s="513">
        <v>3119</v>
      </c>
      <c r="L88" s="512">
        <v>3173</v>
      </c>
    </row>
    <row r="89" spans="1:12" ht="16.5" customHeight="1">
      <c r="A89" s="365" t="s">
        <v>1045</v>
      </c>
      <c r="B89" s="516">
        <v>3659</v>
      </c>
      <c r="C89" s="516">
        <v>3669</v>
      </c>
      <c r="D89" s="516">
        <v>3628</v>
      </c>
      <c r="E89" s="515">
        <v>3690</v>
      </c>
      <c r="F89" s="515">
        <v>3666</v>
      </c>
      <c r="G89" s="514">
        <v>3625</v>
      </c>
      <c r="H89" s="514">
        <v>3577</v>
      </c>
      <c r="I89" s="514">
        <v>3559</v>
      </c>
      <c r="J89" s="513">
        <v>3589</v>
      </c>
      <c r="K89" s="513">
        <v>3611</v>
      </c>
      <c r="L89" s="512">
        <v>3596</v>
      </c>
    </row>
    <row r="90" spans="1:12" s="386" customFormat="1" ht="16.5" customHeight="1">
      <c r="A90" s="373" t="s">
        <v>1044</v>
      </c>
      <c r="B90" s="521">
        <v>11940</v>
      </c>
      <c r="C90" s="521">
        <v>12012</v>
      </c>
      <c r="D90" s="521">
        <v>11931</v>
      </c>
      <c r="E90" s="520">
        <v>11881</v>
      </c>
      <c r="F90" s="520">
        <v>11837</v>
      </c>
      <c r="G90" s="519">
        <v>11895</v>
      </c>
      <c r="H90" s="519">
        <v>11853</v>
      </c>
      <c r="I90" s="519">
        <v>11892</v>
      </c>
      <c r="J90" s="518">
        <v>11902</v>
      </c>
      <c r="K90" s="518">
        <v>11913</v>
      </c>
      <c r="L90" s="517">
        <v>11850</v>
      </c>
    </row>
    <row r="91" spans="1:12" ht="16.5" customHeight="1">
      <c r="A91" s="365" t="s">
        <v>1043</v>
      </c>
      <c r="B91" s="516">
        <v>3795</v>
      </c>
      <c r="C91" s="516">
        <v>3789</v>
      </c>
      <c r="D91" s="516">
        <v>3706</v>
      </c>
      <c r="E91" s="515">
        <v>3643</v>
      </c>
      <c r="F91" s="515">
        <v>3608</v>
      </c>
      <c r="G91" s="514">
        <v>3703</v>
      </c>
      <c r="H91" s="514">
        <v>3667</v>
      </c>
      <c r="I91" s="514">
        <v>3710</v>
      </c>
      <c r="J91" s="513">
        <v>3737</v>
      </c>
      <c r="K91" s="513">
        <v>3759</v>
      </c>
      <c r="L91" s="512">
        <v>3717</v>
      </c>
    </row>
    <row r="92" spans="1:12" ht="16.5" customHeight="1">
      <c r="A92" s="365" t="s">
        <v>1042</v>
      </c>
      <c r="B92" s="516">
        <v>3869</v>
      </c>
      <c r="C92" s="516">
        <v>3893</v>
      </c>
      <c r="D92" s="516">
        <v>3883</v>
      </c>
      <c r="E92" s="515">
        <v>3869</v>
      </c>
      <c r="F92" s="515">
        <v>3900</v>
      </c>
      <c r="G92" s="514">
        <v>3925</v>
      </c>
      <c r="H92" s="514">
        <v>3899</v>
      </c>
      <c r="I92" s="514">
        <v>3867</v>
      </c>
      <c r="J92" s="513">
        <v>3872</v>
      </c>
      <c r="K92" s="513">
        <v>3842</v>
      </c>
      <c r="L92" s="512">
        <v>3805</v>
      </c>
    </row>
    <row r="93" spans="1:12" ht="16.5" customHeight="1">
      <c r="A93" s="365" t="s">
        <v>1041</v>
      </c>
      <c r="B93" s="516">
        <v>4276</v>
      </c>
      <c r="C93" s="516">
        <v>4330</v>
      </c>
      <c r="D93" s="516">
        <v>4342</v>
      </c>
      <c r="E93" s="515">
        <v>4369</v>
      </c>
      <c r="F93" s="515">
        <v>4329</v>
      </c>
      <c r="G93" s="514">
        <v>4267</v>
      </c>
      <c r="H93" s="514">
        <v>4287</v>
      </c>
      <c r="I93" s="514">
        <v>4315</v>
      </c>
      <c r="J93" s="513">
        <v>4293</v>
      </c>
      <c r="K93" s="513">
        <v>4312</v>
      </c>
      <c r="L93" s="512">
        <v>4328</v>
      </c>
    </row>
    <row r="94" spans="1:12" s="386" customFormat="1" ht="16.5" customHeight="1">
      <c r="A94" s="373" t="s">
        <v>1040</v>
      </c>
      <c r="B94" s="521">
        <v>10690</v>
      </c>
      <c r="C94" s="521">
        <v>11033</v>
      </c>
      <c r="D94" s="521">
        <v>10982</v>
      </c>
      <c r="E94" s="520">
        <v>10955</v>
      </c>
      <c r="F94" s="520">
        <v>10921</v>
      </c>
      <c r="G94" s="519">
        <v>10766</v>
      </c>
      <c r="H94" s="519">
        <v>10732</v>
      </c>
      <c r="I94" s="519">
        <v>10564</v>
      </c>
      <c r="J94" s="518">
        <v>10550</v>
      </c>
      <c r="K94" s="518">
        <v>10440</v>
      </c>
      <c r="L94" s="517">
        <v>10397</v>
      </c>
    </row>
    <row r="95" spans="1:12" ht="16.5" customHeight="1">
      <c r="A95" s="365" t="s">
        <v>1039</v>
      </c>
      <c r="B95" s="516">
        <v>3631</v>
      </c>
      <c r="C95" s="516">
        <v>3877</v>
      </c>
      <c r="D95" s="516">
        <v>3906</v>
      </c>
      <c r="E95" s="515">
        <v>3820</v>
      </c>
      <c r="F95" s="515">
        <v>3903</v>
      </c>
      <c r="G95" s="514">
        <v>3691</v>
      </c>
      <c r="H95" s="514">
        <v>3675</v>
      </c>
      <c r="I95" s="514">
        <v>3495</v>
      </c>
      <c r="J95" s="513">
        <v>3532</v>
      </c>
      <c r="K95" s="513">
        <v>3478</v>
      </c>
      <c r="L95" s="512">
        <v>3427</v>
      </c>
    </row>
    <row r="96" spans="1:12" ht="16.5" customHeight="1">
      <c r="A96" s="365" t="s">
        <v>1038</v>
      </c>
      <c r="B96" s="516">
        <v>3768</v>
      </c>
      <c r="C96" s="516">
        <v>3809</v>
      </c>
      <c r="D96" s="516">
        <v>3820</v>
      </c>
      <c r="E96" s="515">
        <v>3871</v>
      </c>
      <c r="F96" s="515">
        <v>3866</v>
      </c>
      <c r="G96" s="514">
        <v>3860</v>
      </c>
      <c r="H96" s="514">
        <v>3859</v>
      </c>
      <c r="I96" s="514">
        <v>3887</v>
      </c>
      <c r="J96" s="513">
        <v>3872</v>
      </c>
      <c r="K96" s="513">
        <v>3834</v>
      </c>
      <c r="L96" s="512">
        <v>3860</v>
      </c>
    </row>
    <row r="97" spans="1:12" ht="16.5" customHeight="1">
      <c r="A97" s="365" t="s">
        <v>1037</v>
      </c>
      <c r="B97" s="516">
        <v>3291</v>
      </c>
      <c r="C97" s="516">
        <v>3347</v>
      </c>
      <c r="D97" s="516">
        <v>3256</v>
      </c>
      <c r="E97" s="515">
        <v>3264</v>
      </c>
      <c r="F97" s="515">
        <v>3152</v>
      </c>
      <c r="G97" s="514">
        <v>3215</v>
      </c>
      <c r="H97" s="514">
        <v>3198</v>
      </c>
      <c r="I97" s="514">
        <v>3182</v>
      </c>
      <c r="J97" s="513">
        <v>3146</v>
      </c>
      <c r="K97" s="513">
        <v>3128</v>
      </c>
      <c r="L97" s="512">
        <v>3110</v>
      </c>
    </row>
    <row r="98" spans="1:12" s="386" customFormat="1" ht="16.5" customHeight="1">
      <c r="A98" s="373" t="s">
        <v>1036</v>
      </c>
      <c r="B98" s="521">
        <v>14806</v>
      </c>
      <c r="C98" s="521">
        <v>14861</v>
      </c>
      <c r="D98" s="521">
        <v>14823</v>
      </c>
      <c r="E98" s="520">
        <v>14729</v>
      </c>
      <c r="F98" s="520">
        <v>14732</v>
      </c>
      <c r="G98" s="519">
        <v>14893</v>
      </c>
      <c r="H98" s="519">
        <v>15108</v>
      </c>
      <c r="I98" s="519">
        <v>15081</v>
      </c>
      <c r="J98" s="518">
        <v>15114</v>
      </c>
      <c r="K98" s="518">
        <v>15130</v>
      </c>
      <c r="L98" s="517">
        <v>15267</v>
      </c>
    </row>
    <row r="99" spans="1:12" ht="16.5" customHeight="1">
      <c r="A99" s="365" t="s">
        <v>1035</v>
      </c>
      <c r="B99" s="516">
        <v>2395</v>
      </c>
      <c r="C99" s="516">
        <v>2386</v>
      </c>
      <c r="D99" s="516">
        <v>2366</v>
      </c>
      <c r="E99" s="515">
        <v>2371</v>
      </c>
      <c r="F99" s="515">
        <v>2378</v>
      </c>
      <c r="G99" s="514">
        <v>2412</v>
      </c>
      <c r="H99" s="514">
        <v>2397</v>
      </c>
      <c r="I99" s="514">
        <v>2352</v>
      </c>
      <c r="J99" s="513">
        <v>2323</v>
      </c>
      <c r="K99" s="513">
        <v>2345</v>
      </c>
      <c r="L99" s="512">
        <v>2319</v>
      </c>
    </row>
    <row r="100" spans="1:12" ht="16.5" customHeight="1">
      <c r="A100" s="365" t="s">
        <v>1034</v>
      </c>
      <c r="B100" s="516">
        <v>1259</v>
      </c>
      <c r="C100" s="516">
        <v>1212</v>
      </c>
      <c r="D100" s="516">
        <v>1209</v>
      </c>
      <c r="E100" s="515">
        <v>1227</v>
      </c>
      <c r="F100" s="515">
        <v>1230</v>
      </c>
      <c r="G100" s="514">
        <v>1235</v>
      </c>
      <c r="H100" s="514">
        <v>1265</v>
      </c>
      <c r="I100" s="514">
        <v>1237</v>
      </c>
      <c r="J100" s="513">
        <v>1274</v>
      </c>
      <c r="K100" s="513">
        <v>1300</v>
      </c>
      <c r="L100" s="512">
        <v>1323</v>
      </c>
    </row>
    <row r="101" spans="1:12" ht="16.5" customHeight="1">
      <c r="A101" s="365" t="s">
        <v>1033</v>
      </c>
      <c r="B101" s="516">
        <v>3245</v>
      </c>
      <c r="C101" s="516">
        <v>3317</v>
      </c>
      <c r="D101" s="516">
        <v>3221</v>
      </c>
      <c r="E101" s="515">
        <v>3228</v>
      </c>
      <c r="F101" s="515">
        <v>3162</v>
      </c>
      <c r="G101" s="514">
        <v>3198</v>
      </c>
      <c r="H101" s="514">
        <v>3268</v>
      </c>
      <c r="I101" s="514">
        <v>3220</v>
      </c>
      <c r="J101" s="513">
        <v>3248</v>
      </c>
      <c r="K101" s="513">
        <v>3245</v>
      </c>
      <c r="L101" s="512">
        <v>3373</v>
      </c>
    </row>
    <row r="102" spans="1:12" ht="16.5" customHeight="1">
      <c r="A102" s="365" t="s">
        <v>1032</v>
      </c>
      <c r="B102" s="516">
        <v>2791</v>
      </c>
      <c r="C102" s="516">
        <v>2771</v>
      </c>
      <c r="D102" s="516">
        <v>2815</v>
      </c>
      <c r="E102" s="515">
        <v>2789</v>
      </c>
      <c r="F102" s="515">
        <v>2831</v>
      </c>
      <c r="G102" s="514">
        <v>2780</v>
      </c>
      <c r="H102" s="514">
        <v>2804</v>
      </c>
      <c r="I102" s="514">
        <v>2828</v>
      </c>
      <c r="J102" s="513">
        <v>2889</v>
      </c>
      <c r="K102" s="513">
        <v>2854</v>
      </c>
      <c r="L102" s="512">
        <v>2827</v>
      </c>
    </row>
    <row r="103" spans="1:12" ht="16.5" customHeight="1">
      <c r="A103" s="365" t="s">
        <v>1031</v>
      </c>
      <c r="B103" s="516">
        <v>2037</v>
      </c>
      <c r="C103" s="516">
        <v>2017</v>
      </c>
      <c r="D103" s="516">
        <v>2009</v>
      </c>
      <c r="E103" s="515">
        <v>1979</v>
      </c>
      <c r="F103" s="515">
        <v>1987</v>
      </c>
      <c r="G103" s="514">
        <v>2092</v>
      </c>
      <c r="H103" s="514">
        <v>2132</v>
      </c>
      <c r="I103" s="514">
        <v>2178</v>
      </c>
      <c r="J103" s="513">
        <v>2175</v>
      </c>
      <c r="K103" s="513">
        <v>2232</v>
      </c>
      <c r="L103" s="512">
        <v>2229</v>
      </c>
    </row>
    <row r="104" spans="1:12" ht="16.5" customHeight="1">
      <c r="A104" s="365" t="s">
        <v>1030</v>
      </c>
      <c r="B104" s="516">
        <v>3079</v>
      </c>
      <c r="C104" s="516">
        <v>3158</v>
      </c>
      <c r="D104" s="516">
        <v>3203</v>
      </c>
      <c r="E104" s="515">
        <v>3135</v>
      </c>
      <c r="F104" s="515">
        <v>3144</v>
      </c>
      <c r="G104" s="514">
        <v>3176</v>
      </c>
      <c r="H104" s="514">
        <v>3242</v>
      </c>
      <c r="I104" s="514">
        <v>3266</v>
      </c>
      <c r="J104" s="513">
        <v>3205</v>
      </c>
      <c r="K104" s="513">
        <v>3154</v>
      </c>
      <c r="L104" s="512">
        <v>3196</v>
      </c>
    </row>
    <row r="105" spans="1:12" s="386" customFormat="1" ht="16.5" customHeight="1">
      <c r="A105" s="373" t="s">
        <v>1029</v>
      </c>
      <c r="B105" s="521">
        <v>12806</v>
      </c>
      <c r="C105" s="521">
        <v>12618</v>
      </c>
      <c r="D105" s="521">
        <v>12773</v>
      </c>
      <c r="E105" s="520">
        <v>12789</v>
      </c>
      <c r="F105" s="520">
        <v>12519</v>
      </c>
      <c r="G105" s="519">
        <v>12453</v>
      </c>
      <c r="H105" s="519">
        <v>12583</v>
      </c>
      <c r="I105" s="519">
        <v>12923</v>
      </c>
      <c r="J105" s="518">
        <v>12928</v>
      </c>
      <c r="K105" s="518">
        <v>12842</v>
      </c>
      <c r="L105" s="517">
        <v>12802</v>
      </c>
    </row>
    <row r="106" spans="1:12" ht="16.5" customHeight="1">
      <c r="A106" s="365" t="s">
        <v>1028</v>
      </c>
      <c r="B106" s="516">
        <v>1746</v>
      </c>
      <c r="C106" s="516">
        <v>1782</v>
      </c>
      <c r="D106" s="516">
        <v>1940</v>
      </c>
      <c r="E106" s="515">
        <v>2107</v>
      </c>
      <c r="F106" s="515">
        <v>2073</v>
      </c>
      <c r="G106" s="514">
        <v>2016</v>
      </c>
      <c r="H106" s="514">
        <v>1999</v>
      </c>
      <c r="I106" s="514">
        <v>2036</v>
      </c>
      <c r="J106" s="513">
        <v>2080</v>
      </c>
      <c r="K106" s="513">
        <v>2105</v>
      </c>
      <c r="L106" s="512">
        <v>2123</v>
      </c>
    </row>
    <row r="107" spans="1:12" ht="16.5" customHeight="1">
      <c r="A107" s="365" t="s">
        <v>1027</v>
      </c>
      <c r="B107" s="516">
        <v>2642</v>
      </c>
      <c r="C107" s="516">
        <v>2567</v>
      </c>
      <c r="D107" s="516">
        <v>2631</v>
      </c>
      <c r="E107" s="515">
        <v>2655</v>
      </c>
      <c r="F107" s="515">
        <v>2640</v>
      </c>
      <c r="G107" s="514">
        <v>2675</v>
      </c>
      <c r="H107" s="514">
        <v>2665</v>
      </c>
      <c r="I107" s="514">
        <v>2523</v>
      </c>
      <c r="J107" s="513">
        <v>2505</v>
      </c>
      <c r="K107" s="513">
        <v>2530</v>
      </c>
      <c r="L107" s="512">
        <v>2635</v>
      </c>
    </row>
    <row r="108" spans="1:12" ht="16.5" customHeight="1">
      <c r="A108" s="365" t="s">
        <v>1026</v>
      </c>
      <c r="B108" s="516">
        <v>2260</v>
      </c>
      <c r="C108" s="516">
        <v>2229</v>
      </c>
      <c r="D108" s="516">
        <v>2205</v>
      </c>
      <c r="E108" s="515">
        <v>2152</v>
      </c>
      <c r="F108" s="515">
        <v>1945</v>
      </c>
      <c r="G108" s="514">
        <v>1849</v>
      </c>
      <c r="H108" s="514">
        <v>1858</v>
      </c>
      <c r="I108" s="514">
        <v>2224</v>
      </c>
      <c r="J108" s="513">
        <v>2142</v>
      </c>
      <c r="K108" s="513">
        <v>2108</v>
      </c>
      <c r="L108" s="512">
        <v>1882</v>
      </c>
    </row>
    <row r="109" spans="1:12" ht="16.5" customHeight="1">
      <c r="A109" s="365" t="s">
        <v>1025</v>
      </c>
      <c r="B109" s="516">
        <v>2512</v>
      </c>
      <c r="C109" s="516">
        <v>2411</v>
      </c>
      <c r="D109" s="516">
        <v>2404</v>
      </c>
      <c r="E109" s="515">
        <v>2350</v>
      </c>
      <c r="F109" s="515">
        <v>2400</v>
      </c>
      <c r="G109" s="514">
        <v>2425</v>
      </c>
      <c r="H109" s="514">
        <v>2427</v>
      </c>
      <c r="I109" s="514">
        <v>2420</v>
      </c>
      <c r="J109" s="513">
        <v>2435</v>
      </c>
      <c r="K109" s="513">
        <v>2375</v>
      </c>
      <c r="L109" s="512">
        <v>2423</v>
      </c>
    </row>
    <row r="110" spans="1:12" ht="16.5" customHeight="1" thickBot="1">
      <c r="A110" s="358" t="s">
        <v>1024</v>
      </c>
      <c r="B110" s="511">
        <v>3646</v>
      </c>
      <c r="C110" s="510">
        <v>3629</v>
      </c>
      <c r="D110" s="510">
        <v>3593</v>
      </c>
      <c r="E110" s="509">
        <v>3525</v>
      </c>
      <c r="F110" s="509">
        <v>3461</v>
      </c>
      <c r="G110" s="509">
        <v>3488</v>
      </c>
      <c r="H110" s="509">
        <v>3634</v>
      </c>
      <c r="I110" s="509">
        <v>3720</v>
      </c>
      <c r="J110" s="508">
        <v>3766</v>
      </c>
      <c r="K110" s="508">
        <v>3724</v>
      </c>
      <c r="L110" s="507">
        <v>3739</v>
      </c>
    </row>
    <row r="111" ht="16.5" customHeight="1">
      <c r="A111" s="505" t="s">
        <v>1023</v>
      </c>
    </row>
  </sheetData>
  <sheetProtection/>
  <mergeCells count="1">
    <mergeCell ref="K3:L3"/>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tabColor rgb="FFFFFF00"/>
  </sheetPr>
  <dimension ref="A1:U129"/>
  <sheetViews>
    <sheetView zoomScalePageLayoutView="0" workbookViewId="0" topLeftCell="A1">
      <pane xSplit="1" ySplit="5" topLeftCell="B107" activePane="bottomRight" state="frozen"/>
      <selection pane="topLeft" activeCell="A16" sqref="A16"/>
      <selection pane="topRight" activeCell="A16" sqref="A16"/>
      <selection pane="bottomLeft" activeCell="A16" sqref="A16"/>
      <selection pane="bottomRight" activeCell="A2" sqref="A2"/>
    </sheetView>
  </sheetViews>
  <sheetFormatPr defaultColWidth="9.00390625" defaultRowHeight="13.5"/>
  <cols>
    <col min="1" max="1" width="16.50390625" style="530" customWidth="1"/>
    <col min="2" max="8" width="16.50390625" style="529" customWidth="1"/>
    <col min="9" max="16384" width="9.00390625" style="529" customWidth="1"/>
  </cols>
  <sheetData>
    <row r="1" spans="1:21" s="505" customFormat="1" ht="16.5" customHeight="1">
      <c r="A1" s="553" t="s">
        <v>1257</v>
      </c>
      <c r="E1" s="550"/>
      <c r="G1" s="552"/>
      <c r="H1" s="552"/>
      <c r="I1" s="552"/>
      <c r="K1" s="551"/>
      <c r="M1" s="551"/>
      <c r="N1" s="551"/>
      <c r="O1" s="551"/>
      <c r="R1" s="550"/>
      <c r="U1" s="550"/>
    </row>
    <row r="2" spans="1:21" s="505" customFormat="1" ht="16.5" customHeight="1">
      <c r="A2" s="666" t="str">
        <f>HYPERLINK("#目次!A22","目次に戻る")</f>
        <v>目次に戻る</v>
      </c>
      <c r="E2" s="550"/>
      <c r="N2" s="550"/>
      <c r="S2" s="550"/>
      <c r="T2" s="549" t="s">
        <v>552</v>
      </c>
      <c r="U2" s="194"/>
    </row>
    <row r="3" spans="1:21" s="505" customFormat="1" ht="15" customHeight="1" thickBot="1">
      <c r="A3" s="141"/>
      <c r="E3" s="550"/>
      <c r="H3" s="274" t="s">
        <v>1256</v>
      </c>
      <c r="N3" s="550"/>
      <c r="S3" s="550"/>
      <c r="T3" s="549"/>
      <c r="U3" s="194"/>
    </row>
    <row r="4" spans="1:8" ht="13.5">
      <c r="A4" s="762" t="s">
        <v>1255</v>
      </c>
      <c r="B4" s="763"/>
      <c r="C4" s="763"/>
      <c r="D4" s="764"/>
      <c r="E4" s="763" t="s">
        <v>1254</v>
      </c>
      <c r="F4" s="763"/>
      <c r="G4" s="763"/>
      <c r="H4" s="764"/>
    </row>
    <row r="5" spans="1:8" ht="13.5">
      <c r="A5" s="548" t="s">
        <v>1253</v>
      </c>
      <c r="B5" s="546" t="s">
        <v>525</v>
      </c>
      <c r="C5" s="546" t="s">
        <v>895</v>
      </c>
      <c r="D5" s="545" t="s">
        <v>894</v>
      </c>
      <c r="E5" s="547" t="s">
        <v>1253</v>
      </c>
      <c r="F5" s="546" t="s">
        <v>525</v>
      </c>
      <c r="G5" s="546" t="s">
        <v>895</v>
      </c>
      <c r="H5" s="545" t="s">
        <v>894</v>
      </c>
    </row>
    <row r="6" spans="5:8" ht="13.5">
      <c r="E6" s="544"/>
      <c r="F6" s="226"/>
      <c r="G6" s="226"/>
      <c r="H6" s="226"/>
    </row>
    <row r="7" spans="1:8" ht="13.5">
      <c r="A7" s="538" t="s">
        <v>1252</v>
      </c>
      <c r="B7" s="543">
        <v>298571</v>
      </c>
      <c r="C7" s="543">
        <v>149971</v>
      </c>
      <c r="D7" s="543">
        <v>148600</v>
      </c>
      <c r="E7" s="536" t="s">
        <v>1252</v>
      </c>
      <c r="F7" s="542">
        <v>298780</v>
      </c>
      <c r="G7" s="542">
        <v>150191</v>
      </c>
      <c r="H7" s="542">
        <v>148589</v>
      </c>
    </row>
    <row r="8" spans="1:8" ht="13.5">
      <c r="A8" s="538" t="s">
        <v>1251</v>
      </c>
      <c r="B8" s="543">
        <v>25657</v>
      </c>
      <c r="C8" s="543">
        <v>13203</v>
      </c>
      <c r="D8" s="543">
        <v>12454</v>
      </c>
      <c r="E8" s="536" t="s">
        <v>1251</v>
      </c>
      <c r="F8" s="542">
        <v>25629</v>
      </c>
      <c r="G8" s="542">
        <v>13169</v>
      </c>
      <c r="H8" s="542">
        <v>12460</v>
      </c>
    </row>
    <row r="9" spans="1:8" ht="13.5">
      <c r="A9" s="538" t="s">
        <v>1250</v>
      </c>
      <c r="B9" s="543">
        <v>212480</v>
      </c>
      <c r="C9" s="543">
        <v>112035</v>
      </c>
      <c r="D9" s="543">
        <v>100445</v>
      </c>
      <c r="E9" s="536" t="s">
        <v>1250</v>
      </c>
      <c r="F9" s="542">
        <v>212213</v>
      </c>
      <c r="G9" s="542">
        <v>112015</v>
      </c>
      <c r="H9" s="542">
        <v>100198</v>
      </c>
    </row>
    <row r="10" spans="1:8" ht="13.5">
      <c r="A10" s="538" t="s">
        <v>1249</v>
      </c>
      <c r="B10" s="543">
        <v>29479</v>
      </c>
      <c r="C10" s="543">
        <v>13543</v>
      </c>
      <c r="D10" s="543">
        <v>15936</v>
      </c>
      <c r="E10" s="536" t="s">
        <v>1249</v>
      </c>
      <c r="F10" s="542">
        <v>29181</v>
      </c>
      <c r="G10" s="542">
        <v>13440</v>
      </c>
      <c r="H10" s="542">
        <v>15741</v>
      </c>
    </row>
    <row r="11" spans="1:8" ht="13.5">
      <c r="A11" s="538" t="s">
        <v>1248</v>
      </c>
      <c r="B11" s="543">
        <v>30955</v>
      </c>
      <c r="C11" s="543">
        <v>11190</v>
      </c>
      <c r="D11" s="543">
        <v>19765</v>
      </c>
      <c r="E11" s="536" t="s">
        <v>1248</v>
      </c>
      <c r="F11" s="542">
        <v>31757</v>
      </c>
      <c r="G11" s="542">
        <v>11567</v>
      </c>
      <c r="H11" s="542">
        <v>20190</v>
      </c>
    </row>
    <row r="12" spans="1:5" ht="13.5">
      <c r="A12" s="538"/>
      <c r="B12" s="541"/>
      <c r="C12" s="541"/>
      <c r="D12" s="541"/>
      <c r="E12" s="536"/>
    </row>
    <row r="13" spans="1:8" ht="13.5">
      <c r="A13" s="538" t="s">
        <v>1247</v>
      </c>
      <c r="B13" s="539">
        <v>2118</v>
      </c>
      <c r="C13" s="539">
        <v>1077</v>
      </c>
      <c r="D13" s="539">
        <v>1041</v>
      </c>
      <c r="E13" s="536" t="s">
        <v>1247</v>
      </c>
      <c r="F13" s="539">
        <v>2083</v>
      </c>
      <c r="G13" s="539">
        <v>1062</v>
      </c>
      <c r="H13" s="539">
        <v>1021</v>
      </c>
    </row>
    <row r="14" spans="1:8" ht="13.5">
      <c r="A14" s="538" t="s">
        <v>1246</v>
      </c>
      <c r="B14" s="539">
        <v>2014</v>
      </c>
      <c r="C14" s="539">
        <v>1035</v>
      </c>
      <c r="D14" s="539">
        <v>979</v>
      </c>
      <c r="E14" s="536" t="s">
        <v>1246</v>
      </c>
      <c r="F14" s="539">
        <v>2004</v>
      </c>
      <c r="G14" s="539">
        <v>1020</v>
      </c>
      <c r="H14" s="539">
        <v>984</v>
      </c>
    </row>
    <row r="15" spans="1:8" ht="13.5">
      <c r="A15" s="538" t="s">
        <v>1245</v>
      </c>
      <c r="B15" s="539">
        <v>1835</v>
      </c>
      <c r="C15" s="539">
        <v>934</v>
      </c>
      <c r="D15" s="539">
        <v>901</v>
      </c>
      <c r="E15" s="536" t="s">
        <v>1245</v>
      </c>
      <c r="F15" s="539">
        <v>1931</v>
      </c>
      <c r="G15" s="539">
        <v>1003</v>
      </c>
      <c r="H15" s="539">
        <v>928</v>
      </c>
    </row>
    <row r="16" spans="1:8" ht="13.5">
      <c r="A16" s="538" t="s">
        <v>517</v>
      </c>
      <c r="B16" s="539">
        <v>1719</v>
      </c>
      <c r="C16" s="539">
        <v>885</v>
      </c>
      <c r="D16" s="539">
        <v>834</v>
      </c>
      <c r="E16" s="536" t="s">
        <v>517</v>
      </c>
      <c r="F16" s="539">
        <v>1750</v>
      </c>
      <c r="G16" s="539">
        <v>894</v>
      </c>
      <c r="H16" s="539">
        <v>856</v>
      </c>
    </row>
    <row r="17" spans="1:8" ht="13.5">
      <c r="A17" s="538" t="s">
        <v>516</v>
      </c>
      <c r="B17" s="539">
        <v>1644</v>
      </c>
      <c r="C17" s="539">
        <v>869</v>
      </c>
      <c r="D17" s="539">
        <v>775</v>
      </c>
      <c r="E17" s="536" t="s">
        <v>516</v>
      </c>
      <c r="F17" s="539">
        <v>1686</v>
      </c>
      <c r="G17" s="539">
        <v>872</v>
      </c>
      <c r="H17" s="539">
        <v>814</v>
      </c>
    </row>
    <row r="18" spans="1:8" ht="13.5">
      <c r="A18" s="538" t="s">
        <v>515</v>
      </c>
      <c r="B18" s="539">
        <v>1570</v>
      </c>
      <c r="C18" s="539">
        <v>786</v>
      </c>
      <c r="D18" s="539">
        <v>784</v>
      </c>
      <c r="E18" s="536" t="s">
        <v>515</v>
      </c>
      <c r="F18" s="539">
        <v>1628</v>
      </c>
      <c r="G18" s="539">
        <v>855</v>
      </c>
      <c r="H18" s="539">
        <v>773</v>
      </c>
    </row>
    <row r="19" spans="1:8" ht="13.5">
      <c r="A19" s="538" t="s">
        <v>45</v>
      </c>
      <c r="B19" s="539">
        <v>1639</v>
      </c>
      <c r="C19" s="539">
        <v>849</v>
      </c>
      <c r="D19" s="539">
        <v>790</v>
      </c>
      <c r="E19" s="536" t="s">
        <v>45</v>
      </c>
      <c r="F19" s="539">
        <v>1535</v>
      </c>
      <c r="G19" s="539">
        <v>771</v>
      </c>
      <c r="H19" s="539">
        <v>764</v>
      </c>
    </row>
    <row r="20" spans="1:8" ht="13.5">
      <c r="A20" s="538" t="s">
        <v>46</v>
      </c>
      <c r="B20" s="539">
        <v>1556</v>
      </c>
      <c r="C20" s="539">
        <v>832</v>
      </c>
      <c r="D20" s="539">
        <v>724</v>
      </c>
      <c r="E20" s="536" t="s">
        <v>46</v>
      </c>
      <c r="F20" s="539">
        <v>1613</v>
      </c>
      <c r="G20" s="539">
        <v>813</v>
      </c>
      <c r="H20" s="539">
        <v>800</v>
      </c>
    </row>
    <row r="21" spans="1:8" ht="13.5">
      <c r="A21" s="538" t="s">
        <v>47</v>
      </c>
      <c r="B21" s="539">
        <v>1602</v>
      </c>
      <c r="C21" s="539">
        <v>810</v>
      </c>
      <c r="D21" s="539">
        <v>792</v>
      </c>
      <c r="E21" s="536" t="s">
        <v>47</v>
      </c>
      <c r="F21" s="539">
        <v>1554</v>
      </c>
      <c r="G21" s="539">
        <v>828</v>
      </c>
      <c r="H21" s="539">
        <v>726</v>
      </c>
    </row>
    <row r="22" spans="1:8" ht="13.5">
      <c r="A22" s="538" t="s">
        <v>48</v>
      </c>
      <c r="B22" s="539">
        <v>1674</v>
      </c>
      <c r="C22" s="539">
        <v>878</v>
      </c>
      <c r="D22" s="539">
        <v>796</v>
      </c>
      <c r="E22" s="536" t="s">
        <v>48</v>
      </c>
      <c r="F22" s="539">
        <v>1586</v>
      </c>
      <c r="G22" s="539">
        <v>796</v>
      </c>
      <c r="H22" s="539">
        <v>790</v>
      </c>
    </row>
    <row r="23" spans="1:8" ht="13.5">
      <c r="A23" s="538" t="s">
        <v>514</v>
      </c>
      <c r="B23" s="539">
        <v>1629</v>
      </c>
      <c r="C23" s="539">
        <v>818</v>
      </c>
      <c r="D23" s="539">
        <v>811</v>
      </c>
      <c r="E23" s="536" t="s">
        <v>514</v>
      </c>
      <c r="F23" s="539">
        <v>1665</v>
      </c>
      <c r="G23" s="539">
        <v>861</v>
      </c>
      <c r="H23" s="539">
        <v>804</v>
      </c>
    </row>
    <row r="24" spans="1:8" ht="13.5">
      <c r="A24" s="538" t="s">
        <v>513</v>
      </c>
      <c r="B24" s="539">
        <v>1636</v>
      </c>
      <c r="C24" s="539">
        <v>839</v>
      </c>
      <c r="D24" s="539">
        <v>797</v>
      </c>
      <c r="E24" s="536" t="s">
        <v>513</v>
      </c>
      <c r="F24" s="539">
        <v>1631</v>
      </c>
      <c r="G24" s="539">
        <v>819</v>
      </c>
      <c r="H24" s="539">
        <v>812</v>
      </c>
    </row>
    <row r="25" spans="1:8" ht="13.5">
      <c r="A25" s="538" t="s">
        <v>511</v>
      </c>
      <c r="B25" s="539">
        <v>1711</v>
      </c>
      <c r="C25" s="539">
        <v>891</v>
      </c>
      <c r="D25" s="539">
        <v>820</v>
      </c>
      <c r="E25" s="536" t="s">
        <v>511</v>
      </c>
      <c r="F25" s="539">
        <v>1637</v>
      </c>
      <c r="G25" s="539">
        <v>851</v>
      </c>
      <c r="H25" s="539">
        <v>786</v>
      </c>
    </row>
    <row r="26" spans="1:8" ht="13.5">
      <c r="A26" s="538" t="s">
        <v>1244</v>
      </c>
      <c r="B26" s="539">
        <v>1626</v>
      </c>
      <c r="C26" s="539">
        <v>844</v>
      </c>
      <c r="D26" s="539">
        <v>782</v>
      </c>
      <c r="E26" s="536" t="s">
        <v>1244</v>
      </c>
      <c r="F26" s="539">
        <v>1704</v>
      </c>
      <c r="G26" s="539">
        <v>884</v>
      </c>
      <c r="H26" s="539">
        <v>820</v>
      </c>
    </row>
    <row r="27" spans="1:8" ht="13.5">
      <c r="A27" s="538" t="s">
        <v>1243</v>
      </c>
      <c r="B27" s="539">
        <v>1684</v>
      </c>
      <c r="C27" s="539">
        <v>856</v>
      </c>
      <c r="D27" s="539">
        <v>828</v>
      </c>
      <c r="E27" s="536" t="s">
        <v>1243</v>
      </c>
      <c r="F27" s="539">
        <v>1622</v>
      </c>
      <c r="G27" s="539">
        <v>840</v>
      </c>
      <c r="H27" s="539">
        <v>782</v>
      </c>
    </row>
    <row r="28" spans="1:8" ht="13.5">
      <c r="A28" s="538" t="s">
        <v>1242</v>
      </c>
      <c r="B28" s="539">
        <v>1642</v>
      </c>
      <c r="C28" s="539">
        <v>849</v>
      </c>
      <c r="D28" s="539">
        <v>793</v>
      </c>
      <c r="E28" s="536" t="s">
        <v>1242</v>
      </c>
      <c r="F28" s="539">
        <v>1701</v>
      </c>
      <c r="G28" s="539">
        <v>868</v>
      </c>
      <c r="H28" s="539">
        <v>833</v>
      </c>
    </row>
    <row r="29" spans="1:8" ht="13.5">
      <c r="A29" s="538" t="s">
        <v>1241</v>
      </c>
      <c r="B29" s="539">
        <v>1772</v>
      </c>
      <c r="C29" s="539">
        <v>893</v>
      </c>
      <c r="D29" s="539">
        <v>879</v>
      </c>
      <c r="E29" s="536" t="s">
        <v>1241</v>
      </c>
      <c r="F29" s="539">
        <v>1651</v>
      </c>
      <c r="G29" s="539">
        <v>838</v>
      </c>
      <c r="H29" s="539">
        <v>813</v>
      </c>
    </row>
    <row r="30" spans="1:8" ht="13.5">
      <c r="A30" s="538" t="s">
        <v>1240</v>
      </c>
      <c r="B30" s="539">
        <v>1646</v>
      </c>
      <c r="C30" s="539">
        <v>833</v>
      </c>
      <c r="D30" s="539">
        <v>813</v>
      </c>
      <c r="E30" s="536" t="s">
        <v>1240</v>
      </c>
      <c r="F30" s="539">
        <v>1787</v>
      </c>
      <c r="G30" s="539">
        <v>898</v>
      </c>
      <c r="H30" s="539">
        <v>889</v>
      </c>
    </row>
    <row r="31" spans="1:8" ht="13.5">
      <c r="A31" s="538" t="s">
        <v>1239</v>
      </c>
      <c r="B31" s="539">
        <v>1750</v>
      </c>
      <c r="C31" s="539">
        <v>931</v>
      </c>
      <c r="D31" s="539">
        <v>819</v>
      </c>
      <c r="E31" s="536" t="s">
        <v>1239</v>
      </c>
      <c r="F31" s="539">
        <v>1755</v>
      </c>
      <c r="G31" s="539">
        <v>876</v>
      </c>
      <c r="H31" s="539">
        <v>879</v>
      </c>
    </row>
    <row r="32" spans="1:8" ht="13.5">
      <c r="A32" s="538" t="s">
        <v>1238</v>
      </c>
      <c r="B32" s="539">
        <v>2127</v>
      </c>
      <c r="C32" s="539">
        <v>1036</v>
      </c>
      <c r="D32" s="539">
        <v>1091</v>
      </c>
      <c r="E32" s="536" t="s">
        <v>1238</v>
      </c>
      <c r="F32" s="539">
        <v>2040</v>
      </c>
      <c r="G32" s="539">
        <v>1045</v>
      </c>
      <c r="H32" s="539">
        <v>995</v>
      </c>
    </row>
    <row r="33" spans="1:8" ht="13.5">
      <c r="A33" s="538" t="s">
        <v>1237</v>
      </c>
      <c r="B33" s="539">
        <v>2364</v>
      </c>
      <c r="C33" s="539">
        <v>1188</v>
      </c>
      <c r="D33" s="539">
        <v>1176</v>
      </c>
      <c r="E33" s="536" t="s">
        <v>1237</v>
      </c>
      <c r="F33" s="539">
        <v>2368</v>
      </c>
      <c r="G33" s="539">
        <v>1171</v>
      </c>
      <c r="H33" s="539">
        <v>1197</v>
      </c>
    </row>
    <row r="34" spans="1:8" ht="13.5">
      <c r="A34" s="538" t="s">
        <v>1236</v>
      </c>
      <c r="B34" s="539">
        <v>2878</v>
      </c>
      <c r="C34" s="539">
        <v>1441</v>
      </c>
      <c r="D34" s="539">
        <v>1437</v>
      </c>
      <c r="E34" s="536" t="s">
        <v>1236</v>
      </c>
      <c r="F34" s="539">
        <v>2710</v>
      </c>
      <c r="G34" s="539">
        <v>1365</v>
      </c>
      <c r="H34" s="539">
        <v>1345</v>
      </c>
    </row>
    <row r="35" spans="1:8" ht="13.5">
      <c r="A35" s="538" t="s">
        <v>1235</v>
      </c>
      <c r="B35" s="539">
        <v>3439</v>
      </c>
      <c r="C35" s="539">
        <v>1656</v>
      </c>
      <c r="D35" s="539">
        <v>1783</v>
      </c>
      <c r="E35" s="536" t="s">
        <v>1235</v>
      </c>
      <c r="F35" s="539">
        <v>3255</v>
      </c>
      <c r="G35" s="539">
        <v>1605</v>
      </c>
      <c r="H35" s="539">
        <v>1650</v>
      </c>
    </row>
    <row r="36" spans="1:8" ht="13.5">
      <c r="A36" s="538" t="s">
        <v>1234</v>
      </c>
      <c r="B36" s="539">
        <v>4352</v>
      </c>
      <c r="C36" s="539">
        <v>2197</v>
      </c>
      <c r="D36" s="539">
        <v>2155</v>
      </c>
      <c r="E36" s="536" t="s">
        <v>1234</v>
      </c>
      <c r="F36" s="539">
        <v>4180</v>
      </c>
      <c r="G36" s="539">
        <v>2068</v>
      </c>
      <c r="H36" s="539">
        <v>2112</v>
      </c>
    </row>
    <row r="37" spans="1:8" ht="13.5">
      <c r="A37" s="538" t="s">
        <v>1233</v>
      </c>
      <c r="B37" s="539">
        <v>5067</v>
      </c>
      <c r="C37" s="539">
        <v>2632</v>
      </c>
      <c r="D37" s="539">
        <v>2435</v>
      </c>
      <c r="E37" s="536" t="s">
        <v>1233</v>
      </c>
      <c r="F37" s="539">
        <v>4806</v>
      </c>
      <c r="G37" s="539">
        <v>2459</v>
      </c>
      <c r="H37" s="539">
        <v>2347</v>
      </c>
    </row>
    <row r="38" spans="1:8" ht="13.5">
      <c r="A38" s="538" t="s">
        <v>1232</v>
      </c>
      <c r="B38" s="539">
        <v>5624</v>
      </c>
      <c r="C38" s="539">
        <v>2982</v>
      </c>
      <c r="D38" s="539">
        <v>2642</v>
      </c>
      <c r="E38" s="536" t="s">
        <v>1232</v>
      </c>
      <c r="F38" s="539">
        <v>5367</v>
      </c>
      <c r="G38" s="539">
        <v>2780</v>
      </c>
      <c r="H38" s="539">
        <v>2587</v>
      </c>
    </row>
    <row r="39" spans="1:8" ht="13.5">
      <c r="A39" s="538" t="s">
        <v>1231</v>
      </c>
      <c r="B39" s="539">
        <v>6089</v>
      </c>
      <c r="C39" s="539">
        <v>3275</v>
      </c>
      <c r="D39" s="539">
        <v>2814</v>
      </c>
      <c r="E39" s="536" t="s">
        <v>1231</v>
      </c>
      <c r="F39" s="539">
        <v>5900</v>
      </c>
      <c r="G39" s="539">
        <v>3174</v>
      </c>
      <c r="H39" s="539">
        <v>2726</v>
      </c>
    </row>
    <row r="40" spans="1:8" ht="13.5">
      <c r="A40" s="538" t="s">
        <v>1230</v>
      </c>
      <c r="B40" s="539">
        <v>6365</v>
      </c>
      <c r="C40" s="539">
        <v>3450</v>
      </c>
      <c r="D40" s="539">
        <v>2915</v>
      </c>
      <c r="E40" s="536" t="s">
        <v>1230</v>
      </c>
      <c r="F40" s="539">
        <v>6191</v>
      </c>
      <c r="G40" s="539">
        <v>3370</v>
      </c>
      <c r="H40" s="539">
        <v>2821</v>
      </c>
    </row>
    <row r="41" spans="1:8" ht="13.5">
      <c r="A41" s="538" t="s">
        <v>1229</v>
      </c>
      <c r="B41" s="539">
        <v>6200</v>
      </c>
      <c r="C41" s="539">
        <v>3403</v>
      </c>
      <c r="D41" s="539">
        <v>2797</v>
      </c>
      <c r="E41" s="536" t="s">
        <v>1229</v>
      </c>
      <c r="F41" s="539">
        <v>6320</v>
      </c>
      <c r="G41" s="539">
        <v>3463</v>
      </c>
      <c r="H41" s="539">
        <v>2857</v>
      </c>
    </row>
    <row r="42" spans="1:8" ht="13.5">
      <c r="A42" s="538" t="s">
        <v>1228</v>
      </c>
      <c r="B42" s="539">
        <v>6090</v>
      </c>
      <c r="C42" s="539">
        <v>3433</v>
      </c>
      <c r="D42" s="539">
        <v>2657</v>
      </c>
      <c r="E42" s="536" t="s">
        <v>1228</v>
      </c>
      <c r="F42" s="539">
        <v>6180</v>
      </c>
      <c r="G42" s="539">
        <v>3424</v>
      </c>
      <c r="H42" s="539">
        <v>2756</v>
      </c>
    </row>
    <row r="43" spans="1:8" ht="13.5">
      <c r="A43" s="538" t="s">
        <v>1227</v>
      </c>
      <c r="B43" s="539">
        <v>6155</v>
      </c>
      <c r="C43" s="539">
        <v>3395</v>
      </c>
      <c r="D43" s="539">
        <v>2760</v>
      </c>
      <c r="E43" s="536" t="s">
        <v>1227</v>
      </c>
      <c r="F43" s="539">
        <v>6021</v>
      </c>
      <c r="G43" s="539">
        <v>3416</v>
      </c>
      <c r="H43" s="539">
        <v>2605</v>
      </c>
    </row>
    <row r="44" spans="1:8" ht="13.5">
      <c r="A44" s="538" t="s">
        <v>1226</v>
      </c>
      <c r="B44" s="539">
        <v>6297</v>
      </c>
      <c r="C44" s="539">
        <v>3416</v>
      </c>
      <c r="D44" s="539">
        <v>2881</v>
      </c>
      <c r="E44" s="536" t="s">
        <v>1226</v>
      </c>
      <c r="F44" s="539">
        <v>5983</v>
      </c>
      <c r="G44" s="539">
        <v>3301</v>
      </c>
      <c r="H44" s="539">
        <v>2682</v>
      </c>
    </row>
    <row r="45" spans="1:8" ht="13.5">
      <c r="A45" s="538" t="s">
        <v>1225</v>
      </c>
      <c r="B45" s="539">
        <v>6015</v>
      </c>
      <c r="C45" s="539">
        <v>3280</v>
      </c>
      <c r="D45" s="539">
        <v>2735</v>
      </c>
      <c r="E45" s="536" t="s">
        <v>1225</v>
      </c>
      <c r="F45" s="539">
        <v>6135</v>
      </c>
      <c r="G45" s="539">
        <v>3324</v>
      </c>
      <c r="H45" s="539">
        <v>2811</v>
      </c>
    </row>
    <row r="46" spans="1:8" ht="13.5">
      <c r="A46" s="538" t="s">
        <v>1224</v>
      </c>
      <c r="B46" s="539">
        <v>5863</v>
      </c>
      <c r="C46" s="539">
        <v>3200</v>
      </c>
      <c r="D46" s="539">
        <v>2663</v>
      </c>
      <c r="E46" s="536" t="s">
        <v>1224</v>
      </c>
      <c r="F46" s="539">
        <v>5868</v>
      </c>
      <c r="G46" s="539">
        <v>3224</v>
      </c>
      <c r="H46" s="539">
        <v>2644</v>
      </c>
    </row>
    <row r="47" spans="1:8" ht="13.5">
      <c r="A47" s="538" t="s">
        <v>1223</v>
      </c>
      <c r="B47" s="539">
        <v>5818</v>
      </c>
      <c r="C47" s="539">
        <v>3214</v>
      </c>
      <c r="D47" s="539">
        <v>2604</v>
      </c>
      <c r="E47" s="536" t="s">
        <v>1223</v>
      </c>
      <c r="F47" s="539">
        <v>5695</v>
      </c>
      <c r="G47" s="539">
        <v>3119</v>
      </c>
      <c r="H47" s="539">
        <v>2576</v>
      </c>
    </row>
    <row r="48" spans="1:8" ht="13.5">
      <c r="A48" s="538" t="s">
        <v>1222</v>
      </c>
      <c r="B48" s="539">
        <v>5698</v>
      </c>
      <c r="C48" s="539">
        <v>3112</v>
      </c>
      <c r="D48" s="540">
        <v>2586</v>
      </c>
      <c r="E48" s="536" t="s">
        <v>1222</v>
      </c>
      <c r="F48" s="539">
        <v>5672</v>
      </c>
      <c r="G48" s="539">
        <v>3107</v>
      </c>
      <c r="H48" s="539">
        <v>2565</v>
      </c>
    </row>
    <row r="49" spans="1:8" ht="13.5">
      <c r="A49" s="538" t="s">
        <v>1221</v>
      </c>
      <c r="B49" s="539">
        <v>5864</v>
      </c>
      <c r="C49" s="539">
        <v>3167</v>
      </c>
      <c r="D49" s="539">
        <v>2697</v>
      </c>
      <c r="E49" s="536" t="s">
        <v>1221</v>
      </c>
      <c r="F49" s="539">
        <v>5631</v>
      </c>
      <c r="G49" s="539">
        <v>3079</v>
      </c>
      <c r="H49" s="539">
        <v>2552</v>
      </c>
    </row>
    <row r="50" spans="1:8" ht="13.5">
      <c r="A50" s="538" t="s">
        <v>1220</v>
      </c>
      <c r="B50" s="539">
        <v>5677</v>
      </c>
      <c r="C50" s="539">
        <v>3036</v>
      </c>
      <c r="D50" s="539">
        <v>2641</v>
      </c>
      <c r="E50" s="536" t="s">
        <v>1220</v>
      </c>
      <c r="F50" s="539">
        <v>5775</v>
      </c>
      <c r="G50" s="539">
        <v>3125</v>
      </c>
      <c r="H50" s="539">
        <v>2650</v>
      </c>
    </row>
    <row r="51" spans="1:8" ht="13.5">
      <c r="A51" s="538" t="s">
        <v>1219</v>
      </c>
      <c r="B51" s="539">
        <v>5557</v>
      </c>
      <c r="C51" s="539">
        <v>2961</v>
      </c>
      <c r="D51" s="539">
        <v>2596</v>
      </c>
      <c r="E51" s="536" t="s">
        <v>1219</v>
      </c>
      <c r="F51" s="539">
        <v>5619</v>
      </c>
      <c r="G51" s="539">
        <v>2962</v>
      </c>
      <c r="H51" s="539">
        <v>2657</v>
      </c>
    </row>
    <row r="52" spans="1:8" ht="13.5">
      <c r="A52" s="538" t="s">
        <v>1218</v>
      </c>
      <c r="B52" s="539">
        <v>5401</v>
      </c>
      <c r="C52" s="539">
        <v>2841</v>
      </c>
      <c r="D52" s="539">
        <v>2560</v>
      </c>
      <c r="E52" s="536" t="s">
        <v>1218</v>
      </c>
      <c r="F52" s="539">
        <v>5475</v>
      </c>
      <c r="G52" s="539">
        <v>2925</v>
      </c>
      <c r="H52" s="539">
        <v>2550</v>
      </c>
    </row>
    <row r="53" spans="1:8" ht="13.5">
      <c r="A53" s="538" t="s">
        <v>1217</v>
      </c>
      <c r="B53" s="539">
        <v>5120</v>
      </c>
      <c r="C53" s="539">
        <v>2733</v>
      </c>
      <c r="D53" s="539">
        <v>2387</v>
      </c>
      <c r="E53" s="536" t="s">
        <v>1217</v>
      </c>
      <c r="F53" s="539">
        <v>5299</v>
      </c>
      <c r="G53" s="539">
        <v>2764</v>
      </c>
      <c r="H53" s="539">
        <v>2535</v>
      </c>
    </row>
    <row r="54" spans="1:8" ht="13.5">
      <c r="A54" s="538" t="s">
        <v>1216</v>
      </c>
      <c r="B54" s="539">
        <v>5021</v>
      </c>
      <c r="C54" s="539">
        <v>2716</v>
      </c>
      <c r="D54" s="539">
        <v>2305</v>
      </c>
      <c r="E54" s="536" t="s">
        <v>1216</v>
      </c>
      <c r="F54" s="539">
        <v>5084</v>
      </c>
      <c r="G54" s="539">
        <v>2740</v>
      </c>
      <c r="H54" s="539">
        <v>2344</v>
      </c>
    </row>
    <row r="55" spans="1:8" ht="13.5">
      <c r="A55" s="538" t="s">
        <v>1215</v>
      </c>
      <c r="B55" s="539">
        <v>4978</v>
      </c>
      <c r="C55" s="539">
        <v>2703</v>
      </c>
      <c r="D55" s="539">
        <v>2275</v>
      </c>
      <c r="E55" s="536" t="s">
        <v>1215</v>
      </c>
      <c r="F55" s="539">
        <v>4974</v>
      </c>
      <c r="G55" s="539">
        <v>2692</v>
      </c>
      <c r="H55" s="539">
        <v>2282</v>
      </c>
    </row>
    <row r="56" spans="1:8" ht="13.5">
      <c r="A56" s="538" t="s">
        <v>1214</v>
      </c>
      <c r="B56" s="539">
        <v>5044</v>
      </c>
      <c r="C56" s="539">
        <v>2719</v>
      </c>
      <c r="D56" s="539">
        <v>2325</v>
      </c>
      <c r="E56" s="536" t="s">
        <v>1214</v>
      </c>
      <c r="F56" s="539">
        <v>4942</v>
      </c>
      <c r="G56" s="539">
        <v>2684</v>
      </c>
      <c r="H56" s="539">
        <v>2258</v>
      </c>
    </row>
    <row r="57" spans="1:8" ht="13.5">
      <c r="A57" s="538" t="s">
        <v>1213</v>
      </c>
      <c r="B57" s="539">
        <v>3542</v>
      </c>
      <c r="C57" s="539">
        <v>1878</v>
      </c>
      <c r="D57" s="539">
        <v>1664</v>
      </c>
      <c r="E57" s="536" t="s">
        <v>1213</v>
      </c>
      <c r="F57" s="539">
        <v>4987</v>
      </c>
      <c r="G57" s="539">
        <v>2676</v>
      </c>
      <c r="H57" s="539">
        <v>2311</v>
      </c>
    </row>
    <row r="58" spans="1:8" ht="13.5">
      <c r="A58" s="538" t="s">
        <v>1212</v>
      </c>
      <c r="B58" s="539">
        <v>4648</v>
      </c>
      <c r="C58" s="539">
        <v>2455</v>
      </c>
      <c r="D58" s="539">
        <v>2193</v>
      </c>
      <c r="E58" s="536" t="s">
        <v>1212</v>
      </c>
      <c r="F58" s="539">
        <v>3536</v>
      </c>
      <c r="G58" s="539">
        <v>1873</v>
      </c>
      <c r="H58" s="539">
        <v>1663</v>
      </c>
    </row>
    <row r="59" spans="1:8" ht="13.5">
      <c r="A59" s="538" t="s">
        <v>1211</v>
      </c>
      <c r="B59" s="539">
        <v>4272</v>
      </c>
      <c r="C59" s="539">
        <v>2316</v>
      </c>
      <c r="D59" s="539">
        <v>1956</v>
      </c>
      <c r="E59" s="536" t="s">
        <v>1211</v>
      </c>
      <c r="F59" s="539">
        <v>4647</v>
      </c>
      <c r="G59" s="539">
        <v>2459</v>
      </c>
      <c r="H59" s="539">
        <v>2188</v>
      </c>
    </row>
    <row r="60" spans="1:8" ht="13.5">
      <c r="A60" s="538" t="s">
        <v>1210</v>
      </c>
      <c r="B60" s="539">
        <v>4009</v>
      </c>
      <c r="C60" s="539">
        <v>2066</v>
      </c>
      <c r="D60" s="539">
        <v>1943</v>
      </c>
      <c r="E60" s="536" t="s">
        <v>1210</v>
      </c>
      <c r="F60" s="539">
        <v>4254</v>
      </c>
      <c r="G60" s="539">
        <v>2313</v>
      </c>
      <c r="H60" s="539">
        <v>1941</v>
      </c>
    </row>
    <row r="61" spans="1:8" ht="13.5">
      <c r="A61" s="538" t="s">
        <v>1209</v>
      </c>
      <c r="B61" s="539">
        <v>3785</v>
      </c>
      <c r="C61" s="539">
        <v>1958</v>
      </c>
      <c r="D61" s="539">
        <v>1827</v>
      </c>
      <c r="E61" s="536" t="s">
        <v>1209</v>
      </c>
      <c r="F61" s="539">
        <v>4009</v>
      </c>
      <c r="G61" s="539">
        <v>2052</v>
      </c>
      <c r="H61" s="539">
        <v>1957</v>
      </c>
    </row>
    <row r="62" spans="1:8" ht="13.5">
      <c r="A62" s="538" t="s">
        <v>1208</v>
      </c>
      <c r="B62" s="539">
        <v>3623</v>
      </c>
      <c r="C62" s="539">
        <v>1877</v>
      </c>
      <c r="D62" s="539">
        <v>1746</v>
      </c>
      <c r="E62" s="536" t="s">
        <v>1208</v>
      </c>
      <c r="F62" s="539">
        <v>3794</v>
      </c>
      <c r="G62" s="539">
        <v>1955</v>
      </c>
      <c r="H62" s="539">
        <v>1839</v>
      </c>
    </row>
    <row r="63" spans="1:8" ht="13.5">
      <c r="A63" s="538" t="s">
        <v>1207</v>
      </c>
      <c r="B63" s="539">
        <v>3563</v>
      </c>
      <c r="C63" s="539">
        <v>1866</v>
      </c>
      <c r="D63" s="539">
        <v>1697</v>
      </c>
      <c r="E63" s="536" t="s">
        <v>1207</v>
      </c>
      <c r="F63" s="539">
        <v>3596</v>
      </c>
      <c r="G63" s="539">
        <v>1866</v>
      </c>
      <c r="H63" s="539">
        <v>1730</v>
      </c>
    </row>
    <row r="64" spans="1:8" ht="13.5">
      <c r="A64" s="538" t="s">
        <v>1206</v>
      </c>
      <c r="B64" s="539">
        <v>3450</v>
      </c>
      <c r="C64" s="539">
        <v>1780</v>
      </c>
      <c r="D64" s="539">
        <v>1670</v>
      </c>
      <c r="E64" s="536" t="s">
        <v>1206</v>
      </c>
      <c r="F64" s="539">
        <v>3522</v>
      </c>
      <c r="G64" s="539">
        <v>1844</v>
      </c>
      <c r="H64" s="539">
        <v>1678</v>
      </c>
    </row>
    <row r="65" spans="1:8" ht="13.5">
      <c r="A65" s="538" t="s">
        <v>1205</v>
      </c>
      <c r="B65" s="539">
        <v>3416</v>
      </c>
      <c r="C65" s="539">
        <v>1757</v>
      </c>
      <c r="D65" s="539">
        <v>1659</v>
      </c>
      <c r="E65" s="536" t="s">
        <v>1205</v>
      </c>
      <c r="F65" s="539">
        <v>3416</v>
      </c>
      <c r="G65" s="539">
        <v>1760</v>
      </c>
      <c r="H65" s="539">
        <v>1656</v>
      </c>
    </row>
    <row r="66" spans="1:8" ht="13.5">
      <c r="A66" s="538" t="s">
        <v>1204</v>
      </c>
      <c r="B66" s="539">
        <v>2983</v>
      </c>
      <c r="C66" s="539">
        <v>1532</v>
      </c>
      <c r="D66" s="539">
        <v>1451</v>
      </c>
      <c r="E66" s="536" t="s">
        <v>1204</v>
      </c>
      <c r="F66" s="539">
        <v>3402</v>
      </c>
      <c r="G66" s="539">
        <v>1749</v>
      </c>
      <c r="H66" s="539">
        <v>1653</v>
      </c>
    </row>
    <row r="67" spans="1:8" ht="13.5">
      <c r="A67" s="538" t="s">
        <v>1203</v>
      </c>
      <c r="B67" s="539">
        <v>3070</v>
      </c>
      <c r="C67" s="539">
        <v>1567</v>
      </c>
      <c r="D67" s="539">
        <v>1503</v>
      </c>
      <c r="E67" s="536" t="s">
        <v>1203</v>
      </c>
      <c r="F67" s="539">
        <v>2956</v>
      </c>
      <c r="G67" s="539">
        <v>1529</v>
      </c>
      <c r="H67" s="539">
        <v>1427</v>
      </c>
    </row>
    <row r="68" spans="1:8" ht="13.5">
      <c r="A68" s="538" t="s">
        <v>1202</v>
      </c>
      <c r="B68" s="539">
        <v>3098</v>
      </c>
      <c r="C68" s="539">
        <v>1556</v>
      </c>
      <c r="D68" s="539">
        <v>1542</v>
      </c>
      <c r="E68" s="536" t="s">
        <v>1202</v>
      </c>
      <c r="F68" s="539">
        <v>3047</v>
      </c>
      <c r="G68" s="539">
        <v>1553</v>
      </c>
      <c r="H68" s="539">
        <v>1494</v>
      </c>
    </row>
    <row r="69" spans="1:8" ht="13.5">
      <c r="A69" s="538" t="s">
        <v>1201</v>
      </c>
      <c r="B69" s="539">
        <v>3090</v>
      </c>
      <c r="C69" s="539">
        <v>1578</v>
      </c>
      <c r="D69" s="539">
        <v>1512</v>
      </c>
      <c r="E69" s="536" t="s">
        <v>1201</v>
      </c>
      <c r="F69" s="539">
        <v>3051</v>
      </c>
      <c r="G69" s="539">
        <v>1532</v>
      </c>
      <c r="H69" s="539">
        <v>1519</v>
      </c>
    </row>
    <row r="70" spans="1:8" ht="13.5">
      <c r="A70" s="538" t="s">
        <v>1200</v>
      </c>
      <c r="B70" s="539">
        <v>3241</v>
      </c>
      <c r="C70" s="539">
        <v>1659</v>
      </c>
      <c r="D70" s="539">
        <v>1582</v>
      </c>
      <c r="E70" s="536" t="s">
        <v>1200</v>
      </c>
      <c r="F70" s="539">
        <v>3071</v>
      </c>
      <c r="G70" s="539">
        <v>1569</v>
      </c>
      <c r="H70" s="539">
        <v>1502</v>
      </c>
    </row>
    <row r="71" spans="1:8" ht="13.5">
      <c r="A71" s="538" t="s">
        <v>1199</v>
      </c>
      <c r="B71" s="539">
        <v>3317</v>
      </c>
      <c r="C71" s="539">
        <v>1714</v>
      </c>
      <c r="D71" s="539">
        <v>1603</v>
      </c>
      <c r="E71" s="536" t="s">
        <v>1199</v>
      </c>
      <c r="F71" s="539">
        <v>3214</v>
      </c>
      <c r="G71" s="539">
        <v>1643</v>
      </c>
      <c r="H71" s="539">
        <v>1571</v>
      </c>
    </row>
    <row r="72" spans="1:8" ht="13.5">
      <c r="A72" s="538" t="s">
        <v>1198</v>
      </c>
      <c r="B72" s="539">
        <v>3615</v>
      </c>
      <c r="C72" s="539">
        <v>1844</v>
      </c>
      <c r="D72" s="539">
        <v>1771</v>
      </c>
      <c r="E72" s="536" t="s">
        <v>1198</v>
      </c>
      <c r="F72" s="539">
        <v>3284</v>
      </c>
      <c r="G72" s="539">
        <v>1694</v>
      </c>
      <c r="H72" s="539">
        <v>1590</v>
      </c>
    </row>
    <row r="73" spans="1:8" ht="13.5">
      <c r="A73" s="538" t="s">
        <v>1197</v>
      </c>
      <c r="B73" s="539">
        <v>3683</v>
      </c>
      <c r="C73" s="539">
        <v>1880</v>
      </c>
      <c r="D73" s="539">
        <v>1803</v>
      </c>
      <c r="E73" s="536" t="s">
        <v>1197</v>
      </c>
      <c r="F73" s="539">
        <v>3543</v>
      </c>
      <c r="G73" s="539">
        <v>1801</v>
      </c>
      <c r="H73" s="539">
        <v>1742</v>
      </c>
    </row>
    <row r="74" spans="1:8" ht="13.5">
      <c r="A74" s="538" t="s">
        <v>1196</v>
      </c>
      <c r="B74" s="539">
        <v>4370</v>
      </c>
      <c r="C74" s="539">
        <v>2151</v>
      </c>
      <c r="D74" s="539">
        <v>2219</v>
      </c>
      <c r="E74" s="536" t="s">
        <v>1196</v>
      </c>
      <c r="F74" s="539">
        <v>3609</v>
      </c>
      <c r="G74" s="539">
        <v>1833</v>
      </c>
      <c r="H74" s="539">
        <v>1776</v>
      </c>
    </row>
    <row r="75" spans="1:8" ht="13.5">
      <c r="A75" s="538" t="s">
        <v>1195</v>
      </c>
      <c r="B75" s="539">
        <v>4341</v>
      </c>
      <c r="C75" s="539">
        <v>2218</v>
      </c>
      <c r="D75" s="539">
        <v>2123</v>
      </c>
      <c r="E75" s="536" t="s">
        <v>1195</v>
      </c>
      <c r="F75" s="539">
        <v>4317</v>
      </c>
      <c r="G75" s="539">
        <v>2129</v>
      </c>
      <c r="H75" s="539">
        <v>2188</v>
      </c>
    </row>
    <row r="76" spans="1:8" ht="13.5">
      <c r="A76" s="538" t="s">
        <v>1194</v>
      </c>
      <c r="B76" s="539">
        <v>4365</v>
      </c>
      <c r="C76" s="539">
        <v>2189</v>
      </c>
      <c r="D76" s="539">
        <v>2176</v>
      </c>
      <c r="E76" s="536" t="s">
        <v>1194</v>
      </c>
      <c r="F76" s="539">
        <v>4286</v>
      </c>
      <c r="G76" s="539">
        <v>2182</v>
      </c>
      <c r="H76" s="539">
        <v>2104</v>
      </c>
    </row>
    <row r="77" spans="1:8" ht="13.5">
      <c r="A77" s="538" t="s">
        <v>1193</v>
      </c>
      <c r="B77" s="539">
        <v>3086</v>
      </c>
      <c r="C77" s="539">
        <v>1502</v>
      </c>
      <c r="D77" s="539">
        <v>1584</v>
      </c>
      <c r="E77" s="536" t="s">
        <v>1193</v>
      </c>
      <c r="F77" s="539">
        <v>4288</v>
      </c>
      <c r="G77" s="539">
        <v>2137</v>
      </c>
      <c r="H77" s="539">
        <v>2151</v>
      </c>
    </row>
    <row r="78" spans="1:8" ht="13.5">
      <c r="A78" s="538" t="s">
        <v>1192</v>
      </c>
      <c r="B78" s="539">
        <v>2670</v>
      </c>
      <c r="C78" s="539">
        <v>1359</v>
      </c>
      <c r="D78" s="539">
        <v>1311</v>
      </c>
      <c r="E78" s="536" t="s">
        <v>1192</v>
      </c>
      <c r="F78" s="539">
        <v>3040</v>
      </c>
      <c r="G78" s="539">
        <v>1468</v>
      </c>
      <c r="H78" s="539">
        <v>1572</v>
      </c>
    </row>
    <row r="79" spans="1:8" ht="13.5">
      <c r="A79" s="538" t="s">
        <v>1191</v>
      </c>
      <c r="B79" s="539">
        <v>3131</v>
      </c>
      <c r="C79" s="539">
        <v>1484</v>
      </c>
      <c r="D79" s="539">
        <v>1647</v>
      </c>
      <c r="E79" s="536" t="s">
        <v>1191</v>
      </c>
      <c r="F79" s="539">
        <v>2635</v>
      </c>
      <c r="G79" s="539">
        <v>1331</v>
      </c>
      <c r="H79" s="539">
        <v>1304</v>
      </c>
    </row>
    <row r="80" spans="1:8" ht="13.5">
      <c r="A80" s="538" t="s">
        <v>1190</v>
      </c>
      <c r="B80" s="539">
        <v>3370</v>
      </c>
      <c r="C80" s="539">
        <v>1587</v>
      </c>
      <c r="D80" s="539">
        <v>1783</v>
      </c>
      <c r="E80" s="536" t="s">
        <v>1190</v>
      </c>
      <c r="F80" s="539">
        <v>3073</v>
      </c>
      <c r="G80" s="539">
        <v>1443</v>
      </c>
      <c r="H80" s="539">
        <v>1630</v>
      </c>
    </row>
    <row r="81" spans="1:8" ht="13.5">
      <c r="A81" s="538" t="s">
        <v>1189</v>
      </c>
      <c r="B81" s="539">
        <v>3335</v>
      </c>
      <c r="C81" s="539">
        <v>1599</v>
      </c>
      <c r="D81" s="539">
        <v>1736</v>
      </c>
      <c r="E81" s="536" t="s">
        <v>1189</v>
      </c>
      <c r="F81" s="539">
        <v>3324</v>
      </c>
      <c r="G81" s="539">
        <v>1560</v>
      </c>
      <c r="H81" s="539">
        <v>1764</v>
      </c>
    </row>
    <row r="82" spans="1:8" ht="13.5">
      <c r="A82" s="538" t="s">
        <v>1188</v>
      </c>
      <c r="B82" s="539">
        <v>3338</v>
      </c>
      <c r="C82" s="539">
        <v>1535</v>
      </c>
      <c r="D82" s="539">
        <v>1803</v>
      </c>
      <c r="E82" s="536" t="s">
        <v>1188</v>
      </c>
      <c r="F82" s="539">
        <v>3261</v>
      </c>
      <c r="G82" s="539">
        <v>1546</v>
      </c>
      <c r="H82" s="539">
        <v>1715</v>
      </c>
    </row>
    <row r="83" spans="1:8" ht="13.5">
      <c r="A83" s="538" t="s">
        <v>1187</v>
      </c>
      <c r="B83" s="539">
        <v>2887</v>
      </c>
      <c r="C83" s="539">
        <v>1297</v>
      </c>
      <c r="D83" s="539">
        <v>1590</v>
      </c>
      <c r="E83" s="536" t="s">
        <v>1187</v>
      </c>
      <c r="F83" s="539">
        <v>3271</v>
      </c>
      <c r="G83" s="539">
        <v>1495</v>
      </c>
      <c r="H83" s="539">
        <v>1776</v>
      </c>
    </row>
    <row r="84" spans="1:8" ht="13.5">
      <c r="A84" s="538" t="s">
        <v>1186</v>
      </c>
      <c r="B84" s="539">
        <v>2568</v>
      </c>
      <c r="C84" s="539">
        <v>1130</v>
      </c>
      <c r="D84" s="539">
        <v>1438</v>
      </c>
      <c r="E84" s="536" t="s">
        <v>1186</v>
      </c>
      <c r="F84" s="539">
        <v>2822</v>
      </c>
      <c r="G84" s="539">
        <v>1253</v>
      </c>
      <c r="H84" s="539">
        <v>1569</v>
      </c>
    </row>
    <row r="85" spans="1:8" ht="13.5">
      <c r="A85" s="538" t="s">
        <v>1185</v>
      </c>
      <c r="B85" s="539">
        <v>2543</v>
      </c>
      <c r="C85" s="539">
        <v>1117</v>
      </c>
      <c r="D85" s="539">
        <v>1426</v>
      </c>
      <c r="E85" s="536" t="s">
        <v>1185</v>
      </c>
      <c r="F85" s="539">
        <v>2505</v>
      </c>
      <c r="G85" s="539">
        <v>1099</v>
      </c>
      <c r="H85" s="539">
        <v>1406</v>
      </c>
    </row>
    <row r="86" spans="1:8" ht="13.5">
      <c r="A86" s="538" t="s">
        <v>1184</v>
      </c>
      <c r="B86" s="539">
        <v>2810</v>
      </c>
      <c r="C86" s="539">
        <v>1193</v>
      </c>
      <c r="D86" s="539">
        <v>1617</v>
      </c>
      <c r="E86" s="536" t="s">
        <v>1184</v>
      </c>
      <c r="F86" s="539">
        <v>2486</v>
      </c>
      <c r="G86" s="539">
        <v>1082</v>
      </c>
      <c r="H86" s="539">
        <v>1404</v>
      </c>
    </row>
    <row r="87" spans="1:8" ht="13.5">
      <c r="A87" s="538" t="s">
        <v>1183</v>
      </c>
      <c r="B87" s="539">
        <v>2827</v>
      </c>
      <c r="C87" s="539">
        <v>1242</v>
      </c>
      <c r="D87" s="539">
        <v>1585</v>
      </c>
      <c r="E87" s="536" t="s">
        <v>1183</v>
      </c>
      <c r="F87" s="539">
        <v>2764</v>
      </c>
      <c r="G87" s="539">
        <v>1163</v>
      </c>
      <c r="H87" s="539">
        <v>1601</v>
      </c>
    </row>
    <row r="88" spans="1:8" ht="13.5">
      <c r="A88" s="538" t="s">
        <v>1182</v>
      </c>
      <c r="B88" s="539">
        <v>2916</v>
      </c>
      <c r="C88" s="539">
        <v>1218</v>
      </c>
      <c r="D88" s="540">
        <v>1698</v>
      </c>
      <c r="E88" s="536" t="s">
        <v>1182</v>
      </c>
      <c r="F88" s="539">
        <v>2757</v>
      </c>
      <c r="G88" s="539">
        <v>1207</v>
      </c>
      <c r="H88" s="539">
        <v>1550</v>
      </c>
    </row>
    <row r="89" spans="1:8" ht="13.5">
      <c r="A89" s="538" t="s">
        <v>1181</v>
      </c>
      <c r="B89" s="539">
        <v>2576</v>
      </c>
      <c r="C89" s="539">
        <v>1058</v>
      </c>
      <c r="D89" s="539">
        <v>1518</v>
      </c>
      <c r="E89" s="536" t="s">
        <v>1181</v>
      </c>
      <c r="F89" s="539">
        <v>2835</v>
      </c>
      <c r="G89" s="539">
        <v>1181</v>
      </c>
      <c r="H89" s="539">
        <v>1654</v>
      </c>
    </row>
    <row r="90" spans="1:8" ht="13.5">
      <c r="A90" s="538" t="s">
        <v>1180</v>
      </c>
      <c r="B90" s="539">
        <v>2569</v>
      </c>
      <c r="C90" s="539">
        <v>1033</v>
      </c>
      <c r="D90" s="539">
        <v>1536</v>
      </c>
      <c r="E90" s="536" t="s">
        <v>1180</v>
      </c>
      <c r="F90" s="539">
        <v>2489</v>
      </c>
      <c r="G90" s="539">
        <v>1012</v>
      </c>
      <c r="H90" s="539">
        <v>1477</v>
      </c>
    </row>
    <row r="91" spans="1:8" ht="13.5">
      <c r="A91" s="538" t="s">
        <v>1179</v>
      </c>
      <c r="B91" s="539">
        <v>2516</v>
      </c>
      <c r="C91" s="539">
        <v>1034</v>
      </c>
      <c r="D91" s="539">
        <v>1482</v>
      </c>
      <c r="E91" s="536" t="s">
        <v>1179</v>
      </c>
      <c r="F91" s="539">
        <v>2466</v>
      </c>
      <c r="G91" s="539">
        <v>983</v>
      </c>
      <c r="H91" s="539">
        <v>1483</v>
      </c>
    </row>
    <row r="92" spans="1:8" ht="13.5">
      <c r="A92" s="538" t="s">
        <v>1178</v>
      </c>
      <c r="B92" s="539">
        <v>2308</v>
      </c>
      <c r="C92" s="539">
        <v>927</v>
      </c>
      <c r="D92" s="539">
        <v>1381</v>
      </c>
      <c r="E92" s="536" t="s">
        <v>1178</v>
      </c>
      <c r="F92" s="539">
        <v>2438</v>
      </c>
      <c r="G92" s="539">
        <v>989</v>
      </c>
      <c r="H92" s="539">
        <v>1449</v>
      </c>
    </row>
    <row r="93" spans="1:8" ht="13.5">
      <c r="A93" s="538" t="s">
        <v>1177</v>
      </c>
      <c r="B93" s="539">
        <v>2197</v>
      </c>
      <c r="C93" s="539">
        <v>833</v>
      </c>
      <c r="D93" s="539">
        <v>1364</v>
      </c>
      <c r="E93" s="536" t="s">
        <v>1177</v>
      </c>
      <c r="F93" s="539">
        <v>2244</v>
      </c>
      <c r="G93" s="539">
        <v>890</v>
      </c>
      <c r="H93" s="539">
        <v>1354</v>
      </c>
    </row>
    <row r="94" spans="1:8" ht="13.5">
      <c r="A94" s="538" t="s">
        <v>1176</v>
      </c>
      <c r="B94" s="539">
        <v>1940</v>
      </c>
      <c r="C94" s="539">
        <v>728</v>
      </c>
      <c r="D94" s="539">
        <v>1212</v>
      </c>
      <c r="E94" s="536" t="s">
        <v>1176</v>
      </c>
      <c r="F94" s="539">
        <v>2104</v>
      </c>
      <c r="G94" s="539">
        <v>781</v>
      </c>
      <c r="H94" s="539">
        <v>1323</v>
      </c>
    </row>
    <row r="95" spans="1:8" ht="13.5">
      <c r="A95" s="538" t="s">
        <v>1175</v>
      </c>
      <c r="B95" s="539">
        <v>1922</v>
      </c>
      <c r="C95" s="539">
        <v>689</v>
      </c>
      <c r="D95" s="539">
        <v>1233</v>
      </c>
      <c r="E95" s="536" t="s">
        <v>1175</v>
      </c>
      <c r="F95" s="539">
        <v>1866</v>
      </c>
      <c r="G95" s="539">
        <v>685</v>
      </c>
      <c r="H95" s="539">
        <v>1181</v>
      </c>
    </row>
    <row r="96" spans="1:8" ht="13.5">
      <c r="A96" s="538" t="s">
        <v>1174</v>
      </c>
      <c r="B96" s="539">
        <v>1718</v>
      </c>
      <c r="C96" s="539">
        <v>640</v>
      </c>
      <c r="D96" s="539">
        <v>1078</v>
      </c>
      <c r="E96" s="536" t="s">
        <v>1174</v>
      </c>
      <c r="F96" s="539">
        <v>1811</v>
      </c>
      <c r="G96" s="539">
        <v>635</v>
      </c>
      <c r="H96" s="539">
        <v>1176</v>
      </c>
    </row>
    <row r="97" spans="1:8" ht="13.5">
      <c r="A97" s="538" t="s">
        <v>1173</v>
      </c>
      <c r="B97" s="539">
        <v>1570</v>
      </c>
      <c r="C97" s="539">
        <v>556</v>
      </c>
      <c r="D97" s="539">
        <v>1014</v>
      </c>
      <c r="E97" s="536" t="s">
        <v>1173</v>
      </c>
      <c r="F97" s="539">
        <v>1621</v>
      </c>
      <c r="G97" s="539">
        <v>592</v>
      </c>
      <c r="H97" s="539">
        <v>1029</v>
      </c>
    </row>
    <row r="98" spans="1:8" ht="13.5">
      <c r="A98" s="538" t="s">
        <v>1172</v>
      </c>
      <c r="B98" s="539">
        <v>1531</v>
      </c>
      <c r="C98" s="539">
        <v>507</v>
      </c>
      <c r="D98" s="539">
        <v>1024</v>
      </c>
      <c r="E98" s="536" t="s">
        <v>1172</v>
      </c>
      <c r="F98" s="539">
        <v>1461</v>
      </c>
      <c r="G98" s="539">
        <v>503</v>
      </c>
      <c r="H98" s="539">
        <v>958</v>
      </c>
    </row>
    <row r="99" spans="1:8" ht="13.5">
      <c r="A99" s="538" t="s">
        <v>1171</v>
      </c>
      <c r="B99" s="539">
        <v>1254</v>
      </c>
      <c r="C99" s="539">
        <v>397</v>
      </c>
      <c r="D99" s="539">
        <v>857</v>
      </c>
      <c r="E99" s="536" t="s">
        <v>1171</v>
      </c>
      <c r="F99" s="539">
        <v>1415</v>
      </c>
      <c r="G99" s="539">
        <v>448</v>
      </c>
      <c r="H99" s="539">
        <v>967</v>
      </c>
    </row>
    <row r="100" spans="1:8" ht="13.5">
      <c r="A100" s="538" t="s">
        <v>1170</v>
      </c>
      <c r="B100" s="539">
        <v>1089</v>
      </c>
      <c r="C100" s="539">
        <v>338</v>
      </c>
      <c r="D100" s="539">
        <v>751</v>
      </c>
      <c r="E100" s="536" t="s">
        <v>1170</v>
      </c>
      <c r="F100" s="539">
        <v>1167</v>
      </c>
      <c r="G100" s="539">
        <v>358</v>
      </c>
      <c r="H100" s="539">
        <v>809</v>
      </c>
    </row>
    <row r="101" spans="1:8" ht="13.5">
      <c r="A101" s="538" t="s">
        <v>1169</v>
      </c>
      <c r="B101" s="539">
        <v>971</v>
      </c>
      <c r="C101" s="539">
        <v>278</v>
      </c>
      <c r="D101" s="539">
        <v>693</v>
      </c>
      <c r="E101" s="536" t="s">
        <v>1169</v>
      </c>
      <c r="F101" s="539">
        <v>981</v>
      </c>
      <c r="G101" s="539">
        <v>294</v>
      </c>
      <c r="H101" s="539">
        <v>687</v>
      </c>
    </row>
    <row r="102" spans="1:8" ht="13.5">
      <c r="A102" s="538" t="s">
        <v>1168</v>
      </c>
      <c r="B102" s="539">
        <v>765</v>
      </c>
      <c r="C102" s="539">
        <v>214</v>
      </c>
      <c r="D102" s="539">
        <v>551</v>
      </c>
      <c r="E102" s="536" t="s">
        <v>1168</v>
      </c>
      <c r="F102" s="539">
        <v>867</v>
      </c>
      <c r="G102" s="539">
        <v>234</v>
      </c>
      <c r="H102" s="539">
        <v>633</v>
      </c>
    </row>
    <row r="103" spans="1:8" ht="13.5">
      <c r="A103" s="538" t="s">
        <v>1167</v>
      </c>
      <c r="B103" s="539">
        <v>687</v>
      </c>
      <c r="C103" s="539">
        <v>178</v>
      </c>
      <c r="D103" s="539">
        <v>509</v>
      </c>
      <c r="E103" s="536" t="s">
        <v>1167</v>
      </c>
      <c r="F103" s="539">
        <v>683</v>
      </c>
      <c r="G103" s="539">
        <v>188</v>
      </c>
      <c r="H103" s="539">
        <v>495</v>
      </c>
    </row>
    <row r="104" spans="1:8" ht="13.5">
      <c r="A104" s="538" t="s">
        <v>1166</v>
      </c>
      <c r="B104" s="539">
        <v>533</v>
      </c>
      <c r="C104" s="539">
        <v>141</v>
      </c>
      <c r="D104" s="539">
        <v>392</v>
      </c>
      <c r="E104" s="536" t="s">
        <v>1166</v>
      </c>
      <c r="F104" s="539">
        <v>604</v>
      </c>
      <c r="G104" s="539">
        <v>161</v>
      </c>
      <c r="H104" s="539">
        <v>443</v>
      </c>
    </row>
    <row r="105" spans="1:8" ht="13.5">
      <c r="A105" s="538" t="s">
        <v>1165</v>
      </c>
      <c r="B105" s="539">
        <v>422</v>
      </c>
      <c r="C105" s="539">
        <v>100</v>
      </c>
      <c r="D105" s="539">
        <v>322</v>
      </c>
      <c r="E105" s="536" t="s">
        <v>1165</v>
      </c>
      <c r="F105" s="539">
        <v>467</v>
      </c>
      <c r="G105" s="539">
        <v>119</v>
      </c>
      <c r="H105" s="539">
        <v>348</v>
      </c>
    </row>
    <row r="106" spans="1:8" ht="13.5">
      <c r="A106" s="538" t="s">
        <v>1164</v>
      </c>
      <c r="B106" s="539">
        <v>366</v>
      </c>
      <c r="C106" s="539">
        <v>94</v>
      </c>
      <c r="D106" s="539">
        <v>272</v>
      </c>
      <c r="E106" s="536" t="s">
        <v>1164</v>
      </c>
      <c r="F106" s="539">
        <v>361</v>
      </c>
      <c r="G106" s="539">
        <v>81</v>
      </c>
      <c r="H106" s="539">
        <v>280</v>
      </c>
    </row>
    <row r="107" spans="1:8" ht="13.5">
      <c r="A107" s="538" t="s">
        <v>1163</v>
      </c>
      <c r="B107" s="539">
        <v>252</v>
      </c>
      <c r="C107" s="539">
        <v>61</v>
      </c>
      <c r="D107" s="539">
        <v>191</v>
      </c>
      <c r="E107" s="536" t="s">
        <v>1163</v>
      </c>
      <c r="F107" s="539">
        <v>285</v>
      </c>
      <c r="G107" s="539">
        <v>66</v>
      </c>
      <c r="H107" s="539">
        <v>219</v>
      </c>
    </row>
    <row r="108" spans="1:8" ht="13.5">
      <c r="A108" s="538" t="s">
        <v>1162</v>
      </c>
      <c r="B108" s="539">
        <v>261</v>
      </c>
      <c r="C108" s="539">
        <v>55</v>
      </c>
      <c r="D108" s="539">
        <v>206</v>
      </c>
      <c r="E108" s="536" t="s">
        <v>1162</v>
      </c>
      <c r="F108" s="539">
        <v>207</v>
      </c>
      <c r="G108" s="539">
        <v>46</v>
      </c>
      <c r="H108" s="539">
        <v>161</v>
      </c>
    </row>
    <row r="109" spans="1:8" ht="13.5">
      <c r="A109" s="538" t="s">
        <v>1161</v>
      </c>
      <c r="B109" s="539">
        <v>193</v>
      </c>
      <c r="C109" s="539">
        <v>41</v>
      </c>
      <c r="D109" s="539">
        <v>152</v>
      </c>
      <c r="E109" s="536" t="s">
        <v>1161</v>
      </c>
      <c r="F109" s="539">
        <v>205</v>
      </c>
      <c r="G109" s="539">
        <v>40</v>
      </c>
      <c r="H109" s="539">
        <v>165</v>
      </c>
    </row>
    <row r="110" spans="1:8" ht="13.5">
      <c r="A110" s="538" t="s">
        <v>1160</v>
      </c>
      <c r="B110" s="539">
        <v>123</v>
      </c>
      <c r="C110" s="539">
        <v>30</v>
      </c>
      <c r="D110" s="539">
        <v>93</v>
      </c>
      <c r="E110" s="536" t="s">
        <v>1160</v>
      </c>
      <c r="F110" s="539">
        <v>141</v>
      </c>
      <c r="G110" s="539">
        <v>27</v>
      </c>
      <c r="H110" s="539">
        <v>114</v>
      </c>
    </row>
    <row r="111" spans="1:8" ht="13.5">
      <c r="A111" s="538" t="s">
        <v>1159</v>
      </c>
      <c r="B111" s="539">
        <v>113</v>
      </c>
      <c r="C111" s="539">
        <v>19</v>
      </c>
      <c r="D111" s="539">
        <v>94</v>
      </c>
      <c r="E111" s="536" t="s">
        <v>1159</v>
      </c>
      <c r="F111" s="539">
        <v>94</v>
      </c>
      <c r="G111" s="539">
        <v>20</v>
      </c>
      <c r="H111" s="539">
        <v>74</v>
      </c>
    </row>
    <row r="112" spans="1:8" ht="13.5">
      <c r="A112" s="538" t="s">
        <v>1158</v>
      </c>
      <c r="B112" s="539">
        <v>56</v>
      </c>
      <c r="C112" s="539">
        <v>6</v>
      </c>
      <c r="D112" s="539">
        <v>50</v>
      </c>
      <c r="E112" s="536" t="s">
        <v>1158</v>
      </c>
      <c r="F112" s="539">
        <v>78</v>
      </c>
      <c r="G112" s="539">
        <v>12</v>
      </c>
      <c r="H112" s="539">
        <v>66</v>
      </c>
    </row>
    <row r="113" spans="1:8" ht="13.5">
      <c r="A113" s="538" t="s">
        <v>1157</v>
      </c>
      <c r="B113" s="539">
        <v>37</v>
      </c>
      <c r="C113" s="539">
        <v>6</v>
      </c>
      <c r="D113" s="539">
        <v>31</v>
      </c>
      <c r="E113" s="536" t="s">
        <v>1157</v>
      </c>
      <c r="F113" s="539">
        <v>45</v>
      </c>
      <c r="G113" s="539">
        <v>5</v>
      </c>
      <c r="H113" s="539">
        <v>40</v>
      </c>
    </row>
    <row r="114" spans="1:8" ht="13.5">
      <c r="A114" s="538" t="s">
        <v>1156</v>
      </c>
      <c r="B114" s="539">
        <v>28</v>
      </c>
      <c r="C114" s="539">
        <v>4</v>
      </c>
      <c r="D114" s="539">
        <v>24</v>
      </c>
      <c r="E114" s="536" t="s">
        <v>1156</v>
      </c>
      <c r="F114" s="539">
        <v>25</v>
      </c>
      <c r="G114" s="539">
        <v>5</v>
      </c>
      <c r="H114" s="539">
        <v>20</v>
      </c>
    </row>
    <row r="115" spans="1:8" ht="13.5">
      <c r="A115" s="538" t="s">
        <v>1155</v>
      </c>
      <c r="B115" s="539">
        <v>19</v>
      </c>
      <c r="C115" s="539">
        <v>2</v>
      </c>
      <c r="D115" s="539">
        <v>17</v>
      </c>
      <c r="E115" s="536" t="s">
        <v>1155</v>
      </c>
      <c r="F115" s="539">
        <v>20</v>
      </c>
      <c r="G115" s="539">
        <v>3</v>
      </c>
      <c r="H115" s="539">
        <v>17</v>
      </c>
    </row>
    <row r="116" spans="1:8" ht="13.5">
      <c r="A116" s="538" t="s">
        <v>1154</v>
      </c>
      <c r="B116" s="539">
        <v>9</v>
      </c>
      <c r="C116" s="539">
        <v>2</v>
      </c>
      <c r="D116" s="539">
        <v>7</v>
      </c>
      <c r="E116" s="536" t="s">
        <v>1154</v>
      </c>
      <c r="F116" s="539">
        <v>10</v>
      </c>
      <c r="G116" s="539">
        <v>1</v>
      </c>
      <c r="H116" s="539">
        <v>9</v>
      </c>
    </row>
    <row r="117" spans="1:8" ht="13.5">
      <c r="A117" s="538" t="s">
        <v>1153</v>
      </c>
      <c r="B117" s="539">
        <v>7</v>
      </c>
      <c r="C117" s="539">
        <v>1</v>
      </c>
      <c r="D117" s="539">
        <v>6</v>
      </c>
      <c r="E117" s="536" t="s">
        <v>1153</v>
      </c>
      <c r="F117" s="539">
        <v>4</v>
      </c>
      <c r="G117" s="539">
        <v>1</v>
      </c>
      <c r="H117" s="539">
        <v>3</v>
      </c>
    </row>
    <row r="118" spans="1:8" ht="13.5">
      <c r="A118" s="538" t="s">
        <v>1152</v>
      </c>
      <c r="B118" s="539">
        <v>5</v>
      </c>
      <c r="C118" s="539">
        <v>0</v>
      </c>
      <c r="D118" s="539">
        <v>5</v>
      </c>
      <c r="E118" s="536" t="s">
        <v>1152</v>
      </c>
      <c r="F118" s="539">
        <v>4</v>
      </c>
      <c r="G118" s="539">
        <v>0</v>
      </c>
      <c r="H118" s="539">
        <v>4</v>
      </c>
    </row>
    <row r="119" spans="1:8" ht="13.5">
      <c r="A119" s="538" t="s">
        <v>1151</v>
      </c>
      <c r="B119" s="539">
        <v>1</v>
      </c>
      <c r="C119" s="539">
        <v>0</v>
      </c>
      <c r="D119" s="539">
        <v>1</v>
      </c>
      <c r="E119" s="536" t="s">
        <v>1151</v>
      </c>
      <c r="F119" s="539">
        <v>1</v>
      </c>
      <c r="G119" s="539">
        <v>0</v>
      </c>
      <c r="H119" s="539">
        <v>1</v>
      </c>
    </row>
    <row r="120" spans="1:8" ht="13.5">
      <c r="A120" s="538" t="s">
        <v>1150</v>
      </c>
      <c r="B120" s="539">
        <v>1</v>
      </c>
      <c r="C120" s="539">
        <v>0</v>
      </c>
      <c r="D120" s="539">
        <v>1</v>
      </c>
      <c r="E120" s="536" t="s">
        <v>1150</v>
      </c>
      <c r="F120" s="539">
        <v>1</v>
      </c>
      <c r="G120" s="539">
        <v>0</v>
      </c>
      <c r="H120" s="539">
        <v>1</v>
      </c>
    </row>
    <row r="121" spans="1:8" ht="13.5">
      <c r="A121" s="538" t="s">
        <v>1149</v>
      </c>
      <c r="B121" s="539">
        <v>0</v>
      </c>
      <c r="C121" s="539">
        <v>0</v>
      </c>
      <c r="D121" s="539">
        <v>0</v>
      </c>
      <c r="E121" s="536" t="s">
        <v>1149</v>
      </c>
      <c r="F121" s="539">
        <v>0</v>
      </c>
      <c r="G121" s="539">
        <v>0</v>
      </c>
      <c r="H121" s="539">
        <v>0</v>
      </c>
    </row>
    <row r="122" spans="1:8" ht="13.5">
      <c r="A122" s="538" t="s">
        <v>1148</v>
      </c>
      <c r="B122" s="539">
        <v>0</v>
      </c>
      <c r="C122" s="539">
        <v>0</v>
      </c>
      <c r="D122" s="539">
        <v>0</v>
      </c>
      <c r="E122" s="536" t="s">
        <v>1148</v>
      </c>
      <c r="F122" s="539">
        <v>0</v>
      </c>
      <c r="G122" s="539">
        <v>0</v>
      </c>
      <c r="H122" s="539">
        <v>0</v>
      </c>
    </row>
    <row r="123" spans="1:8" ht="13.5">
      <c r="A123" s="538" t="s">
        <v>1147</v>
      </c>
      <c r="B123" s="537">
        <v>0</v>
      </c>
      <c r="C123" s="537">
        <v>0</v>
      </c>
      <c r="D123" s="537">
        <v>0</v>
      </c>
      <c r="E123" s="536" t="s">
        <v>1147</v>
      </c>
      <c r="F123" s="535">
        <v>0</v>
      </c>
      <c r="G123" s="535">
        <v>0</v>
      </c>
      <c r="H123" s="535">
        <v>0</v>
      </c>
    </row>
    <row r="124" spans="1:8" ht="13.5">
      <c r="A124" s="538" t="s">
        <v>1146</v>
      </c>
      <c r="B124" s="537">
        <v>0</v>
      </c>
      <c r="C124" s="537">
        <v>0</v>
      </c>
      <c r="D124" s="537">
        <v>0</v>
      </c>
      <c r="E124" s="536" t="s">
        <v>1146</v>
      </c>
      <c r="F124" s="535">
        <v>0</v>
      </c>
      <c r="G124" s="535">
        <v>0</v>
      </c>
      <c r="H124" s="535">
        <v>0</v>
      </c>
    </row>
    <row r="125" spans="1:8" ht="13.5">
      <c r="A125" s="538" t="s">
        <v>1145</v>
      </c>
      <c r="B125" s="537">
        <v>0</v>
      </c>
      <c r="C125" s="537">
        <v>0</v>
      </c>
      <c r="D125" s="537">
        <v>0</v>
      </c>
      <c r="E125" s="536" t="s">
        <v>1145</v>
      </c>
      <c r="F125" s="535">
        <v>0</v>
      </c>
      <c r="G125" s="535">
        <v>0</v>
      </c>
      <c r="H125" s="535">
        <v>0</v>
      </c>
    </row>
    <row r="126" spans="1:8" ht="13.5">
      <c r="A126" s="538" t="s">
        <v>1144</v>
      </c>
      <c r="B126" s="537">
        <v>0</v>
      </c>
      <c r="C126" s="537">
        <v>0</v>
      </c>
      <c r="D126" s="537">
        <v>0</v>
      </c>
      <c r="E126" s="536" t="s">
        <v>1144</v>
      </c>
      <c r="F126" s="535">
        <v>0</v>
      </c>
      <c r="G126" s="535">
        <v>0</v>
      </c>
      <c r="H126" s="535">
        <v>0</v>
      </c>
    </row>
    <row r="127" spans="1:8" ht="14.25" thickBot="1">
      <c r="A127" s="534" t="s">
        <v>1143</v>
      </c>
      <c r="B127" s="533">
        <v>0</v>
      </c>
      <c r="C127" s="533">
        <v>0</v>
      </c>
      <c r="D127" s="533">
        <v>0</v>
      </c>
      <c r="E127" s="532" t="s">
        <v>1143</v>
      </c>
      <c r="F127" s="531">
        <v>0</v>
      </c>
      <c r="G127" s="531">
        <v>0</v>
      </c>
      <c r="H127" s="531">
        <v>0</v>
      </c>
    </row>
    <row r="129" ht="13.5">
      <c r="A129" s="505" t="s">
        <v>1023</v>
      </c>
    </row>
  </sheetData>
  <sheetProtection/>
  <mergeCells count="2">
    <mergeCell ref="A4:D4"/>
    <mergeCell ref="E4:H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4"/>
  </sheetPr>
  <dimension ref="A1:K91"/>
  <sheetViews>
    <sheetView zoomScalePageLayoutView="0" workbookViewId="0" topLeftCell="A1">
      <pane xSplit="4" ySplit="3" topLeftCell="E64" activePane="bottomRight" state="frozen"/>
      <selection pane="topLeft" activeCell="A1" sqref="A1"/>
      <selection pane="topRight" activeCell="E1" sqref="E1"/>
      <selection pane="bottomLeft" activeCell="A4" sqref="A4"/>
      <selection pane="bottomRight" activeCell="F81" sqref="F81"/>
    </sheetView>
  </sheetViews>
  <sheetFormatPr defaultColWidth="4.75390625" defaultRowHeight="16.5" customHeight="1"/>
  <cols>
    <col min="1" max="1" width="20.625" style="60" customWidth="1"/>
    <col min="2" max="2" width="15.375" style="60" customWidth="1"/>
    <col min="3" max="3" width="6.00390625" style="61" bestFit="1" customWidth="1"/>
    <col min="4" max="4" width="23.00390625" style="60" bestFit="1" customWidth="1"/>
    <col min="5" max="13" width="15.50390625" style="59" customWidth="1"/>
    <col min="14" max="16384" width="4.75390625" style="59" customWidth="1"/>
  </cols>
  <sheetData>
    <row r="1" spans="1:6" ht="16.5" customHeight="1">
      <c r="A1" s="106" t="s">
        <v>350</v>
      </c>
      <c r="B1" s="104"/>
      <c r="C1" s="105"/>
      <c r="D1" s="104"/>
      <c r="E1" s="103"/>
      <c r="F1" s="103"/>
    </row>
    <row r="2" ht="16.5" customHeight="1" thickBot="1"/>
    <row r="3" spans="1:11" ht="16.5" customHeight="1">
      <c r="A3" s="680" t="s">
        <v>349</v>
      </c>
      <c r="B3" s="676"/>
      <c r="C3" s="102" t="s">
        <v>348</v>
      </c>
      <c r="D3" s="58" t="s">
        <v>347</v>
      </c>
      <c r="E3" s="57" t="s">
        <v>346</v>
      </c>
      <c r="F3" s="57" t="s">
        <v>345</v>
      </c>
      <c r="G3" s="56" t="s">
        <v>344</v>
      </c>
      <c r="H3" s="102" t="s">
        <v>343</v>
      </c>
      <c r="I3" s="58" t="s">
        <v>342</v>
      </c>
      <c r="J3" s="102" t="s">
        <v>341</v>
      </c>
      <c r="K3" s="58" t="s">
        <v>340</v>
      </c>
    </row>
    <row r="4" spans="1:11" ht="16.5" customHeight="1">
      <c r="A4" s="693" t="s">
        <v>339</v>
      </c>
      <c r="B4" s="694"/>
      <c r="C4" s="81" t="s">
        <v>338</v>
      </c>
      <c r="D4" s="74" t="s">
        <v>337</v>
      </c>
      <c r="E4" s="101">
        <v>15.59</v>
      </c>
      <c r="F4" s="100">
        <v>34.02</v>
      </c>
      <c r="G4" s="100">
        <v>48.16</v>
      </c>
      <c r="H4" s="100">
        <v>13.01</v>
      </c>
      <c r="I4" s="100">
        <v>32.17</v>
      </c>
      <c r="J4" s="100">
        <v>18.23</v>
      </c>
      <c r="K4" s="100">
        <v>15.11</v>
      </c>
    </row>
    <row r="5" spans="1:11" ht="16.5" customHeight="1">
      <c r="A5" s="689" t="s">
        <v>336</v>
      </c>
      <c r="B5" s="690"/>
      <c r="C5" s="81" t="s">
        <v>335</v>
      </c>
      <c r="D5" s="99" t="s">
        <v>334</v>
      </c>
      <c r="E5" s="96">
        <v>176035</v>
      </c>
      <c r="F5" s="97">
        <v>291564</v>
      </c>
      <c r="G5" s="97">
        <v>333414</v>
      </c>
      <c r="H5" s="97">
        <v>145232</v>
      </c>
      <c r="I5" s="97">
        <v>266729</v>
      </c>
      <c r="J5" s="97">
        <v>171423</v>
      </c>
      <c r="K5" s="97">
        <v>117735</v>
      </c>
    </row>
    <row r="6" spans="1:11" ht="16.5" customHeight="1">
      <c r="A6" s="689" t="s">
        <v>117</v>
      </c>
      <c r="B6" s="74" t="s">
        <v>297</v>
      </c>
      <c r="C6" s="81" t="s">
        <v>212</v>
      </c>
      <c r="D6" s="74" t="s">
        <v>219</v>
      </c>
      <c r="E6" s="96">
        <v>298571</v>
      </c>
      <c r="F6" s="95">
        <v>527133</v>
      </c>
      <c r="G6" s="95">
        <v>693368</v>
      </c>
      <c r="H6" s="95">
        <v>246029</v>
      </c>
      <c r="I6" s="95">
        <v>517404</v>
      </c>
      <c r="J6" s="95">
        <v>283819</v>
      </c>
      <c r="K6" s="95">
        <v>196910</v>
      </c>
    </row>
    <row r="7" spans="1:11" ht="16.5" customHeight="1">
      <c r="A7" s="689"/>
      <c r="B7" s="74" t="s">
        <v>333</v>
      </c>
      <c r="C7" s="81" t="s">
        <v>240</v>
      </c>
      <c r="D7" s="74" t="s">
        <v>219</v>
      </c>
      <c r="E7" s="96">
        <v>149971</v>
      </c>
      <c r="F7" s="95">
        <v>253754</v>
      </c>
      <c r="G7" s="95">
        <v>342158</v>
      </c>
      <c r="H7" s="98">
        <v>124171</v>
      </c>
      <c r="I7" s="97">
        <v>258074</v>
      </c>
      <c r="J7" s="97">
        <v>141928</v>
      </c>
      <c r="K7" s="97">
        <v>93095</v>
      </c>
    </row>
    <row r="8" spans="1:11" ht="16.5" customHeight="1">
      <c r="A8" s="689"/>
      <c r="B8" s="74" t="s">
        <v>332</v>
      </c>
      <c r="C8" s="81" t="s">
        <v>240</v>
      </c>
      <c r="D8" s="74" t="s">
        <v>219</v>
      </c>
      <c r="E8" s="96">
        <v>148600</v>
      </c>
      <c r="F8" s="95">
        <v>273379</v>
      </c>
      <c r="G8" s="95">
        <v>351210</v>
      </c>
      <c r="H8" s="97">
        <v>121858</v>
      </c>
      <c r="I8" s="97">
        <v>259330</v>
      </c>
      <c r="J8" s="97">
        <v>141891</v>
      </c>
      <c r="K8" s="97">
        <v>103815</v>
      </c>
    </row>
    <row r="9" spans="1:11" ht="16.5" customHeight="1">
      <c r="A9" s="689" t="s">
        <v>331</v>
      </c>
      <c r="B9" s="690"/>
      <c r="C9" s="81" t="s">
        <v>240</v>
      </c>
      <c r="D9" s="74" t="s">
        <v>309</v>
      </c>
      <c r="E9" s="83">
        <v>-540</v>
      </c>
      <c r="F9" s="82">
        <v>-207</v>
      </c>
      <c r="G9" s="95">
        <v>831</v>
      </c>
      <c r="H9" s="95">
        <v>2685</v>
      </c>
      <c r="I9" s="82">
        <v>-828</v>
      </c>
      <c r="J9" s="95">
        <v>2269</v>
      </c>
      <c r="K9" s="82">
        <v>810</v>
      </c>
    </row>
    <row r="10" spans="1:11" ht="16.5" customHeight="1">
      <c r="A10" s="689" t="s">
        <v>330</v>
      </c>
      <c r="B10" s="74" t="s">
        <v>329</v>
      </c>
      <c r="C10" s="81" t="s">
        <v>240</v>
      </c>
      <c r="D10" s="74" t="s">
        <v>219</v>
      </c>
      <c r="E10" s="96">
        <v>2310</v>
      </c>
      <c r="F10" s="95">
        <v>4117</v>
      </c>
      <c r="G10" s="95">
        <v>6135</v>
      </c>
      <c r="H10" s="95">
        <v>1793</v>
      </c>
      <c r="I10" s="95">
        <v>4351</v>
      </c>
      <c r="J10" s="95">
        <v>2192</v>
      </c>
      <c r="K10" s="95">
        <v>1660</v>
      </c>
    </row>
    <row r="11" spans="1:11" ht="16.5" customHeight="1">
      <c r="A11" s="689"/>
      <c r="B11" s="74" t="s">
        <v>328</v>
      </c>
      <c r="C11" s="81" t="s">
        <v>240</v>
      </c>
      <c r="D11" s="74" t="s">
        <v>219</v>
      </c>
      <c r="E11" s="96">
        <v>2616</v>
      </c>
      <c r="F11" s="95">
        <v>4110</v>
      </c>
      <c r="G11" s="97">
        <v>5266</v>
      </c>
      <c r="H11" s="95">
        <v>2286</v>
      </c>
      <c r="I11" s="95">
        <v>4651</v>
      </c>
      <c r="J11" s="95">
        <v>2447</v>
      </c>
      <c r="K11" s="95">
        <v>1578</v>
      </c>
    </row>
    <row r="12" spans="1:11" ht="16.5" customHeight="1">
      <c r="A12" s="689"/>
      <c r="B12" s="74" t="s">
        <v>327</v>
      </c>
      <c r="C12" s="81" t="s">
        <v>240</v>
      </c>
      <c r="D12" s="74" t="s">
        <v>219</v>
      </c>
      <c r="E12" s="96">
        <v>11595</v>
      </c>
      <c r="F12" s="95">
        <v>18353</v>
      </c>
      <c r="G12" s="95">
        <v>20702</v>
      </c>
      <c r="H12" s="95">
        <v>10265</v>
      </c>
      <c r="I12" s="95">
        <v>15984</v>
      </c>
      <c r="J12" s="95">
        <v>13138</v>
      </c>
      <c r="K12" s="95">
        <v>7813</v>
      </c>
    </row>
    <row r="13" spans="1:11" ht="16.5" customHeight="1">
      <c r="A13" s="689" t="s">
        <v>326</v>
      </c>
      <c r="B13" s="74" t="s">
        <v>325</v>
      </c>
      <c r="C13" s="81" t="s">
        <v>240</v>
      </c>
      <c r="D13" s="74" t="s">
        <v>219</v>
      </c>
      <c r="E13" s="96">
        <v>10423</v>
      </c>
      <c r="F13" s="95">
        <v>16092</v>
      </c>
      <c r="G13" s="95">
        <v>20385</v>
      </c>
      <c r="H13" s="95">
        <v>8365</v>
      </c>
      <c r="I13" s="95">
        <v>16187</v>
      </c>
      <c r="J13" s="95">
        <v>10835</v>
      </c>
      <c r="K13" s="95">
        <v>6319</v>
      </c>
    </row>
    <row r="14" spans="1:11" ht="16.5" customHeight="1">
      <c r="A14" s="689"/>
      <c r="B14" s="74" t="s">
        <v>324</v>
      </c>
      <c r="C14" s="81" t="s">
        <v>240</v>
      </c>
      <c r="D14" s="74" t="s">
        <v>219</v>
      </c>
      <c r="E14" s="83">
        <v>-1683</v>
      </c>
      <c r="F14" s="82">
        <v>-2417</v>
      </c>
      <c r="G14" s="82">
        <v>-375</v>
      </c>
      <c r="H14" s="82">
        <v>1020</v>
      </c>
      <c r="I14" s="82">
        <v>-512</v>
      </c>
      <c r="J14" s="82">
        <v>-778</v>
      </c>
      <c r="K14" s="82">
        <v>-348</v>
      </c>
    </row>
    <row r="15" spans="1:11" ht="16.5" customHeight="1">
      <c r="A15" s="689" t="s">
        <v>323</v>
      </c>
      <c r="B15" s="690"/>
      <c r="C15" s="81" t="s">
        <v>240</v>
      </c>
      <c r="D15" s="74" t="s">
        <v>219</v>
      </c>
      <c r="E15" s="83">
        <v>277</v>
      </c>
      <c r="F15" s="82">
        <v>-58</v>
      </c>
      <c r="G15" s="85">
        <v>20</v>
      </c>
      <c r="H15" s="85">
        <v>258</v>
      </c>
      <c r="I15" s="85">
        <v>187</v>
      </c>
      <c r="J15" s="85">
        <v>999</v>
      </c>
      <c r="K15" s="82">
        <v>-418</v>
      </c>
    </row>
    <row r="16" spans="1:11" ht="16.5" customHeight="1">
      <c r="A16" s="689" t="s">
        <v>322</v>
      </c>
      <c r="B16" s="690"/>
      <c r="C16" s="81" t="s">
        <v>240</v>
      </c>
      <c r="D16" s="74" t="s">
        <v>321</v>
      </c>
      <c r="E16" s="83">
        <v>131513</v>
      </c>
      <c r="F16" s="86">
        <v>245281</v>
      </c>
      <c r="G16" s="86">
        <v>274192</v>
      </c>
      <c r="H16" s="86">
        <v>115193</v>
      </c>
      <c r="I16" s="86">
        <v>250491</v>
      </c>
      <c r="J16" s="86">
        <v>138598</v>
      </c>
      <c r="K16" s="86">
        <v>90257</v>
      </c>
    </row>
    <row r="17" spans="1:11" ht="16.5" customHeight="1">
      <c r="A17" s="62"/>
      <c r="B17" s="62" t="s">
        <v>320</v>
      </c>
      <c r="C17" s="81" t="s">
        <v>240</v>
      </c>
      <c r="D17" s="74" t="s">
        <v>219</v>
      </c>
      <c r="E17" s="83">
        <v>170</v>
      </c>
      <c r="F17" s="82">
        <v>500</v>
      </c>
      <c r="G17" s="82">
        <v>1366</v>
      </c>
      <c r="H17" s="82">
        <v>59</v>
      </c>
      <c r="I17" s="82">
        <v>345</v>
      </c>
      <c r="J17" s="82">
        <v>91</v>
      </c>
      <c r="K17" s="82">
        <v>59</v>
      </c>
    </row>
    <row r="18" spans="1:11" ht="16.5" customHeight="1">
      <c r="A18" s="62"/>
      <c r="B18" s="62" t="s">
        <v>319</v>
      </c>
      <c r="C18" s="81" t="s">
        <v>240</v>
      </c>
      <c r="D18" s="74" t="s">
        <v>219</v>
      </c>
      <c r="E18" s="83">
        <v>16773</v>
      </c>
      <c r="F18" s="82">
        <v>30299</v>
      </c>
      <c r="G18" s="82">
        <v>46966</v>
      </c>
      <c r="H18" s="82">
        <v>17281</v>
      </c>
      <c r="I18" s="82">
        <v>50975</v>
      </c>
      <c r="J18" s="82">
        <v>16116</v>
      </c>
      <c r="K18" s="82">
        <v>9599</v>
      </c>
    </row>
    <row r="19" spans="1:11" ht="16.5" customHeight="1">
      <c r="A19" s="62"/>
      <c r="B19" s="62" t="s">
        <v>318</v>
      </c>
      <c r="C19" s="81" t="s">
        <v>240</v>
      </c>
      <c r="D19" s="74" t="s">
        <v>219</v>
      </c>
      <c r="E19" s="83">
        <v>111743</v>
      </c>
      <c r="F19" s="82">
        <v>205569</v>
      </c>
      <c r="G19" s="82">
        <v>216316</v>
      </c>
      <c r="H19" s="82">
        <v>92906</v>
      </c>
      <c r="I19" s="82">
        <v>191171</v>
      </c>
      <c r="J19" s="82">
        <v>116934</v>
      </c>
      <c r="K19" s="82">
        <v>76392</v>
      </c>
    </row>
    <row r="20" spans="1:11" ht="16.5" customHeight="1">
      <c r="A20" s="62"/>
      <c r="B20" s="62" t="s">
        <v>317</v>
      </c>
      <c r="C20" s="81" t="s">
        <v>240</v>
      </c>
      <c r="D20" s="74" t="s">
        <v>219</v>
      </c>
      <c r="E20" s="83">
        <v>2827</v>
      </c>
      <c r="F20" s="82">
        <v>8913</v>
      </c>
      <c r="G20" s="82">
        <v>9544</v>
      </c>
      <c r="H20" s="82">
        <v>4947</v>
      </c>
      <c r="I20" s="82">
        <v>8000</v>
      </c>
      <c r="J20" s="82">
        <v>5457</v>
      </c>
      <c r="K20" s="82">
        <v>4207</v>
      </c>
    </row>
    <row r="21" spans="1:11" ht="16.5" customHeight="1">
      <c r="A21" s="689" t="s">
        <v>316</v>
      </c>
      <c r="B21" s="74" t="s">
        <v>313</v>
      </c>
      <c r="C21" s="81"/>
      <c r="D21" s="74" t="s">
        <v>315</v>
      </c>
      <c r="E21" s="83">
        <v>14367</v>
      </c>
      <c r="F21" s="82">
        <v>21762</v>
      </c>
      <c r="G21" s="82">
        <v>22183</v>
      </c>
      <c r="H21" s="82">
        <v>18934</v>
      </c>
      <c r="I21" s="82">
        <v>21062</v>
      </c>
      <c r="J21" s="82">
        <v>35154</v>
      </c>
      <c r="K21" s="82">
        <v>26520</v>
      </c>
    </row>
    <row r="22" spans="1:11" ht="16.5" customHeight="1">
      <c r="A22" s="689"/>
      <c r="B22" s="74" t="s">
        <v>304</v>
      </c>
      <c r="C22" s="81" t="s">
        <v>212</v>
      </c>
      <c r="D22" s="74" t="s">
        <v>219</v>
      </c>
      <c r="E22" s="83">
        <v>125683</v>
      </c>
      <c r="F22" s="82">
        <v>180285</v>
      </c>
      <c r="G22" s="82">
        <v>194976</v>
      </c>
      <c r="H22" s="82">
        <v>279690</v>
      </c>
      <c r="I22" s="82">
        <v>212996</v>
      </c>
      <c r="J22" s="82">
        <v>676639</v>
      </c>
      <c r="K22" s="82">
        <v>459519</v>
      </c>
    </row>
    <row r="23" spans="1:11" ht="16.5" customHeight="1">
      <c r="A23" s="689" t="s">
        <v>314</v>
      </c>
      <c r="B23" s="74" t="s">
        <v>313</v>
      </c>
      <c r="C23" s="81"/>
      <c r="D23" s="74" t="s">
        <v>312</v>
      </c>
      <c r="E23" s="83">
        <v>105</v>
      </c>
      <c r="F23" s="82">
        <v>111</v>
      </c>
      <c r="G23" s="82">
        <v>242</v>
      </c>
      <c r="H23" s="82">
        <v>219</v>
      </c>
      <c r="I23" s="82">
        <v>857</v>
      </c>
      <c r="J23" s="82">
        <v>405</v>
      </c>
      <c r="K23" s="82">
        <v>71</v>
      </c>
    </row>
    <row r="24" spans="1:11" ht="16.5" customHeight="1">
      <c r="A24" s="689"/>
      <c r="B24" s="74" t="s">
        <v>304</v>
      </c>
      <c r="C24" s="81" t="s">
        <v>212</v>
      </c>
      <c r="D24" s="74" t="s">
        <v>219</v>
      </c>
      <c r="E24" s="83">
        <v>1271</v>
      </c>
      <c r="F24" s="82">
        <v>1421</v>
      </c>
      <c r="G24" s="82">
        <v>3683</v>
      </c>
      <c r="H24" s="82">
        <v>3244</v>
      </c>
      <c r="I24" s="82">
        <v>19103</v>
      </c>
      <c r="J24" s="82">
        <v>11515</v>
      </c>
      <c r="K24" s="82">
        <v>1200</v>
      </c>
    </row>
    <row r="25" spans="1:11" ht="16.5" customHeight="1">
      <c r="A25" s="689"/>
      <c r="B25" s="74" t="s">
        <v>311</v>
      </c>
      <c r="C25" s="81" t="s">
        <v>310</v>
      </c>
      <c r="D25" s="74" t="s">
        <v>309</v>
      </c>
      <c r="E25" s="83">
        <v>1705453</v>
      </c>
      <c r="F25" s="82">
        <v>2312633</v>
      </c>
      <c r="G25" s="82">
        <v>6989440</v>
      </c>
      <c r="H25" s="82">
        <v>5353251</v>
      </c>
      <c r="I25" s="82">
        <v>55320906</v>
      </c>
      <c r="J25" s="82">
        <v>23890730</v>
      </c>
      <c r="K25" s="82">
        <v>2315329</v>
      </c>
    </row>
    <row r="26" spans="1:11" ht="16.5" customHeight="1">
      <c r="A26" s="689" t="s">
        <v>308</v>
      </c>
      <c r="B26" s="74" t="s">
        <v>307</v>
      </c>
      <c r="C26" s="81" t="s">
        <v>306</v>
      </c>
      <c r="D26" s="74" t="s">
        <v>305</v>
      </c>
      <c r="E26" s="83">
        <v>2865</v>
      </c>
      <c r="F26" s="82">
        <v>4764</v>
      </c>
      <c r="G26" s="82">
        <v>4704</v>
      </c>
      <c r="H26" s="82">
        <v>4043</v>
      </c>
      <c r="I26" s="82">
        <v>4580</v>
      </c>
      <c r="J26" s="82">
        <v>5294</v>
      </c>
      <c r="K26" s="82">
        <v>5895</v>
      </c>
    </row>
    <row r="27" spans="1:11" ht="16.5" customHeight="1">
      <c r="A27" s="689"/>
      <c r="B27" s="74" t="s">
        <v>304</v>
      </c>
      <c r="C27" s="81" t="s">
        <v>212</v>
      </c>
      <c r="D27" s="74" t="s">
        <v>219</v>
      </c>
      <c r="E27" s="83">
        <v>19576</v>
      </c>
      <c r="F27" s="82">
        <v>31896</v>
      </c>
      <c r="G27" s="82">
        <v>36620</v>
      </c>
      <c r="H27" s="82">
        <v>39001</v>
      </c>
      <c r="I27" s="82">
        <v>35621</v>
      </c>
      <c r="J27" s="82">
        <v>72056</v>
      </c>
      <c r="K27" s="82">
        <v>74189</v>
      </c>
    </row>
    <row r="28" spans="1:11" ht="16.5" customHeight="1">
      <c r="A28" s="84" t="s">
        <v>303</v>
      </c>
      <c r="B28" s="74" t="s">
        <v>302</v>
      </c>
      <c r="C28" s="81" t="s">
        <v>301</v>
      </c>
      <c r="D28" s="74" t="s">
        <v>300</v>
      </c>
      <c r="E28" s="83">
        <v>1186136</v>
      </c>
      <c r="F28" s="82">
        <v>1081659</v>
      </c>
      <c r="G28" s="82">
        <v>1092534</v>
      </c>
      <c r="H28" s="82">
        <v>1954756</v>
      </c>
      <c r="I28" s="82">
        <v>1410442</v>
      </c>
      <c r="J28" s="82">
        <v>5307428</v>
      </c>
      <c r="K28" s="82">
        <v>5890925</v>
      </c>
    </row>
    <row r="29" spans="1:11" ht="16.5" customHeight="1">
      <c r="A29" s="688" t="s">
        <v>299</v>
      </c>
      <c r="B29" s="74" t="s">
        <v>297</v>
      </c>
      <c r="C29" s="81" t="s">
        <v>298</v>
      </c>
      <c r="D29" s="74" t="s">
        <v>289</v>
      </c>
      <c r="E29" s="83">
        <v>364282</v>
      </c>
      <c r="F29" s="82">
        <v>697661</v>
      </c>
      <c r="G29" s="82">
        <v>1122970</v>
      </c>
      <c r="H29" s="82">
        <v>309393</v>
      </c>
      <c r="I29" s="82">
        <v>740002</v>
      </c>
      <c r="J29" s="82">
        <v>354140</v>
      </c>
      <c r="K29" s="82">
        <v>272920</v>
      </c>
    </row>
    <row r="30" spans="1:11" ht="16.5" customHeight="1">
      <c r="A30" s="688"/>
      <c r="B30" s="74" t="s">
        <v>296</v>
      </c>
      <c r="C30" s="81" t="s">
        <v>240</v>
      </c>
      <c r="D30" s="74" t="s">
        <v>219</v>
      </c>
      <c r="E30" s="83">
        <v>364282</v>
      </c>
      <c r="F30" s="82">
        <v>696264</v>
      </c>
      <c r="G30" s="82">
        <v>1121893</v>
      </c>
      <c r="H30" s="82">
        <v>309256</v>
      </c>
      <c r="I30" s="82">
        <v>712420</v>
      </c>
      <c r="J30" s="82">
        <v>354140</v>
      </c>
      <c r="K30" s="82">
        <v>272920</v>
      </c>
    </row>
    <row r="31" spans="1:11" ht="16.5" customHeight="1">
      <c r="A31" s="689" t="s">
        <v>295</v>
      </c>
      <c r="B31" s="74" t="s">
        <v>297</v>
      </c>
      <c r="C31" s="81" t="s">
        <v>285</v>
      </c>
      <c r="D31" s="74" t="s">
        <v>219</v>
      </c>
      <c r="E31" s="83">
        <v>2103254</v>
      </c>
      <c r="F31" s="82">
        <v>4633097</v>
      </c>
      <c r="G31" s="82">
        <v>7301856</v>
      </c>
      <c r="H31" s="82">
        <v>2343851</v>
      </c>
      <c r="I31" s="82">
        <v>5814686</v>
      </c>
      <c r="J31" s="82">
        <v>3345360</v>
      </c>
      <c r="K31" s="82">
        <v>2721780</v>
      </c>
    </row>
    <row r="32" spans="1:11" ht="16.5" customHeight="1">
      <c r="A32" s="689"/>
      <c r="B32" s="74" t="s">
        <v>296</v>
      </c>
      <c r="C32" s="81" t="s">
        <v>240</v>
      </c>
      <c r="D32" s="74" t="s">
        <v>219</v>
      </c>
      <c r="E32" s="83">
        <v>2085850</v>
      </c>
      <c r="F32" s="82">
        <v>4550232</v>
      </c>
      <c r="G32" s="82">
        <v>7159761</v>
      </c>
      <c r="H32" s="82">
        <v>2300419</v>
      </c>
      <c r="I32" s="82">
        <v>5586853</v>
      </c>
      <c r="J32" s="82">
        <v>3261270</v>
      </c>
      <c r="K32" s="82">
        <v>2666496</v>
      </c>
    </row>
    <row r="33" spans="1:11" ht="16.5" customHeight="1">
      <c r="A33" s="689" t="s">
        <v>295</v>
      </c>
      <c r="B33" s="74" t="s">
        <v>294</v>
      </c>
      <c r="C33" s="81" t="s">
        <v>263</v>
      </c>
      <c r="D33" s="74" t="s">
        <v>219</v>
      </c>
      <c r="E33" s="92">
        <v>100</v>
      </c>
      <c r="F33" s="91">
        <v>99.8</v>
      </c>
      <c r="G33" s="91">
        <v>99.92</v>
      </c>
      <c r="H33" s="91">
        <v>100</v>
      </c>
      <c r="I33" s="91">
        <v>96.3</v>
      </c>
      <c r="J33" s="91">
        <v>100</v>
      </c>
      <c r="K33" s="91">
        <v>100</v>
      </c>
    </row>
    <row r="34" spans="1:11" ht="16.5" customHeight="1">
      <c r="A34" s="689"/>
      <c r="B34" s="74" t="s">
        <v>293</v>
      </c>
      <c r="C34" s="81" t="s">
        <v>240</v>
      </c>
      <c r="D34" s="74" t="s">
        <v>219</v>
      </c>
      <c r="E34" s="92">
        <v>13.5</v>
      </c>
      <c r="F34" s="91">
        <v>13.6</v>
      </c>
      <c r="G34" s="91">
        <v>15.2</v>
      </c>
      <c r="H34" s="91">
        <v>18</v>
      </c>
      <c r="I34" s="91">
        <v>18.1</v>
      </c>
      <c r="J34" s="91">
        <v>18.4</v>
      </c>
      <c r="K34" s="91">
        <v>18</v>
      </c>
    </row>
    <row r="35" spans="1:11" ht="16.5" customHeight="1">
      <c r="A35" s="689" t="s">
        <v>292</v>
      </c>
      <c r="B35" s="74" t="s">
        <v>291</v>
      </c>
      <c r="C35" s="81" t="s">
        <v>290</v>
      </c>
      <c r="D35" s="74" t="s">
        <v>289</v>
      </c>
      <c r="E35" s="83">
        <v>157</v>
      </c>
      <c r="F35" s="82">
        <v>257</v>
      </c>
      <c r="G35" s="82">
        <v>410</v>
      </c>
      <c r="H35" s="82">
        <v>62</v>
      </c>
      <c r="I35" s="82">
        <v>210</v>
      </c>
      <c r="J35" s="82">
        <v>180</v>
      </c>
      <c r="K35" s="82">
        <v>117</v>
      </c>
    </row>
    <row r="36" spans="1:11" ht="16.5" customHeight="1">
      <c r="A36" s="689"/>
      <c r="B36" s="74" t="s">
        <v>288</v>
      </c>
      <c r="C36" s="81" t="s">
        <v>287</v>
      </c>
      <c r="D36" s="74" t="s">
        <v>219</v>
      </c>
      <c r="E36" s="83">
        <v>3571</v>
      </c>
      <c r="F36" s="82">
        <v>9941</v>
      </c>
      <c r="G36" s="82">
        <v>18391</v>
      </c>
      <c r="H36" s="82">
        <v>1416</v>
      </c>
      <c r="I36" s="82">
        <v>18017</v>
      </c>
      <c r="J36" s="82">
        <v>11581</v>
      </c>
      <c r="K36" s="82">
        <v>16603</v>
      </c>
    </row>
    <row r="37" spans="1:11" ht="16.5" customHeight="1">
      <c r="A37" s="689"/>
      <c r="B37" s="74" t="s">
        <v>286</v>
      </c>
      <c r="C37" s="81" t="s">
        <v>285</v>
      </c>
      <c r="D37" s="74" t="s">
        <v>219</v>
      </c>
      <c r="E37" s="94">
        <v>1.19</v>
      </c>
      <c r="F37" s="93">
        <v>1.88</v>
      </c>
      <c r="G37" s="93">
        <v>2.65</v>
      </c>
      <c r="H37" s="93">
        <v>0.58</v>
      </c>
      <c r="I37" s="93">
        <v>3.48</v>
      </c>
      <c r="J37" s="93">
        <v>4.09</v>
      </c>
      <c r="K37" s="93">
        <v>8.47</v>
      </c>
    </row>
    <row r="38" spans="1:11" ht="16.5" customHeight="1">
      <c r="A38" s="689" t="s">
        <v>284</v>
      </c>
      <c r="B38" s="690"/>
      <c r="C38" s="81" t="s">
        <v>283</v>
      </c>
      <c r="D38" s="74" t="s">
        <v>282</v>
      </c>
      <c r="E38" s="83">
        <v>3420866</v>
      </c>
      <c r="F38" s="82">
        <v>5932776</v>
      </c>
      <c r="G38" s="82">
        <v>6769081</v>
      </c>
      <c r="H38" s="82">
        <v>4352738</v>
      </c>
      <c r="I38" s="82">
        <v>7854714</v>
      </c>
      <c r="J38" s="82">
        <v>9873156</v>
      </c>
      <c r="K38" s="82">
        <v>6268009</v>
      </c>
    </row>
    <row r="39" spans="1:11" ht="16.5" customHeight="1">
      <c r="A39" s="689" t="s">
        <v>281</v>
      </c>
      <c r="B39" s="74" t="s">
        <v>280</v>
      </c>
      <c r="C39" s="81" t="s">
        <v>279</v>
      </c>
      <c r="D39" s="74" t="s">
        <v>278</v>
      </c>
      <c r="E39" s="83">
        <v>32654</v>
      </c>
      <c r="F39" s="82">
        <v>55748</v>
      </c>
      <c r="G39" s="82">
        <v>68406</v>
      </c>
      <c r="H39" s="82">
        <v>37094</v>
      </c>
      <c r="I39" s="82">
        <v>56098</v>
      </c>
      <c r="J39" s="82">
        <v>55930</v>
      </c>
      <c r="K39" s="82">
        <v>40168</v>
      </c>
    </row>
    <row r="40" spans="1:11" ht="16.5" customHeight="1">
      <c r="A40" s="689"/>
      <c r="B40" s="74" t="s">
        <v>277</v>
      </c>
      <c r="C40" s="81" t="s">
        <v>231</v>
      </c>
      <c r="D40" s="74" t="s">
        <v>242</v>
      </c>
      <c r="E40" s="83">
        <v>199639</v>
      </c>
      <c r="F40" s="82">
        <v>322838</v>
      </c>
      <c r="G40" s="82">
        <v>351651</v>
      </c>
      <c r="H40" s="85">
        <v>177240</v>
      </c>
      <c r="I40" s="82">
        <v>297152</v>
      </c>
      <c r="J40" s="85">
        <v>226173</v>
      </c>
      <c r="K40" s="85">
        <v>162125</v>
      </c>
    </row>
    <row r="41" spans="1:11" ht="16.5" customHeight="1">
      <c r="A41" s="689" t="s">
        <v>276</v>
      </c>
      <c r="B41" s="74" t="s">
        <v>275</v>
      </c>
      <c r="C41" s="81" t="s">
        <v>263</v>
      </c>
      <c r="D41" s="74" t="s">
        <v>242</v>
      </c>
      <c r="E41" s="92">
        <v>100</v>
      </c>
      <c r="F41" s="91">
        <v>100</v>
      </c>
      <c r="G41" s="91">
        <v>100</v>
      </c>
      <c r="H41" s="91">
        <v>100</v>
      </c>
      <c r="I41" s="91">
        <v>100</v>
      </c>
      <c r="J41" s="90">
        <v>100</v>
      </c>
      <c r="K41" s="90">
        <v>100</v>
      </c>
    </row>
    <row r="42" spans="1:11" ht="16.5" customHeight="1">
      <c r="A42" s="689"/>
      <c r="B42" s="74" t="s">
        <v>274</v>
      </c>
      <c r="C42" s="81" t="s">
        <v>212</v>
      </c>
      <c r="D42" s="74" t="s">
        <v>219</v>
      </c>
      <c r="E42" s="83">
        <v>311690</v>
      </c>
      <c r="F42" s="82">
        <v>538388</v>
      </c>
      <c r="G42" s="85">
        <v>708256</v>
      </c>
      <c r="H42" s="82">
        <v>266553</v>
      </c>
      <c r="I42" s="82">
        <v>535743</v>
      </c>
      <c r="J42" s="82">
        <v>319193</v>
      </c>
      <c r="K42" s="82">
        <v>207653</v>
      </c>
    </row>
    <row r="43" spans="1:11" ht="16.5" customHeight="1">
      <c r="A43" s="689" t="s">
        <v>273</v>
      </c>
      <c r="B43" s="690"/>
      <c r="C43" s="81" t="s">
        <v>272</v>
      </c>
      <c r="D43" s="74" t="s">
        <v>230</v>
      </c>
      <c r="E43" s="80">
        <v>64486</v>
      </c>
      <c r="F43" s="79">
        <v>108519</v>
      </c>
      <c r="G43" s="86">
        <v>141579</v>
      </c>
      <c r="H43" s="79">
        <v>63188</v>
      </c>
      <c r="I43" s="79">
        <v>117382</v>
      </c>
      <c r="J43" s="79">
        <v>77874</v>
      </c>
      <c r="K43" s="79">
        <v>57293</v>
      </c>
    </row>
    <row r="44" spans="1:11" ht="16.5" customHeight="1">
      <c r="A44" s="689" t="s">
        <v>271</v>
      </c>
      <c r="B44" s="74" t="s">
        <v>270</v>
      </c>
      <c r="C44" s="81" t="s">
        <v>269</v>
      </c>
      <c r="D44" s="74" t="s">
        <v>268</v>
      </c>
      <c r="E44" s="83">
        <v>57</v>
      </c>
      <c r="F44" s="82">
        <v>96</v>
      </c>
      <c r="G44" s="82">
        <v>121</v>
      </c>
      <c r="H44" s="82">
        <v>58</v>
      </c>
      <c r="I44" s="82">
        <v>96</v>
      </c>
      <c r="J44" s="82">
        <v>57</v>
      </c>
      <c r="K44" s="82">
        <v>46</v>
      </c>
    </row>
    <row r="45" spans="1:11" ht="16.5" customHeight="1">
      <c r="A45" s="689"/>
      <c r="B45" s="74" t="s">
        <v>267</v>
      </c>
      <c r="C45" s="81" t="s">
        <v>212</v>
      </c>
      <c r="D45" s="74" t="s">
        <v>219</v>
      </c>
      <c r="E45" s="83">
        <v>1476</v>
      </c>
      <c r="F45" s="82">
        <v>2660</v>
      </c>
      <c r="G45" s="82">
        <v>3161</v>
      </c>
      <c r="H45" s="82">
        <v>1575</v>
      </c>
      <c r="I45" s="82">
        <v>2518</v>
      </c>
      <c r="J45" s="82">
        <v>1368</v>
      </c>
      <c r="K45" s="82">
        <v>1259</v>
      </c>
    </row>
    <row r="46" spans="1:11" ht="16.5" customHeight="1">
      <c r="A46" s="689"/>
      <c r="B46" s="74" t="s">
        <v>266</v>
      </c>
      <c r="C46" s="89" t="s">
        <v>219</v>
      </c>
      <c r="D46" s="74" t="s">
        <v>219</v>
      </c>
      <c r="E46" s="83">
        <v>24913</v>
      </c>
      <c r="F46" s="82">
        <v>45712</v>
      </c>
      <c r="G46" s="82">
        <v>59420</v>
      </c>
      <c r="H46" s="82">
        <v>28354</v>
      </c>
      <c r="I46" s="82">
        <v>45907</v>
      </c>
      <c r="J46" s="82">
        <v>22713</v>
      </c>
      <c r="K46" s="82">
        <v>21122</v>
      </c>
    </row>
    <row r="47" spans="1:11" ht="16.5" customHeight="1">
      <c r="A47" s="691" t="s">
        <v>265</v>
      </c>
      <c r="B47" s="692"/>
      <c r="C47" s="81" t="s">
        <v>263</v>
      </c>
      <c r="D47" s="74" t="s">
        <v>219</v>
      </c>
      <c r="E47" s="88">
        <v>98.9</v>
      </c>
      <c r="F47" s="87">
        <v>99</v>
      </c>
      <c r="G47" s="87">
        <v>98.8</v>
      </c>
      <c r="H47" s="87">
        <v>99.2</v>
      </c>
      <c r="I47" s="87">
        <v>98.1</v>
      </c>
      <c r="J47" s="87">
        <v>98.6</v>
      </c>
      <c r="K47" s="87">
        <v>98</v>
      </c>
    </row>
    <row r="48" spans="1:11" ht="16.5" customHeight="1">
      <c r="A48" s="691" t="s">
        <v>264</v>
      </c>
      <c r="B48" s="692"/>
      <c r="C48" s="81" t="s">
        <v>263</v>
      </c>
      <c r="D48" s="74" t="s">
        <v>219</v>
      </c>
      <c r="E48" s="88">
        <v>64.8</v>
      </c>
      <c r="F48" s="87">
        <v>73.1</v>
      </c>
      <c r="G48" s="87">
        <v>60.3</v>
      </c>
      <c r="H48" s="87">
        <v>69.3</v>
      </c>
      <c r="I48" s="87">
        <v>69.6</v>
      </c>
      <c r="J48" s="87">
        <v>65.4</v>
      </c>
      <c r="K48" s="87">
        <v>74.9</v>
      </c>
    </row>
    <row r="49" spans="1:11" ht="16.5" customHeight="1">
      <c r="A49" s="689" t="s">
        <v>262</v>
      </c>
      <c r="B49" s="690"/>
      <c r="C49" s="81" t="s">
        <v>212</v>
      </c>
      <c r="D49" s="74" t="s">
        <v>261</v>
      </c>
      <c r="E49" s="80">
        <v>98322</v>
      </c>
      <c r="F49" s="86">
        <v>155455</v>
      </c>
      <c r="G49" s="86">
        <v>202895</v>
      </c>
      <c r="H49" s="86">
        <v>85378</v>
      </c>
      <c r="I49" s="79">
        <v>161030</v>
      </c>
      <c r="J49" s="86">
        <v>102291</v>
      </c>
      <c r="K49" s="86">
        <v>66133</v>
      </c>
    </row>
    <row r="50" spans="1:11" ht="16.5" customHeight="1">
      <c r="A50" s="688" t="s">
        <v>260</v>
      </c>
      <c r="B50" s="74" t="s">
        <v>257</v>
      </c>
      <c r="C50" s="81" t="s">
        <v>237</v>
      </c>
      <c r="D50" s="74" t="s">
        <v>259</v>
      </c>
      <c r="E50" s="83">
        <v>11</v>
      </c>
      <c r="F50" s="82">
        <v>17</v>
      </c>
      <c r="G50" s="82">
        <v>19</v>
      </c>
      <c r="H50" s="82">
        <v>17</v>
      </c>
      <c r="I50" s="82">
        <v>39</v>
      </c>
      <c r="J50" s="82">
        <v>17</v>
      </c>
      <c r="K50" s="82">
        <v>15</v>
      </c>
    </row>
    <row r="51" spans="1:11" ht="16.5" customHeight="1">
      <c r="A51" s="688"/>
      <c r="B51" s="74" t="s">
        <v>256</v>
      </c>
      <c r="C51" s="81" t="s">
        <v>255</v>
      </c>
      <c r="D51" s="74" t="s">
        <v>219</v>
      </c>
      <c r="E51" s="83">
        <v>2035</v>
      </c>
      <c r="F51" s="82">
        <v>2271</v>
      </c>
      <c r="G51" s="82">
        <v>3280</v>
      </c>
      <c r="H51" s="82">
        <v>1841</v>
      </c>
      <c r="I51" s="82">
        <v>9723</v>
      </c>
      <c r="J51" s="82">
        <v>6536</v>
      </c>
      <c r="K51" s="82">
        <v>2823</v>
      </c>
    </row>
    <row r="52" spans="1:11" ht="16.5" customHeight="1">
      <c r="A52" s="691" t="s">
        <v>258</v>
      </c>
      <c r="B52" s="74" t="s">
        <v>257</v>
      </c>
      <c r="C52" s="81" t="s">
        <v>237</v>
      </c>
      <c r="D52" s="74" t="s">
        <v>219</v>
      </c>
      <c r="E52" s="83">
        <v>331</v>
      </c>
      <c r="F52" s="82">
        <v>524</v>
      </c>
      <c r="G52" s="82">
        <v>525</v>
      </c>
      <c r="H52" s="82">
        <v>404</v>
      </c>
      <c r="I52" s="82">
        <v>383</v>
      </c>
      <c r="J52" s="82">
        <v>588</v>
      </c>
      <c r="K52" s="82">
        <v>499</v>
      </c>
    </row>
    <row r="53" spans="1:11" ht="16.5" customHeight="1">
      <c r="A53" s="691"/>
      <c r="B53" s="74" t="s">
        <v>256</v>
      </c>
      <c r="C53" s="81" t="s">
        <v>255</v>
      </c>
      <c r="D53" s="74" t="s">
        <v>219</v>
      </c>
      <c r="E53" s="83">
        <v>126</v>
      </c>
      <c r="F53" s="82">
        <v>166</v>
      </c>
      <c r="G53" s="82">
        <v>276</v>
      </c>
      <c r="H53" s="82">
        <v>155</v>
      </c>
      <c r="I53" s="82">
        <v>123</v>
      </c>
      <c r="J53" s="82">
        <v>170</v>
      </c>
      <c r="K53" s="82">
        <v>83</v>
      </c>
    </row>
    <row r="54" spans="1:11" ht="16.5" customHeight="1">
      <c r="A54" s="689" t="s">
        <v>254</v>
      </c>
      <c r="B54" s="690"/>
      <c r="C54" s="81" t="s">
        <v>237</v>
      </c>
      <c r="D54" s="74" t="s">
        <v>219</v>
      </c>
      <c r="E54" s="80">
        <v>260</v>
      </c>
      <c r="F54" s="79">
        <v>430</v>
      </c>
      <c r="G54" s="79">
        <v>450</v>
      </c>
      <c r="H54" s="79">
        <v>302</v>
      </c>
      <c r="I54" s="79">
        <v>340</v>
      </c>
      <c r="J54" s="79">
        <v>429</v>
      </c>
      <c r="K54" s="79">
        <v>413</v>
      </c>
    </row>
    <row r="55" spans="1:11" ht="16.5" customHeight="1">
      <c r="A55" s="689" t="s">
        <v>253</v>
      </c>
      <c r="B55" s="690"/>
      <c r="C55" s="81" t="s">
        <v>237</v>
      </c>
      <c r="D55" s="74" t="s">
        <v>236</v>
      </c>
      <c r="E55" s="80">
        <v>1</v>
      </c>
      <c r="F55" s="79">
        <v>2</v>
      </c>
      <c r="G55" s="79">
        <v>1</v>
      </c>
      <c r="H55" s="79">
        <v>1</v>
      </c>
      <c r="I55" s="79">
        <v>3</v>
      </c>
      <c r="J55" s="79">
        <v>2</v>
      </c>
      <c r="K55" s="79">
        <v>1</v>
      </c>
    </row>
    <row r="56" spans="1:11" ht="16.5" customHeight="1">
      <c r="A56" s="688" t="s">
        <v>252</v>
      </c>
      <c r="B56" s="74" t="s">
        <v>251</v>
      </c>
      <c r="C56" s="81" t="s">
        <v>237</v>
      </c>
      <c r="D56" s="74" t="s">
        <v>219</v>
      </c>
      <c r="E56" s="83">
        <v>36</v>
      </c>
      <c r="F56" s="82">
        <v>55</v>
      </c>
      <c r="G56" s="82">
        <v>86</v>
      </c>
      <c r="H56" s="82">
        <v>33</v>
      </c>
      <c r="I56" s="82">
        <v>94</v>
      </c>
      <c r="J56" s="82">
        <v>37</v>
      </c>
      <c r="K56" s="82">
        <v>29</v>
      </c>
    </row>
    <row r="57" spans="1:11" ht="16.5" customHeight="1">
      <c r="A57" s="688"/>
      <c r="B57" s="74" t="s">
        <v>250</v>
      </c>
      <c r="C57" s="81" t="s">
        <v>212</v>
      </c>
      <c r="D57" s="74" t="s">
        <v>219</v>
      </c>
      <c r="E57" s="83">
        <v>3328</v>
      </c>
      <c r="F57" s="82">
        <v>5390</v>
      </c>
      <c r="G57" s="82">
        <v>8536</v>
      </c>
      <c r="H57" s="82">
        <v>3128</v>
      </c>
      <c r="I57" s="82">
        <v>8434</v>
      </c>
      <c r="J57" s="82">
        <v>3514</v>
      </c>
      <c r="K57" s="82">
        <v>2196</v>
      </c>
    </row>
    <row r="58" spans="1:11" ht="16.5" customHeight="1">
      <c r="A58" s="689" t="s">
        <v>249</v>
      </c>
      <c r="B58" s="74" t="s">
        <v>248</v>
      </c>
      <c r="C58" s="81" t="s">
        <v>212</v>
      </c>
      <c r="D58" s="74" t="s">
        <v>247</v>
      </c>
      <c r="E58" s="83">
        <v>6318</v>
      </c>
      <c r="F58" s="82">
        <v>6821</v>
      </c>
      <c r="G58" s="82">
        <v>15096</v>
      </c>
      <c r="H58" s="82">
        <v>6833</v>
      </c>
      <c r="I58" s="82">
        <v>16700</v>
      </c>
      <c r="J58" s="82">
        <v>9093</v>
      </c>
      <c r="K58" s="82">
        <v>2724</v>
      </c>
    </row>
    <row r="59" spans="1:11" ht="16.5" customHeight="1">
      <c r="A59" s="689"/>
      <c r="B59" s="74" t="s">
        <v>246</v>
      </c>
      <c r="C59" s="81" t="s">
        <v>224</v>
      </c>
      <c r="D59" s="74" t="s">
        <v>230</v>
      </c>
      <c r="E59" s="83">
        <v>13276519301</v>
      </c>
      <c r="F59" s="82">
        <v>13937456972</v>
      </c>
      <c r="G59" s="85">
        <v>27579286425</v>
      </c>
      <c r="H59" s="85">
        <v>14830151930</v>
      </c>
      <c r="I59" s="85">
        <v>30732911514</v>
      </c>
      <c r="J59" s="85">
        <v>20015517209</v>
      </c>
      <c r="K59" s="85">
        <v>5789305271</v>
      </c>
    </row>
    <row r="60" spans="1:11" ht="16.5" customHeight="1">
      <c r="A60" s="688" t="s">
        <v>245</v>
      </c>
      <c r="B60" s="74" t="s">
        <v>244</v>
      </c>
      <c r="C60" s="81" t="s">
        <v>243</v>
      </c>
      <c r="D60" s="74" t="s">
        <v>242</v>
      </c>
      <c r="E60" s="83">
        <v>89501</v>
      </c>
      <c r="F60" s="82">
        <v>160991</v>
      </c>
      <c r="G60" s="82">
        <v>200117</v>
      </c>
      <c r="H60" s="82">
        <v>79482</v>
      </c>
      <c r="I60" s="82">
        <v>156200</v>
      </c>
      <c r="J60" s="82">
        <v>103152</v>
      </c>
      <c r="K60" s="82">
        <v>66268</v>
      </c>
    </row>
    <row r="61" spans="1:11" ht="16.5" customHeight="1">
      <c r="A61" s="688"/>
      <c r="B61" s="74" t="s">
        <v>241</v>
      </c>
      <c r="C61" s="81" t="s">
        <v>240</v>
      </c>
      <c r="D61" s="74" t="s">
        <v>219</v>
      </c>
      <c r="E61" s="83">
        <v>35325</v>
      </c>
      <c r="F61" s="82">
        <v>73936</v>
      </c>
      <c r="G61" s="82">
        <v>82600</v>
      </c>
      <c r="H61" s="82">
        <v>27477</v>
      </c>
      <c r="I61" s="82">
        <v>57389</v>
      </c>
      <c r="J61" s="82">
        <v>39799</v>
      </c>
      <c r="K61" s="82">
        <v>28076</v>
      </c>
    </row>
    <row r="62" spans="1:11" ht="16.5" customHeight="1">
      <c r="A62" s="689" t="s">
        <v>239</v>
      </c>
      <c r="B62" s="74" t="s">
        <v>238</v>
      </c>
      <c r="C62" s="81" t="s">
        <v>237</v>
      </c>
      <c r="D62" s="74" t="s">
        <v>236</v>
      </c>
      <c r="E62" s="83">
        <v>8</v>
      </c>
      <c r="F62" s="82">
        <v>13</v>
      </c>
      <c r="G62" s="82">
        <v>12</v>
      </c>
      <c r="H62" s="82">
        <v>8</v>
      </c>
      <c r="I62" s="82">
        <v>12</v>
      </c>
      <c r="J62" s="82">
        <v>11</v>
      </c>
      <c r="K62" s="82">
        <v>10</v>
      </c>
    </row>
    <row r="63" spans="1:11" ht="16.5" customHeight="1">
      <c r="A63" s="689"/>
      <c r="B63" s="74" t="s">
        <v>235</v>
      </c>
      <c r="C63" s="81" t="s">
        <v>234</v>
      </c>
      <c r="D63" s="74" t="s">
        <v>219</v>
      </c>
      <c r="E63" s="83">
        <v>981351</v>
      </c>
      <c r="F63" s="82">
        <v>2308826</v>
      </c>
      <c r="G63" s="82">
        <v>1734379</v>
      </c>
      <c r="H63" s="82">
        <v>800875</v>
      </c>
      <c r="I63" s="82">
        <v>1427008</v>
      </c>
      <c r="J63" s="82">
        <v>920018</v>
      </c>
      <c r="K63" s="82">
        <v>877055</v>
      </c>
    </row>
    <row r="64" spans="1:11" ht="16.5" customHeight="1">
      <c r="A64" s="688" t="s">
        <v>233</v>
      </c>
      <c r="B64" s="74" t="s">
        <v>232</v>
      </c>
      <c r="C64" s="81" t="s">
        <v>231</v>
      </c>
      <c r="D64" s="74" t="s">
        <v>230</v>
      </c>
      <c r="E64" s="83">
        <v>758</v>
      </c>
      <c r="F64" s="82">
        <v>909</v>
      </c>
      <c r="G64" s="82">
        <v>2782</v>
      </c>
      <c r="H64" s="82">
        <v>665</v>
      </c>
      <c r="I64" s="82">
        <v>854</v>
      </c>
      <c r="J64" s="82">
        <v>1802</v>
      </c>
      <c r="K64" s="82">
        <v>1136</v>
      </c>
    </row>
    <row r="65" spans="1:11" ht="16.5" customHeight="1">
      <c r="A65" s="688"/>
      <c r="B65" s="74" t="s">
        <v>229</v>
      </c>
      <c r="C65" s="81" t="s">
        <v>224</v>
      </c>
      <c r="D65" s="74" t="s">
        <v>219</v>
      </c>
      <c r="E65" s="83">
        <v>7078100</v>
      </c>
      <c r="F65" s="82">
        <v>3186900</v>
      </c>
      <c r="G65" s="82">
        <v>16363470</v>
      </c>
      <c r="H65" s="82">
        <v>3198310</v>
      </c>
      <c r="I65" s="82">
        <v>7057450</v>
      </c>
      <c r="J65" s="82">
        <v>12450920</v>
      </c>
      <c r="K65" s="82">
        <v>7171900</v>
      </c>
    </row>
    <row r="66" spans="1:11" ht="16.5" customHeight="1">
      <c r="A66" s="689" t="s">
        <v>228</v>
      </c>
      <c r="B66" s="690"/>
      <c r="C66" s="81" t="s">
        <v>227</v>
      </c>
      <c r="D66" s="74" t="s">
        <v>226</v>
      </c>
      <c r="E66" s="80">
        <v>191320</v>
      </c>
      <c r="F66" s="79">
        <v>315910</v>
      </c>
      <c r="G66" s="79">
        <v>334410</v>
      </c>
      <c r="H66" s="79">
        <v>168250</v>
      </c>
      <c r="I66" s="79">
        <v>279420</v>
      </c>
      <c r="J66" s="79">
        <v>215890</v>
      </c>
      <c r="K66" s="79">
        <v>147370</v>
      </c>
    </row>
    <row r="67" spans="1:11" ht="16.5" customHeight="1">
      <c r="A67" s="689" t="s">
        <v>225</v>
      </c>
      <c r="B67" s="74" t="s">
        <v>221</v>
      </c>
      <c r="C67" s="81" t="s">
        <v>224</v>
      </c>
      <c r="D67" s="74" t="s">
        <v>223</v>
      </c>
      <c r="E67" s="83">
        <v>105166188</v>
      </c>
      <c r="F67" s="82">
        <v>161189991</v>
      </c>
      <c r="G67" s="82">
        <v>223786305</v>
      </c>
      <c r="H67" s="82">
        <v>99319796</v>
      </c>
      <c r="I67" s="82">
        <v>177870247</v>
      </c>
      <c r="J67" s="82">
        <v>133914106</v>
      </c>
      <c r="K67" s="82">
        <v>83908379</v>
      </c>
    </row>
    <row r="68" spans="1:11" ht="16.5" customHeight="1">
      <c r="A68" s="689"/>
      <c r="B68" s="74" t="s">
        <v>220</v>
      </c>
      <c r="C68" s="81" t="s">
        <v>215</v>
      </c>
      <c r="D68" s="74" t="s">
        <v>219</v>
      </c>
      <c r="E68" s="83">
        <v>103454033</v>
      </c>
      <c r="F68" s="82">
        <v>153260633</v>
      </c>
      <c r="G68" s="82">
        <v>219473188</v>
      </c>
      <c r="H68" s="82">
        <v>96738503</v>
      </c>
      <c r="I68" s="82">
        <v>174943977</v>
      </c>
      <c r="J68" s="82">
        <v>129724703</v>
      </c>
      <c r="K68" s="82">
        <v>79168782</v>
      </c>
    </row>
    <row r="69" spans="1:11" ht="16.5" customHeight="1">
      <c r="A69" s="689" t="s">
        <v>222</v>
      </c>
      <c r="B69" s="74" t="s">
        <v>221</v>
      </c>
      <c r="C69" s="81" t="s">
        <v>215</v>
      </c>
      <c r="D69" s="74" t="s">
        <v>219</v>
      </c>
      <c r="E69" s="83">
        <v>50842311</v>
      </c>
      <c r="F69" s="82">
        <v>86235403</v>
      </c>
      <c r="G69" s="82">
        <v>108690170</v>
      </c>
      <c r="H69" s="82">
        <v>46146191</v>
      </c>
      <c r="I69" s="82">
        <v>89979289</v>
      </c>
      <c r="J69" s="82">
        <v>52817510</v>
      </c>
      <c r="K69" s="82">
        <v>36134676</v>
      </c>
    </row>
    <row r="70" spans="1:11" ht="16.5" customHeight="1">
      <c r="A70" s="689"/>
      <c r="B70" s="74" t="s">
        <v>220</v>
      </c>
      <c r="C70" s="81" t="s">
        <v>215</v>
      </c>
      <c r="D70" s="74" t="s">
        <v>219</v>
      </c>
      <c r="E70" s="83">
        <v>50370617</v>
      </c>
      <c r="F70" s="82">
        <v>83944384</v>
      </c>
      <c r="G70" s="82">
        <v>107729745</v>
      </c>
      <c r="H70" s="82">
        <v>45012811</v>
      </c>
      <c r="I70" s="82">
        <v>86234318</v>
      </c>
      <c r="J70" s="82">
        <v>52220496</v>
      </c>
      <c r="K70" s="82">
        <v>35139125</v>
      </c>
    </row>
    <row r="71" spans="1:11" ht="16.5" customHeight="1">
      <c r="A71" s="689" t="s">
        <v>218</v>
      </c>
      <c r="B71" s="690"/>
      <c r="C71" s="81" t="s">
        <v>215</v>
      </c>
      <c r="D71" s="74" t="s">
        <v>216</v>
      </c>
      <c r="E71" s="80">
        <v>111184309</v>
      </c>
      <c r="F71" s="79">
        <v>148403552</v>
      </c>
      <c r="G71" s="79">
        <v>231242269</v>
      </c>
      <c r="H71" s="79">
        <v>102092612</v>
      </c>
      <c r="I71" s="79">
        <v>185836457</v>
      </c>
      <c r="J71" s="79">
        <v>138849999</v>
      </c>
      <c r="K71" s="79">
        <v>80131878</v>
      </c>
    </row>
    <row r="72" spans="1:11" ht="16.5" customHeight="1">
      <c r="A72" s="689"/>
      <c r="B72" s="690"/>
      <c r="C72" s="81" t="s">
        <v>215</v>
      </c>
      <c r="D72" s="74" t="s">
        <v>214</v>
      </c>
      <c r="E72" s="80">
        <v>100161517</v>
      </c>
      <c r="F72" s="79">
        <v>150922482</v>
      </c>
      <c r="G72" s="79">
        <v>221185716</v>
      </c>
      <c r="H72" s="79">
        <v>95297322</v>
      </c>
      <c r="I72" s="79">
        <v>176812605</v>
      </c>
      <c r="J72" s="79">
        <v>141147971</v>
      </c>
      <c r="K72" s="79">
        <v>82769401</v>
      </c>
    </row>
    <row r="73" spans="1:11" ht="16.5" customHeight="1">
      <c r="A73" s="689" t="s">
        <v>217</v>
      </c>
      <c r="B73" s="690"/>
      <c r="C73" s="81" t="s">
        <v>215</v>
      </c>
      <c r="D73" s="74" t="s">
        <v>216</v>
      </c>
      <c r="E73" s="80">
        <v>53540481</v>
      </c>
      <c r="F73" s="79">
        <v>90070745</v>
      </c>
      <c r="G73" s="79">
        <v>117418588</v>
      </c>
      <c r="H73" s="79">
        <v>46945885</v>
      </c>
      <c r="I73" s="79">
        <v>97346310</v>
      </c>
      <c r="J73" s="79">
        <v>58589833</v>
      </c>
      <c r="K73" s="79">
        <v>39684497</v>
      </c>
    </row>
    <row r="74" spans="1:11" ht="16.5" customHeight="1">
      <c r="A74" s="689"/>
      <c r="B74" s="690"/>
      <c r="C74" s="81" t="s">
        <v>215</v>
      </c>
      <c r="D74" s="74" t="s">
        <v>214</v>
      </c>
      <c r="E74" s="80">
        <v>52102600</v>
      </c>
      <c r="F74" s="79">
        <v>87680279</v>
      </c>
      <c r="G74" s="79">
        <v>117010475</v>
      </c>
      <c r="H74" s="79">
        <v>45333316</v>
      </c>
      <c r="I74" s="79">
        <v>89753818</v>
      </c>
      <c r="J74" s="79">
        <v>57645053</v>
      </c>
      <c r="K74" s="79">
        <v>37760381</v>
      </c>
    </row>
    <row r="75" spans="1:11" ht="16.5" customHeight="1" thickBot="1">
      <c r="A75" s="695" t="s">
        <v>213</v>
      </c>
      <c r="B75" s="696"/>
      <c r="C75" s="78" t="s">
        <v>212</v>
      </c>
      <c r="D75" s="77" t="s">
        <v>211</v>
      </c>
      <c r="E75" s="76">
        <v>2156</v>
      </c>
      <c r="F75" s="75">
        <v>3379</v>
      </c>
      <c r="G75" s="75">
        <v>4516</v>
      </c>
      <c r="H75" s="75">
        <v>1943</v>
      </c>
      <c r="I75" s="75">
        <v>3496</v>
      </c>
      <c r="J75" s="75">
        <v>2607</v>
      </c>
      <c r="K75" s="75">
        <v>1908</v>
      </c>
    </row>
    <row r="76" ht="16.5" customHeight="1">
      <c r="A76" s="66" t="s">
        <v>210</v>
      </c>
    </row>
    <row r="77" spans="1:6" ht="16.5" customHeight="1">
      <c r="A77" s="65" t="s">
        <v>209</v>
      </c>
      <c r="B77" s="62"/>
      <c r="C77" s="63"/>
      <c r="D77" s="62"/>
      <c r="E77" s="64"/>
      <c r="F77" s="64"/>
    </row>
    <row r="78" spans="1:11" ht="16.5" customHeight="1">
      <c r="A78" s="65" t="s">
        <v>208</v>
      </c>
      <c r="B78" s="74"/>
      <c r="C78" s="1"/>
      <c r="D78" s="62"/>
      <c r="E78" s="64"/>
      <c r="F78" s="64"/>
      <c r="G78" s="69"/>
      <c r="H78" s="69"/>
      <c r="I78" s="71"/>
      <c r="J78" s="73"/>
      <c r="K78" s="72"/>
    </row>
    <row r="79" spans="1:11" ht="16.5" customHeight="1">
      <c r="A79" s="65" t="s">
        <v>207</v>
      </c>
      <c r="B79" s="62"/>
      <c r="C79" s="63"/>
      <c r="D79" s="62"/>
      <c r="E79" s="64"/>
      <c r="F79" s="64"/>
      <c r="G79" s="70"/>
      <c r="H79" s="69"/>
      <c r="I79" s="68"/>
      <c r="J79" s="67"/>
      <c r="K79" s="67"/>
    </row>
    <row r="80" spans="1:11" ht="16.5" customHeight="1">
      <c r="A80" s="65" t="s">
        <v>206</v>
      </c>
      <c r="B80" s="62"/>
      <c r="C80" s="63"/>
      <c r="D80" s="62"/>
      <c r="E80" s="64"/>
      <c r="F80" s="64"/>
      <c r="G80" s="70"/>
      <c r="H80" s="69"/>
      <c r="I80" s="68"/>
      <c r="J80" s="67"/>
      <c r="K80" s="67"/>
    </row>
    <row r="81" spans="1:11" ht="16.5" customHeight="1">
      <c r="A81" s="65" t="s">
        <v>205</v>
      </c>
      <c r="B81" s="62"/>
      <c r="C81" s="63"/>
      <c r="D81" s="62"/>
      <c r="E81" s="72"/>
      <c r="F81" s="71"/>
      <c r="G81" s="70"/>
      <c r="H81" s="69"/>
      <c r="I81" s="68"/>
      <c r="J81" s="67"/>
      <c r="K81" s="67"/>
    </row>
    <row r="82" spans="1:11" ht="16.5" customHeight="1">
      <c r="A82" s="65" t="s">
        <v>204</v>
      </c>
      <c r="B82" s="62"/>
      <c r="C82" s="63"/>
      <c r="D82" s="62"/>
      <c r="E82" s="72"/>
      <c r="F82" s="71"/>
      <c r="G82" s="70"/>
      <c r="H82" s="69"/>
      <c r="I82" s="68"/>
      <c r="J82" s="67"/>
      <c r="K82" s="67"/>
    </row>
    <row r="83" spans="1:11" ht="16.5" customHeight="1">
      <c r="A83" s="65" t="s">
        <v>203</v>
      </c>
      <c r="B83" s="62"/>
      <c r="C83" s="63"/>
      <c r="D83" s="62"/>
      <c r="E83" s="64"/>
      <c r="F83" s="64"/>
      <c r="G83" s="70"/>
      <c r="H83" s="69"/>
      <c r="I83" s="68"/>
      <c r="J83" s="67"/>
      <c r="K83" s="67"/>
    </row>
    <row r="84" ht="16.5" customHeight="1">
      <c r="A84" s="66" t="s">
        <v>57</v>
      </c>
    </row>
    <row r="85" spans="1:6" ht="16.5" customHeight="1">
      <c r="A85" s="65" t="s">
        <v>202</v>
      </c>
      <c r="B85" s="62"/>
      <c r="C85" s="63"/>
      <c r="D85" s="62"/>
      <c r="E85" s="64"/>
      <c r="F85" s="64"/>
    </row>
    <row r="86" spans="1:6" ht="16.5" customHeight="1">
      <c r="A86" s="65" t="s">
        <v>201</v>
      </c>
      <c r="B86" s="62"/>
      <c r="C86" s="63"/>
      <c r="D86" s="62"/>
      <c r="E86" s="64"/>
      <c r="F86" s="64"/>
    </row>
    <row r="87" spans="1:6" ht="16.5" customHeight="1">
      <c r="A87" s="65" t="s">
        <v>200</v>
      </c>
      <c r="B87" s="62"/>
      <c r="C87" s="63"/>
      <c r="D87" s="62"/>
      <c r="E87" s="64"/>
      <c r="F87" s="64"/>
    </row>
    <row r="88" spans="1:6" ht="16.5" customHeight="1">
      <c r="A88" s="65" t="s">
        <v>199</v>
      </c>
      <c r="B88" s="62"/>
      <c r="C88" s="63"/>
      <c r="D88" s="62"/>
      <c r="E88" s="64"/>
      <c r="F88" s="64"/>
    </row>
    <row r="89" spans="1:6" ht="16.5" customHeight="1">
      <c r="A89" s="64" t="s">
        <v>198</v>
      </c>
      <c r="B89" s="62"/>
      <c r="C89" s="63"/>
      <c r="D89" s="62"/>
      <c r="E89" s="64"/>
      <c r="F89" s="64"/>
    </row>
    <row r="90" spans="1:6" ht="16.5" customHeight="1">
      <c r="A90" s="64" t="s">
        <v>197</v>
      </c>
      <c r="B90" s="62"/>
      <c r="C90" s="63"/>
      <c r="D90" s="62"/>
      <c r="E90" s="64"/>
      <c r="F90" s="64"/>
    </row>
    <row r="91" spans="1:6" ht="16.5" customHeight="1">
      <c r="A91" s="62"/>
      <c r="B91" s="62"/>
      <c r="C91" s="63"/>
      <c r="D91" s="62"/>
      <c r="E91" s="62"/>
      <c r="F91" s="62"/>
    </row>
  </sheetData>
  <sheetProtection/>
  <mergeCells count="39">
    <mergeCell ref="A13:A14"/>
    <mergeCell ref="A5:B5"/>
    <mergeCell ref="A16:B16"/>
    <mergeCell ref="A41:A42"/>
    <mergeCell ref="A44:A46"/>
    <mergeCell ref="A49:B49"/>
    <mergeCell ref="A21:A22"/>
    <mergeCell ref="A23:A25"/>
    <mergeCell ref="A39:A40"/>
    <mergeCell ref="A4:B4"/>
    <mergeCell ref="A9:B9"/>
    <mergeCell ref="A15:B15"/>
    <mergeCell ref="A6:A8"/>
    <mergeCell ref="A10:A12"/>
    <mergeCell ref="A75:B75"/>
    <mergeCell ref="A71:B72"/>
    <mergeCell ref="A73:B74"/>
    <mergeCell ref="A67:A68"/>
    <mergeCell ref="A69:A70"/>
    <mergeCell ref="A66:B66"/>
    <mergeCell ref="A64:A65"/>
    <mergeCell ref="A29:A30"/>
    <mergeCell ref="A31:A32"/>
    <mergeCell ref="A33:A34"/>
    <mergeCell ref="A35:A37"/>
    <mergeCell ref="A55:B55"/>
    <mergeCell ref="A47:B47"/>
    <mergeCell ref="A48:B48"/>
    <mergeCell ref="A50:A51"/>
    <mergeCell ref="A56:A57"/>
    <mergeCell ref="A58:A59"/>
    <mergeCell ref="A3:B3"/>
    <mergeCell ref="A60:A61"/>
    <mergeCell ref="A62:A63"/>
    <mergeCell ref="A26:A27"/>
    <mergeCell ref="A43:B43"/>
    <mergeCell ref="A54:B54"/>
    <mergeCell ref="A52:A53"/>
    <mergeCell ref="A38:B38"/>
  </mergeCells>
  <printOptions/>
  <pageMargins left="0.5905511811023623" right="0.7874015748031497" top="0.7874015748031497" bottom="0.5118110236220472" header="0.3937007874015748" footer="0"/>
  <pageSetup horizontalDpi="600" verticalDpi="600" orientation="portrait" paperSize="9" scale="98" r:id="rId1"/>
  <headerFooter alignWithMargins="0">
    <oddHeader>&amp;L&amp;8&amp;A</oddHeader>
  </headerFooter>
</worksheet>
</file>

<file path=xl/worksheets/sheet20.xml><?xml version="1.0" encoding="utf-8"?>
<worksheet xmlns="http://schemas.openxmlformats.org/spreadsheetml/2006/main" xmlns:r="http://schemas.openxmlformats.org/officeDocument/2006/relationships">
  <sheetPr>
    <tabColor rgb="FFFFFF00"/>
  </sheetPr>
  <dimension ref="A1:AZ29"/>
  <sheetViews>
    <sheetView zoomScalePageLayoutView="0" workbookViewId="0" topLeftCell="A1">
      <pane xSplit="1" ySplit="5" topLeftCell="AC10" activePane="bottomRight" state="frozen"/>
      <selection pane="topLeft" activeCell="A16" sqref="A16"/>
      <selection pane="topRight" activeCell="A16" sqref="A16"/>
      <selection pane="bottomLeft" activeCell="A16" sqref="A16"/>
      <selection pane="bottomRight" activeCell="AM29" sqref="AM29"/>
    </sheetView>
  </sheetViews>
  <sheetFormatPr defaultColWidth="9.00390625" defaultRowHeight="16.5" customHeight="1"/>
  <cols>
    <col min="1" max="1" width="11.875" style="505" bestFit="1" customWidth="1"/>
    <col min="2" max="4" width="8.625" style="505" customWidth="1"/>
    <col min="5" max="5" width="8.625" style="550" customWidth="1"/>
    <col min="6" max="6" width="8.625" style="505" customWidth="1"/>
    <col min="7" max="7" width="8.25390625" style="505" customWidth="1"/>
    <col min="8" max="9" width="8.125" style="505" customWidth="1"/>
    <col min="10" max="10" width="8.125" style="550" customWidth="1"/>
    <col min="11" max="13" width="8.125" style="505" customWidth="1"/>
    <col min="14" max="14" width="8.125" style="550" customWidth="1"/>
    <col min="15" max="16" width="8.125" style="505" customWidth="1"/>
    <col min="17" max="17" width="8.125" style="550" customWidth="1"/>
    <col min="18" max="41" width="9.00390625" style="505" customWidth="1"/>
    <col min="42" max="16384" width="9.00390625" style="505" customWidth="1"/>
  </cols>
  <sheetData>
    <row r="1" spans="1:11" ht="16.5" customHeight="1">
      <c r="A1" s="553" t="s">
        <v>1293</v>
      </c>
      <c r="C1" s="552"/>
      <c r="D1" s="552"/>
      <c r="E1" s="552"/>
      <c r="G1" s="551"/>
      <c r="I1" s="551"/>
      <c r="J1" s="551"/>
      <c r="K1" s="551"/>
    </row>
    <row r="2" spans="1:41" ht="16.5" customHeight="1">
      <c r="A2" s="666" t="str">
        <f>HYPERLINK("#目次!A23","目次に戻る")</f>
        <v>目次に戻る</v>
      </c>
      <c r="E2" s="505"/>
      <c r="N2" s="505"/>
      <c r="O2" s="550"/>
      <c r="P2" s="549"/>
      <c r="Q2" s="194"/>
      <c r="AM2" s="549"/>
      <c r="AN2" s="549"/>
      <c r="AO2" s="549"/>
    </row>
    <row r="3" spans="1:41" ht="15" customHeight="1" thickBot="1">
      <c r="A3" s="141"/>
      <c r="E3" s="505"/>
      <c r="N3" s="505"/>
      <c r="O3" s="550"/>
      <c r="P3" s="549"/>
      <c r="Q3" s="194"/>
      <c r="AM3" s="549"/>
      <c r="AN3" s="768" t="s">
        <v>1292</v>
      </c>
      <c r="AO3" s="769"/>
    </row>
    <row r="4" spans="1:41" ht="16.5" customHeight="1">
      <c r="A4" s="741" t="s">
        <v>1291</v>
      </c>
      <c r="B4" s="765" t="s">
        <v>1290</v>
      </c>
      <c r="C4" s="766"/>
      <c r="D4" s="766"/>
      <c r="E4" s="767"/>
      <c r="F4" s="765" t="s">
        <v>1289</v>
      </c>
      <c r="G4" s="766"/>
      <c r="H4" s="766"/>
      <c r="I4" s="767"/>
      <c r="J4" s="765" t="s">
        <v>1288</v>
      </c>
      <c r="K4" s="766"/>
      <c r="L4" s="766"/>
      <c r="M4" s="767"/>
      <c r="N4" s="765" t="s">
        <v>1287</v>
      </c>
      <c r="O4" s="766"/>
      <c r="P4" s="766"/>
      <c r="Q4" s="767"/>
      <c r="R4" s="765" t="s">
        <v>1286</v>
      </c>
      <c r="S4" s="766"/>
      <c r="T4" s="766"/>
      <c r="U4" s="767"/>
      <c r="V4" s="765" t="s">
        <v>1285</v>
      </c>
      <c r="W4" s="766"/>
      <c r="X4" s="766"/>
      <c r="Y4" s="767"/>
      <c r="Z4" s="765" t="s">
        <v>1284</v>
      </c>
      <c r="AA4" s="766"/>
      <c r="AB4" s="766"/>
      <c r="AC4" s="767"/>
      <c r="AD4" s="765" t="s">
        <v>1283</v>
      </c>
      <c r="AE4" s="766"/>
      <c r="AF4" s="766"/>
      <c r="AG4" s="767"/>
      <c r="AH4" s="765" t="s">
        <v>1282</v>
      </c>
      <c r="AI4" s="766"/>
      <c r="AJ4" s="766"/>
      <c r="AK4" s="767"/>
      <c r="AL4" s="765" t="s">
        <v>1281</v>
      </c>
      <c r="AM4" s="766"/>
      <c r="AN4" s="766"/>
      <c r="AO4" s="767"/>
    </row>
    <row r="5" spans="1:41" ht="16.5" customHeight="1">
      <c r="A5" s="742"/>
      <c r="B5" s="566" t="s">
        <v>895</v>
      </c>
      <c r="C5" s="567" t="s">
        <v>894</v>
      </c>
      <c r="D5" s="422" t="s">
        <v>1280</v>
      </c>
      <c r="E5" s="568" t="s">
        <v>467</v>
      </c>
      <c r="F5" s="422" t="s">
        <v>895</v>
      </c>
      <c r="G5" s="567" t="s">
        <v>894</v>
      </c>
      <c r="H5" s="422" t="s">
        <v>1280</v>
      </c>
      <c r="I5" s="565" t="s">
        <v>467</v>
      </c>
      <c r="J5" s="566" t="s">
        <v>895</v>
      </c>
      <c r="K5" s="566" t="s">
        <v>894</v>
      </c>
      <c r="L5" s="566" t="s">
        <v>1280</v>
      </c>
      <c r="M5" s="565" t="s">
        <v>467</v>
      </c>
      <c r="N5" s="566" t="s">
        <v>895</v>
      </c>
      <c r="O5" s="566" t="s">
        <v>894</v>
      </c>
      <c r="P5" s="566" t="s">
        <v>1280</v>
      </c>
      <c r="Q5" s="565" t="s">
        <v>467</v>
      </c>
      <c r="R5" s="566" t="s">
        <v>895</v>
      </c>
      <c r="S5" s="566" t="s">
        <v>894</v>
      </c>
      <c r="T5" s="566" t="s">
        <v>1280</v>
      </c>
      <c r="U5" s="565" t="s">
        <v>467</v>
      </c>
      <c r="V5" s="566" t="s">
        <v>895</v>
      </c>
      <c r="W5" s="566" t="s">
        <v>894</v>
      </c>
      <c r="X5" s="566" t="s">
        <v>1280</v>
      </c>
      <c r="Y5" s="565" t="s">
        <v>467</v>
      </c>
      <c r="Z5" s="566" t="s">
        <v>895</v>
      </c>
      <c r="AA5" s="566" t="s">
        <v>894</v>
      </c>
      <c r="AB5" s="566" t="s">
        <v>1280</v>
      </c>
      <c r="AC5" s="565" t="s">
        <v>467</v>
      </c>
      <c r="AD5" s="566" t="s">
        <v>895</v>
      </c>
      <c r="AE5" s="566" t="s">
        <v>894</v>
      </c>
      <c r="AF5" s="566" t="s">
        <v>1280</v>
      </c>
      <c r="AG5" s="565" t="s">
        <v>467</v>
      </c>
      <c r="AH5" s="566" t="s">
        <v>895</v>
      </c>
      <c r="AI5" s="566" t="s">
        <v>894</v>
      </c>
      <c r="AJ5" s="566" t="s">
        <v>1280</v>
      </c>
      <c r="AK5" s="565" t="s">
        <v>467</v>
      </c>
      <c r="AL5" s="566" t="s">
        <v>895</v>
      </c>
      <c r="AM5" s="566" t="s">
        <v>894</v>
      </c>
      <c r="AN5" s="566" t="s">
        <v>1280</v>
      </c>
      <c r="AO5" s="565" t="s">
        <v>467</v>
      </c>
    </row>
    <row r="6" spans="1:52" s="386" customFormat="1" ht="16.5" customHeight="1">
      <c r="A6" s="562" t="s">
        <v>1279</v>
      </c>
      <c r="B6" s="386">
        <v>147475</v>
      </c>
      <c r="C6" s="386">
        <v>149714</v>
      </c>
      <c r="D6" s="386">
        <v>297189</v>
      </c>
      <c r="E6" s="560">
        <v>99.99999999999999</v>
      </c>
      <c r="F6" s="386">
        <v>147891</v>
      </c>
      <c r="G6" s="386">
        <v>149602</v>
      </c>
      <c r="H6" s="386">
        <v>297493</v>
      </c>
      <c r="I6" s="560">
        <v>100</v>
      </c>
      <c r="J6" s="563">
        <v>148288</v>
      </c>
      <c r="K6" s="563">
        <v>149729</v>
      </c>
      <c r="L6" s="563">
        <v>298017</v>
      </c>
      <c r="M6" s="564">
        <v>100</v>
      </c>
      <c r="N6" s="563">
        <v>148542</v>
      </c>
      <c r="O6" s="386">
        <v>149084</v>
      </c>
      <c r="P6" s="386">
        <v>297626</v>
      </c>
      <c r="Q6" s="560">
        <v>100.00000000000001</v>
      </c>
      <c r="R6" s="386">
        <v>148964</v>
      </c>
      <c r="S6" s="386">
        <v>149265</v>
      </c>
      <c r="T6" s="386">
        <v>298229</v>
      </c>
      <c r="U6" s="560">
        <v>100.00000000000001</v>
      </c>
      <c r="V6" s="386">
        <v>149942</v>
      </c>
      <c r="W6" s="386">
        <v>149438</v>
      </c>
      <c r="X6" s="386">
        <v>299380</v>
      </c>
      <c r="Y6" s="560">
        <v>100.00000000000001</v>
      </c>
      <c r="Z6" s="386">
        <v>150544</v>
      </c>
      <c r="AA6" s="386">
        <v>149457</v>
      </c>
      <c r="AB6" s="386">
        <v>300001</v>
      </c>
      <c r="AC6" s="560">
        <v>100</v>
      </c>
      <c r="AD6" s="386">
        <v>150498</v>
      </c>
      <c r="AE6" s="386">
        <v>149064</v>
      </c>
      <c r="AF6" s="386">
        <v>299562</v>
      </c>
      <c r="AG6" s="560">
        <v>100</v>
      </c>
      <c r="AH6" s="386">
        <v>149971</v>
      </c>
      <c r="AI6" s="386">
        <v>148600</v>
      </c>
      <c r="AJ6" s="386">
        <v>298571</v>
      </c>
      <c r="AK6" s="560">
        <v>100.00000000000001</v>
      </c>
      <c r="AL6" s="386">
        <v>150191</v>
      </c>
      <c r="AM6" s="386">
        <v>148589</v>
      </c>
      <c r="AN6" s="386">
        <v>298780</v>
      </c>
      <c r="AO6" s="560">
        <v>100.00000000000001</v>
      </c>
      <c r="AP6" s="505"/>
      <c r="AQ6" s="505"/>
      <c r="AR6" s="505"/>
      <c r="AS6" s="505"/>
      <c r="AT6" s="505"/>
      <c r="AU6" s="505"/>
      <c r="AV6" s="505"/>
      <c r="AW6" s="505"/>
      <c r="AX6" s="505"/>
      <c r="AY6" s="505"/>
      <c r="AZ6" s="505"/>
    </row>
    <row r="7" spans="1:52" s="386" customFormat="1" ht="16.5" customHeight="1">
      <c r="A7" s="562"/>
      <c r="E7" s="561"/>
      <c r="I7" s="560"/>
      <c r="M7" s="560"/>
      <c r="Q7" s="560"/>
      <c r="U7" s="560"/>
      <c r="Y7" s="560"/>
      <c r="AC7" s="560"/>
      <c r="AG7" s="560"/>
      <c r="AK7" s="560"/>
      <c r="AO7" s="560"/>
      <c r="AP7" s="505"/>
      <c r="AQ7" s="505"/>
      <c r="AR7" s="505"/>
      <c r="AS7" s="505"/>
      <c r="AT7" s="505"/>
      <c r="AU7" s="505"/>
      <c r="AV7" s="505"/>
      <c r="AW7" s="505"/>
      <c r="AX7" s="505"/>
      <c r="AY7" s="505"/>
      <c r="AZ7" s="505"/>
    </row>
    <row r="8" spans="1:41" ht="16.5" customHeight="1">
      <c r="A8" s="559" t="s">
        <v>1278</v>
      </c>
      <c r="B8" s="505">
        <v>4843</v>
      </c>
      <c r="C8" s="505">
        <v>4567</v>
      </c>
      <c r="D8" s="505">
        <v>9410</v>
      </c>
      <c r="E8" s="550">
        <v>3.1663352277506904</v>
      </c>
      <c r="F8" s="505">
        <v>4760</v>
      </c>
      <c r="G8" s="505">
        <v>4516</v>
      </c>
      <c r="H8" s="505">
        <v>9276</v>
      </c>
      <c r="I8" s="550">
        <v>3.1180565593140006</v>
      </c>
      <c r="J8" s="558">
        <v>4780</v>
      </c>
      <c r="K8" s="558">
        <v>4435</v>
      </c>
      <c r="L8" s="558">
        <v>9215</v>
      </c>
      <c r="M8" s="187">
        <v>3.092105483915347</v>
      </c>
      <c r="N8" s="558">
        <v>4662</v>
      </c>
      <c r="O8" s="505">
        <v>4406</v>
      </c>
      <c r="P8" s="505">
        <v>9068</v>
      </c>
      <c r="Q8" s="550">
        <v>3.0467768272933142</v>
      </c>
      <c r="R8" s="505">
        <v>4605</v>
      </c>
      <c r="S8" s="505">
        <v>4427</v>
      </c>
      <c r="T8" s="505">
        <v>9032</v>
      </c>
      <c r="U8" s="550">
        <v>3.028545178369642</v>
      </c>
      <c r="V8" s="505">
        <v>4629</v>
      </c>
      <c r="W8" s="505">
        <v>4346</v>
      </c>
      <c r="X8" s="505">
        <v>8975</v>
      </c>
      <c r="Y8" s="550">
        <v>2.997862248647204</v>
      </c>
      <c r="Z8" s="505">
        <v>4697</v>
      </c>
      <c r="AA8" s="505">
        <v>4399</v>
      </c>
      <c r="AB8" s="505">
        <v>9096</v>
      </c>
      <c r="AC8" s="550">
        <v>3.0319898933670224</v>
      </c>
      <c r="AD8" s="505">
        <v>4696</v>
      </c>
      <c r="AE8" s="505">
        <v>4484</v>
      </c>
      <c r="AF8" s="505">
        <v>9180</v>
      </c>
      <c r="AG8" s="550">
        <v>3.06447413223306</v>
      </c>
      <c r="AH8" s="505">
        <v>4800</v>
      </c>
      <c r="AI8" s="505">
        <v>4530</v>
      </c>
      <c r="AJ8" s="505">
        <v>9330</v>
      </c>
      <c r="AK8" s="550">
        <v>3.124884868255792</v>
      </c>
      <c r="AL8" s="505">
        <v>4851</v>
      </c>
      <c r="AM8" s="505">
        <v>4603</v>
      </c>
      <c r="AN8" s="505">
        <v>9454</v>
      </c>
      <c r="AO8" s="550">
        <v>3.16</v>
      </c>
    </row>
    <row r="9" spans="1:41" ht="16.5" customHeight="1">
      <c r="A9" s="559" t="s">
        <v>1277</v>
      </c>
      <c r="B9" s="505">
        <v>4402</v>
      </c>
      <c r="C9" s="505">
        <v>4267</v>
      </c>
      <c r="D9" s="505">
        <v>8669</v>
      </c>
      <c r="E9" s="550">
        <v>2.916998946798165</v>
      </c>
      <c r="F9" s="505">
        <v>4535</v>
      </c>
      <c r="G9" s="505">
        <v>4288</v>
      </c>
      <c r="H9" s="505">
        <v>8823</v>
      </c>
      <c r="I9" s="550">
        <v>2.9657840688688473</v>
      </c>
      <c r="J9" s="558">
        <v>4468</v>
      </c>
      <c r="K9" s="558">
        <v>4248</v>
      </c>
      <c r="L9" s="558">
        <v>8716</v>
      </c>
      <c r="M9" s="187">
        <v>2.9246653714385418</v>
      </c>
      <c r="N9" s="558">
        <v>4424</v>
      </c>
      <c r="O9" s="505">
        <v>4210</v>
      </c>
      <c r="P9" s="505">
        <v>8634</v>
      </c>
      <c r="Q9" s="550">
        <v>2.9009562336623813</v>
      </c>
      <c r="R9" s="505">
        <v>4381</v>
      </c>
      <c r="S9" s="505">
        <v>4122</v>
      </c>
      <c r="T9" s="505">
        <v>8503</v>
      </c>
      <c r="U9" s="550">
        <v>2.8511647089987897</v>
      </c>
      <c r="V9" s="505">
        <v>4380</v>
      </c>
      <c r="W9" s="505">
        <v>4106</v>
      </c>
      <c r="X9" s="505">
        <v>8486</v>
      </c>
      <c r="Y9" s="550">
        <v>2.834524684347652</v>
      </c>
      <c r="Z9" s="505">
        <v>4296</v>
      </c>
      <c r="AA9" s="505">
        <v>4005</v>
      </c>
      <c r="AB9" s="505">
        <v>8301</v>
      </c>
      <c r="AC9" s="550">
        <v>2.766990776697411</v>
      </c>
      <c r="AD9" s="505">
        <v>4265</v>
      </c>
      <c r="AE9" s="505">
        <v>4005</v>
      </c>
      <c r="AF9" s="505">
        <v>8270</v>
      </c>
      <c r="AG9" s="550">
        <v>2.760697284702332</v>
      </c>
      <c r="AH9" s="505">
        <v>4155</v>
      </c>
      <c r="AI9" s="505">
        <v>3886</v>
      </c>
      <c r="AJ9" s="505">
        <v>8041</v>
      </c>
      <c r="AK9" s="550">
        <v>2.6931617605192733</v>
      </c>
      <c r="AL9" s="505">
        <v>4063</v>
      </c>
      <c r="AM9" s="505">
        <v>3853</v>
      </c>
      <c r="AN9" s="505">
        <v>7916</v>
      </c>
      <c r="AO9" s="550">
        <v>2.65</v>
      </c>
    </row>
    <row r="10" spans="1:41" ht="16.5" customHeight="1">
      <c r="A10" s="559" t="s">
        <v>1276</v>
      </c>
      <c r="B10" s="505">
        <v>4639</v>
      </c>
      <c r="C10" s="505">
        <v>4399</v>
      </c>
      <c r="D10" s="505">
        <v>9038</v>
      </c>
      <c r="E10" s="550">
        <v>3.041162357960759</v>
      </c>
      <c r="F10" s="505">
        <v>4487</v>
      </c>
      <c r="G10" s="505">
        <v>4248</v>
      </c>
      <c r="H10" s="505">
        <v>8735</v>
      </c>
      <c r="I10" s="550">
        <v>2.936203540923652</v>
      </c>
      <c r="J10" s="558">
        <v>4369</v>
      </c>
      <c r="K10" s="558">
        <v>4233</v>
      </c>
      <c r="L10" s="558">
        <v>8602</v>
      </c>
      <c r="M10" s="187">
        <v>2.886412520091136</v>
      </c>
      <c r="N10" s="558">
        <v>4337</v>
      </c>
      <c r="O10" s="505">
        <v>4162</v>
      </c>
      <c r="P10" s="505">
        <v>8499</v>
      </c>
      <c r="Q10" s="550">
        <v>2.8555972932472296</v>
      </c>
      <c r="R10" s="505">
        <v>4278</v>
      </c>
      <c r="S10" s="505">
        <v>4096</v>
      </c>
      <c r="T10" s="505">
        <v>8374</v>
      </c>
      <c r="U10" s="550">
        <v>2.8079093582448387</v>
      </c>
      <c r="V10" s="505">
        <v>4245</v>
      </c>
      <c r="W10" s="505">
        <v>4115</v>
      </c>
      <c r="X10" s="505">
        <v>8360</v>
      </c>
      <c r="Y10" s="550">
        <v>2.792437704589485</v>
      </c>
      <c r="Z10" s="505">
        <v>4331</v>
      </c>
      <c r="AA10" s="505">
        <v>4077</v>
      </c>
      <c r="AB10" s="505">
        <v>8408</v>
      </c>
      <c r="AC10" s="550">
        <v>2.802657324475585</v>
      </c>
      <c r="AD10" s="505">
        <v>4296</v>
      </c>
      <c r="AE10" s="505">
        <v>4020</v>
      </c>
      <c r="AF10" s="505">
        <v>8316</v>
      </c>
      <c r="AG10" s="550">
        <v>2.7760530374346546</v>
      </c>
      <c r="AH10" s="505">
        <v>4248</v>
      </c>
      <c r="AI10" s="505">
        <v>4038</v>
      </c>
      <c r="AJ10" s="505">
        <v>8286</v>
      </c>
      <c r="AK10" s="550">
        <v>2.77521929457315</v>
      </c>
      <c r="AL10" s="505">
        <v>4255</v>
      </c>
      <c r="AM10" s="505">
        <v>4004</v>
      </c>
      <c r="AN10" s="505">
        <v>8259</v>
      </c>
      <c r="AO10" s="550">
        <v>2.76</v>
      </c>
    </row>
    <row r="11" spans="1:41" ht="16.5" customHeight="1">
      <c r="A11" s="559" t="s">
        <v>1275</v>
      </c>
      <c r="B11" s="505">
        <v>5905</v>
      </c>
      <c r="C11" s="505">
        <v>5653</v>
      </c>
      <c r="D11" s="505">
        <v>11558</v>
      </c>
      <c r="E11" s="550">
        <v>3.889107604924812</v>
      </c>
      <c r="F11" s="505">
        <v>5632</v>
      </c>
      <c r="G11" s="505">
        <v>5573</v>
      </c>
      <c r="H11" s="505">
        <v>11205</v>
      </c>
      <c r="I11" s="550">
        <v>3.766475177567203</v>
      </c>
      <c r="J11" s="558">
        <v>5427</v>
      </c>
      <c r="K11" s="558">
        <v>5277</v>
      </c>
      <c r="L11" s="558">
        <v>10704</v>
      </c>
      <c r="M11" s="187">
        <v>3.5917414107248913</v>
      </c>
      <c r="N11" s="558">
        <v>5173</v>
      </c>
      <c r="O11" s="505">
        <v>5025</v>
      </c>
      <c r="P11" s="505">
        <v>10198</v>
      </c>
      <c r="Q11" s="550">
        <v>3.426447958175697</v>
      </c>
      <c r="R11" s="505">
        <v>5007</v>
      </c>
      <c r="S11" s="505">
        <v>4832</v>
      </c>
      <c r="T11" s="505">
        <v>9839</v>
      </c>
      <c r="U11" s="550">
        <v>3.2991426051792416</v>
      </c>
      <c r="V11" s="505">
        <v>4859</v>
      </c>
      <c r="W11" s="505">
        <v>4701</v>
      </c>
      <c r="X11" s="505">
        <v>9560</v>
      </c>
      <c r="Y11" s="550">
        <v>3.193266083238693</v>
      </c>
      <c r="Z11" s="505">
        <v>4669</v>
      </c>
      <c r="AA11" s="505">
        <v>4503</v>
      </c>
      <c r="AB11" s="505">
        <v>9172</v>
      </c>
      <c r="AC11" s="550">
        <v>3.0573231422561924</v>
      </c>
      <c r="AD11" s="505">
        <v>4586</v>
      </c>
      <c r="AE11" s="505">
        <v>4437</v>
      </c>
      <c r="AF11" s="505">
        <v>9023</v>
      </c>
      <c r="AG11" s="550">
        <v>3.0120642805162205</v>
      </c>
      <c r="AH11" s="505">
        <v>4542</v>
      </c>
      <c r="AI11" s="505">
        <v>4395</v>
      </c>
      <c r="AJ11" s="505">
        <v>8937</v>
      </c>
      <c r="AK11" s="550">
        <v>2.993257885059165</v>
      </c>
      <c r="AL11" s="505">
        <v>4525</v>
      </c>
      <c r="AM11" s="505">
        <v>4409</v>
      </c>
      <c r="AN11" s="505">
        <v>8934</v>
      </c>
      <c r="AO11" s="550">
        <v>2.99</v>
      </c>
    </row>
    <row r="12" spans="1:41" ht="16.5" customHeight="1">
      <c r="A12" s="559" t="s">
        <v>1274</v>
      </c>
      <c r="B12" s="505">
        <v>13157</v>
      </c>
      <c r="C12" s="505">
        <v>11677</v>
      </c>
      <c r="D12" s="505">
        <v>24834</v>
      </c>
      <c r="E12" s="550">
        <v>8.356298517105277</v>
      </c>
      <c r="F12" s="505">
        <v>12575</v>
      </c>
      <c r="G12" s="505">
        <v>11137</v>
      </c>
      <c r="H12" s="505">
        <v>23712</v>
      </c>
      <c r="I12" s="550">
        <v>7.970607711778093</v>
      </c>
      <c r="J12" s="558">
        <v>11995</v>
      </c>
      <c r="K12" s="558">
        <v>10920</v>
      </c>
      <c r="L12" s="558">
        <v>22915</v>
      </c>
      <c r="M12" s="187">
        <v>7.689158672156286</v>
      </c>
      <c r="N12" s="558">
        <v>11564</v>
      </c>
      <c r="O12" s="505">
        <v>10406</v>
      </c>
      <c r="P12" s="505">
        <v>21970</v>
      </c>
      <c r="Q12" s="550">
        <v>7.381747562376943</v>
      </c>
      <c r="R12" s="505">
        <v>11379</v>
      </c>
      <c r="S12" s="505">
        <v>10433</v>
      </c>
      <c r="T12" s="505">
        <v>21812</v>
      </c>
      <c r="U12" s="550">
        <v>7.313842718179655</v>
      </c>
      <c r="V12" s="505">
        <v>11072</v>
      </c>
      <c r="W12" s="505">
        <v>10357</v>
      </c>
      <c r="X12" s="505">
        <v>21429</v>
      </c>
      <c r="Y12" s="550">
        <v>7.157792771728238</v>
      </c>
      <c r="Z12" s="505">
        <v>10451</v>
      </c>
      <c r="AA12" s="505">
        <v>9939</v>
      </c>
      <c r="AB12" s="505">
        <v>20390</v>
      </c>
      <c r="AC12" s="550">
        <v>6.79664401118663</v>
      </c>
      <c r="AD12" s="505">
        <v>9868</v>
      </c>
      <c r="AE12" s="505">
        <v>9503</v>
      </c>
      <c r="AF12" s="505">
        <v>19371</v>
      </c>
      <c r="AG12" s="550">
        <v>6.466441003865644</v>
      </c>
      <c r="AH12" s="505">
        <v>9114</v>
      </c>
      <c r="AI12" s="505">
        <v>8986</v>
      </c>
      <c r="AJ12" s="505">
        <v>18100</v>
      </c>
      <c r="AK12" s="550">
        <v>6.062209658674151</v>
      </c>
      <c r="AL12" s="505">
        <v>8668</v>
      </c>
      <c r="AM12" s="505">
        <v>8651</v>
      </c>
      <c r="AN12" s="505">
        <v>17319</v>
      </c>
      <c r="AO12" s="550">
        <v>5.8</v>
      </c>
    </row>
    <row r="13" spans="1:41" ht="16.5" customHeight="1">
      <c r="A13" s="559" t="s">
        <v>1273</v>
      </c>
      <c r="B13" s="505">
        <v>17637</v>
      </c>
      <c r="C13" s="505">
        <v>15410</v>
      </c>
      <c r="D13" s="505">
        <v>33047</v>
      </c>
      <c r="E13" s="550">
        <v>11.119859752548042</v>
      </c>
      <c r="F13" s="505">
        <v>17514</v>
      </c>
      <c r="G13" s="505">
        <v>15091</v>
      </c>
      <c r="H13" s="505">
        <v>32605</v>
      </c>
      <c r="I13" s="550">
        <v>10.95992174605789</v>
      </c>
      <c r="J13" s="558">
        <v>17460</v>
      </c>
      <c r="K13" s="558">
        <v>14940</v>
      </c>
      <c r="L13" s="558">
        <v>32400</v>
      </c>
      <c r="M13" s="187">
        <v>10.871863014526017</v>
      </c>
      <c r="N13" s="558">
        <v>17398</v>
      </c>
      <c r="O13" s="505">
        <v>14744</v>
      </c>
      <c r="P13" s="505">
        <v>32142</v>
      </c>
      <c r="Q13" s="550">
        <v>10.799459724620833</v>
      </c>
      <c r="R13" s="505">
        <v>17235</v>
      </c>
      <c r="S13" s="505">
        <v>14706</v>
      </c>
      <c r="T13" s="505">
        <v>31941</v>
      </c>
      <c r="U13" s="550">
        <v>10.710226034356149</v>
      </c>
      <c r="V13" s="505">
        <v>17437</v>
      </c>
      <c r="W13" s="505">
        <v>14627</v>
      </c>
      <c r="X13" s="505">
        <v>32064</v>
      </c>
      <c r="Y13" s="550">
        <v>10.710134277506848</v>
      </c>
      <c r="Z13" s="505">
        <v>17465</v>
      </c>
      <c r="AA13" s="505">
        <v>14582</v>
      </c>
      <c r="AB13" s="505">
        <v>32047</v>
      </c>
      <c r="AC13" s="550">
        <v>10.682297725674248</v>
      </c>
      <c r="AD13" s="505">
        <v>16988</v>
      </c>
      <c r="AE13" s="505">
        <v>14136</v>
      </c>
      <c r="AF13" s="505">
        <v>31124</v>
      </c>
      <c r="AG13" s="550">
        <v>10.38983582697405</v>
      </c>
      <c r="AH13" s="505">
        <v>16543</v>
      </c>
      <c r="AI13" s="505">
        <v>13825</v>
      </c>
      <c r="AJ13" s="505">
        <v>30368</v>
      </c>
      <c r="AK13" s="550">
        <v>10.171115078155614</v>
      </c>
      <c r="AL13" s="505">
        <v>16211</v>
      </c>
      <c r="AM13" s="505">
        <v>13747</v>
      </c>
      <c r="AN13" s="505">
        <v>29958</v>
      </c>
      <c r="AO13" s="550">
        <v>10.03</v>
      </c>
    </row>
    <row r="14" spans="1:41" ht="16.5" customHeight="1">
      <c r="A14" s="559" t="s">
        <v>1272</v>
      </c>
      <c r="B14" s="505">
        <v>16066</v>
      </c>
      <c r="C14" s="505">
        <v>14124</v>
      </c>
      <c r="D14" s="505">
        <v>30190</v>
      </c>
      <c r="E14" s="550">
        <v>10.158518653113003</v>
      </c>
      <c r="F14" s="505">
        <v>16321</v>
      </c>
      <c r="G14" s="505">
        <v>14347</v>
      </c>
      <c r="H14" s="505">
        <v>30668</v>
      </c>
      <c r="I14" s="550">
        <v>10.30881398890058</v>
      </c>
      <c r="J14" s="558">
        <v>16398</v>
      </c>
      <c r="K14" s="558">
        <v>14584</v>
      </c>
      <c r="L14" s="558">
        <v>30982</v>
      </c>
      <c r="M14" s="187">
        <v>10.3960512319767</v>
      </c>
      <c r="N14" s="558">
        <v>16554</v>
      </c>
      <c r="O14" s="505">
        <v>14490</v>
      </c>
      <c r="P14" s="505">
        <v>31044</v>
      </c>
      <c r="Q14" s="550">
        <v>10.430540342577597</v>
      </c>
      <c r="R14" s="505">
        <v>16755</v>
      </c>
      <c r="S14" s="505">
        <v>14335</v>
      </c>
      <c r="T14" s="505">
        <v>31090</v>
      </c>
      <c r="U14" s="550">
        <v>10.42487484449869</v>
      </c>
      <c r="V14" s="505">
        <v>16796</v>
      </c>
      <c r="W14" s="505">
        <v>14229</v>
      </c>
      <c r="X14" s="505">
        <v>31025</v>
      </c>
      <c r="Y14" s="550">
        <v>10.363083706326409</v>
      </c>
      <c r="Z14" s="505">
        <v>16882</v>
      </c>
      <c r="AA14" s="505">
        <v>14104</v>
      </c>
      <c r="AB14" s="505">
        <v>30986</v>
      </c>
      <c r="AC14" s="550">
        <v>10.32863223789254</v>
      </c>
      <c r="AD14" s="505">
        <v>16731</v>
      </c>
      <c r="AE14" s="505">
        <v>13868</v>
      </c>
      <c r="AF14" s="505">
        <v>30599</v>
      </c>
      <c r="AG14" s="550">
        <v>10.214579953398628</v>
      </c>
      <c r="AH14" s="505">
        <v>16505</v>
      </c>
      <c r="AI14" s="505">
        <v>13643</v>
      </c>
      <c r="AJ14" s="505">
        <v>30148</v>
      </c>
      <c r="AK14" s="550">
        <v>10.097430761862338</v>
      </c>
      <c r="AL14" s="505">
        <v>16384</v>
      </c>
      <c r="AM14" s="505">
        <v>13318</v>
      </c>
      <c r="AN14" s="505">
        <v>29702</v>
      </c>
      <c r="AO14" s="550">
        <v>9.94</v>
      </c>
    </row>
    <row r="15" spans="1:41" ht="16.5" customHeight="1">
      <c r="A15" s="559" t="s">
        <v>1271</v>
      </c>
      <c r="B15" s="505">
        <v>12703</v>
      </c>
      <c r="C15" s="505">
        <v>11046</v>
      </c>
      <c r="D15" s="505">
        <v>23749</v>
      </c>
      <c r="E15" s="550">
        <v>7.991210980217976</v>
      </c>
      <c r="F15" s="505">
        <v>13288</v>
      </c>
      <c r="G15" s="505">
        <v>11492</v>
      </c>
      <c r="H15" s="505">
        <v>24780</v>
      </c>
      <c r="I15" s="550">
        <v>8.3296077554766</v>
      </c>
      <c r="J15" s="558">
        <v>13639</v>
      </c>
      <c r="K15" s="558">
        <v>11825</v>
      </c>
      <c r="L15" s="558">
        <v>25464</v>
      </c>
      <c r="M15" s="187">
        <v>8.544479006231189</v>
      </c>
      <c r="N15" s="558">
        <v>13803</v>
      </c>
      <c r="O15" s="505">
        <v>11930</v>
      </c>
      <c r="P15" s="505">
        <v>25733</v>
      </c>
      <c r="Q15" s="550">
        <v>8.6460860274304</v>
      </c>
      <c r="R15" s="505">
        <v>14559</v>
      </c>
      <c r="S15" s="505">
        <v>12682</v>
      </c>
      <c r="T15" s="505">
        <v>27241</v>
      </c>
      <c r="U15" s="550">
        <v>9.134255890607553</v>
      </c>
      <c r="V15" s="505">
        <v>14686</v>
      </c>
      <c r="W15" s="505">
        <v>12770</v>
      </c>
      <c r="X15" s="505">
        <v>27456</v>
      </c>
      <c r="Y15" s="550">
        <v>9.170953303493887</v>
      </c>
      <c r="Z15" s="505">
        <v>14776</v>
      </c>
      <c r="AA15" s="505">
        <v>13020</v>
      </c>
      <c r="AB15" s="505">
        <v>27796</v>
      </c>
      <c r="AC15" s="550">
        <v>9.265302448991838</v>
      </c>
      <c r="AD15" s="505">
        <v>15022</v>
      </c>
      <c r="AE15" s="505">
        <v>13136</v>
      </c>
      <c r="AF15" s="505">
        <v>28158</v>
      </c>
      <c r="AG15" s="550">
        <v>9.399723596450817</v>
      </c>
      <c r="AH15" s="505">
        <v>15117</v>
      </c>
      <c r="AI15" s="505">
        <v>13080</v>
      </c>
      <c r="AJ15" s="505">
        <v>28197</v>
      </c>
      <c r="AK15" s="550">
        <v>9.44398484782514</v>
      </c>
      <c r="AL15" s="505">
        <v>15198</v>
      </c>
      <c r="AM15" s="505">
        <v>12974</v>
      </c>
      <c r="AN15" s="505">
        <v>28172</v>
      </c>
      <c r="AO15" s="550">
        <v>9.43</v>
      </c>
    </row>
    <row r="16" spans="1:41" ht="16.5" customHeight="1">
      <c r="A16" s="559" t="s">
        <v>1270</v>
      </c>
      <c r="B16" s="505">
        <v>9898</v>
      </c>
      <c r="C16" s="505">
        <v>9113</v>
      </c>
      <c r="D16" s="505">
        <v>19011</v>
      </c>
      <c r="E16" s="550">
        <v>6.396939321441911</v>
      </c>
      <c r="F16" s="505">
        <v>10283</v>
      </c>
      <c r="G16" s="505">
        <v>9405</v>
      </c>
      <c r="H16" s="505">
        <v>19688</v>
      </c>
      <c r="I16" s="550">
        <v>6.617970843011432</v>
      </c>
      <c r="J16" s="558">
        <v>10765</v>
      </c>
      <c r="K16" s="558">
        <v>9677</v>
      </c>
      <c r="L16" s="558">
        <v>20442</v>
      </c>
      <c r="M16" s="187">
        <v>6.859340238979655</v>
      </c>
      <c r="N16" s="558">
        <v>11261</v>
      </c>
      <c r="O16" s="505">
        <v>10040</v>
      </c>
      <c r="P16" s="505">
        <v>21301</v>
      </c>
      <c r="Q16" s="550">
        <v>7.156968813208524</v>
      </c>
      <c r="R16" s="505">
        <v>11145</v>
      </c>
      <c r="S16" s="505">
        <v>9890</v>
      </c>
      <c r="T16" s="505">
        <v>21035</v>
      </c>
      <c r="U16" s="550">
        <v>7.053304675266323</v>
      </c>
      <c r="V16" s="505">
        <v>11846</v>
      </c>
      <c r="W16" s="505">
        <v>10297</v>
      </c>
      <c r="X16" s="505">
        <v>22143</v>
      </c>
      <c r="Y16" s="550">
        <v>7.396285657024518</v>
      </c>
      <c r="Z16" s="505">
        <v>12402</v>
      </c>
      <c r="AA16" s="505">
        <v>10577</v>
      </c>
      <c r="AB16" s="505">
        <v>22979</v>
      </c>
      <c r="AC16" s="550">
        <v>7.659641134529552</v>
      </c>
      <c r="AD16" s="505">
        <v>12638</v>
      </c>
      <c r="AE16" s="505">
        <v>10850</v>
      </c>
      <c r="AF16" s="505">
        <v>23488</v>
      </c>
      <c r="AG16" s="550">
        <v>7.84078087340851</v>
      </c>
      <c r="AH16" s="505">
        <v>12749</v>
      </c>
      <c r="AI16" s="505">
        <v>10956</v>
      </c>
      <c r="AJ16" s="505">
        <v>23705</v>
      </c>
      <c r="AK16" s="550">
        <v>7.939485080600594</v>
      </c>
      <c r="AL16" s="505">
        <v>13556</v>
      </c>
      <c r="AM16" s="505">
        <v>11730</v>
      </c>
      <c r="AN16" s="505">
        <v>25286</v>
      </c>
      <c r="AO16" s="550">
        <v>8.46</v>
      </c>
    </row>
    <row r="17" spans="1:41" ht="16.5" customHeight="1">
      <c r="A17" s="559" t="s">
        <v>1269</v>
      </c>
      <c r="B17" s="505">
        <v>8533</v>
      </c>
      <c r="C17" s="505">
        <v>8148</v>
      </c>
      <c r="D17" s="505">
        <v>16681</v>
      </c>
      <c r="E17" s="550">
        <v>5.6129264542092745</v>
      </c>
      <c r="F17" s="505">
        <v>8575</v>
      </c>
      <c r="G17" s="505">
        <v>8118</v>
      </c>
      <c r="H17" s="505">
        <v>16693</v>
      </c>
      <c r="I17" s="550">
        <v>5.6112244657857495</v>
      </c>
      <c r="J17" s="558">
        <v>8716</v>
      </c>
      <c r="K17" s="558">
        <v>8156</v>
      </c>
      <c r="L17" s="558">
        <v>16872</v>
      </c>
      <c r="M17" s="187">
        <v>5.661421999416141</v>
      </c>
      <c r="N17" s="558">
        <v>8904</v>
      </c>
      <c r="O17" s="505">
        <v>8257</v>
      </c>
      <c r="P17" s="505">
        <v>17161</v>
      </c>
      <c r="Q17" s="550">
        <v>5.765961307143865</v>
      </c>
      <c r="R17" s="505">
        <v>9085</v>
      </c>
      <c r="S17" s="505">
        <v>8408</v>
      </c>
      <c r="T17" s="505">
        <v>17493</v>
      </c>
      <c r="U17" s="550">
        <v>5.865626749913657</v>
      </c>
      <c r="V17" s="505">
        <v>9388</v>
      </c>
      <c r="W17" s="505">
        <v>8741</v>
      </c>
      <c r="X17" s="505">
        <v>18129</v>
      </c>
      <c r="Y17" s="550">
        <v>6.0555147304429155</v>
      </c>
      <c r="Z17" s="505">
        <v>9688</v>
      </c>
      <c r="AA17" s="505">
        <v>9004</v>
      </c>
      <c r="AB17" s="505">
        <v>18692</v>
      </c>
      <c r="AC17" s="550">
        <v>6.230645897847007</v>
      </c>
      <c r="AD17" s="505">
        <v>10182</v>
      </c>
      <c r="AE17" s="505">
        <v>9221</v>
      </c>
      <c r="AF17" s="505">
        <v>19403</v>
      </c>
      <c r="AG17" s="550">
        <v>6.477123266635955</v>
      </c>
      <c r="AH17" s="505">
        <v>10672</v>
      </c>
      <c r="AI17" s="505">
        <v>9665</v>
      </c>
      <c r="AJ17" s="505">
        <v>20337</v>
      </c>
      <c r="AK17" s="550">
        <v>6.811445183892609</v>
      </c>
      <c r="AL17" s="505">
        <v>10652</v>
      </c>
      <c r="AM17" s="505">
        <v>9588</v>
      </c>
      <c r="AN17" s="505">
        <v>20240</v>
      </c>
      <c r="AO17" s="550">
        <v>6.77</v>
      </c>
    </row>
    <row r="18" spans="1:41" ht="16.5" customHeight="1">
      <c r="A18" s="559" t="s">
        <v>1268</v>
      </c>
      <c r="B18" s="505">
        <v>10734</v>
      </c>
      <c r="C18" s="505">
        <v>10405</v>
      </c>
      <c r="D18" s="505">
        <v>21139</v>
      </c>
      <c r="E18" s="550">
        <v>7.1129819744337786</v>
      </c>
      <c r="F18" s="505">
        <v>9933</v>
      </c>
      <c r="G18" s="505">
        <v>9638</v>
      </c>
      <c r="H18" s="505">
        <v>19571</v>
      </c>
      <c r="I18" s="550">
        <v>6.5786421865388425</v>
      </c>
      <c r="J18" s="558">
        <v>9280</v>
      </c>
      <c r="K18" s="558">
        <v>8787</v>
      </c>
      <c r="L18" s="558">
        <v>18067</v>
      </c>
      <c r="M18" s="187">
        <v>6.06240583590869</v>
      </c>
      <c r="N18" s="558">
        <v>8803</v>
      </c>
      <c r="O18" s="505">
        <v>8378</v>
      </c>
      <c r="P18" s="505">
        <v>17181</v>
      </c>
      <c r="Q18" s="550">
        <v>5.772681150168332</v>
      </c>
      <c r="R18" s="505">
        <v>8399</v>
      </c>
      <c r="S18" s="505">
        <v>8030</v>
      </c>
      <c r="T18" s="505">
        <v>16429</v>
      </c>
      <c r="U18" s="550">
        <v>5.5088539343926985</v>
      </c>
      <c r="V18" s="505">
        <v>8157</v>
      </c>
      <c r="W18" s="505">
        <v>7841</v>
      </c>
      <c r="X18" s="505">
        <v>15998</v>
      </c>
      <c r="Y18" s="550">
        <v>5.343710334691696</v>
      </c>
      <c r="Z18" s="505">
        <v>8179</v>
      </c>
      <c r="AA18" s="505">
        <v>7804</v>
      </c>
      <c r="AB18" s="505">
        <v>15983</v>
      </c>
      <c r="AC18" s="550">
        <v>5.3276489078369735</v>
      </c>
      <c r="AD18" s="505">
        <v>8303</v>
      </c>
      <c r="AE18" s="505">
        <v>7853</v>
      </c>
      <c r="AF18" s="505">
        <v>16156</v>
      </c>
      <c r="AG18" s="550">
        <v>5.393207416160928</v>
      </c>
      <c r="AH18" s="505">
        <v>8502</v>
      </c>
      <c r="AI18" s="505">
        <v>7980</v>
      </c>
      <c r="AJ18" s="505">
        <v>16482</v>
      </c>
      <c r="AK18" s="550">
        <v>5.520295005208141</v>
      </c>
      <c r="AL18" s="505">
        <v>8748</v>
      </c>
      <c r="AM18" s="505">
        <v>8144</v>
      </c>
      <c r="AN18" s="505">
        <v>16892</v>
      </c>
      <c r="AO18" s="550">
        <v>5.65</v>
      </c>
    </row>
    <row r="19" spans="1:41" ht="16.5" customHeight="1">
      <c r="A19" s="559" t="s">
        <v>1267</v>
      </c>
      <c r="B19" s="505">
        <v>9271</v>
      </c>
      <c r="C19" s="505">
        <v>9501</v>
      </c>
      <c r="D19" s="505">
        <v>18772</v>
      </c>
      <c r="E19" s="550">
        <v>6.3165191174639705</v>
      </c>
      <c r="F19" s="505">
        <v>9722</v>
      </c>
      <c r="G19" s="505">
        <v>9782</v>
      </c>
      <c r="H19" s="505">
        <v>19504</v>
      </c>
      <c r="I19" s="550">
        <v>6.5561206482169325</v>
      </c>
      <c r="J19" s="558">
        <v>10244</v>
      </c>
      <c r="K19" s="558">
        <v>10203</v>
      </c>
      <c r="L19" s="558">
        <v>20447</v>
      </c>
      <c r="M19" s="187">
        <v>6.861017995617699</v>
      </c>
      <c r="N19" s="558">
        <v>10723</v>
      </c>
      <c r="O19" s="505">
        <v>10600</v>
      </c>
      <c r="P19" s="505">
        <v>21323</v>
      </c>
      <c r="Q19" s="550">
        <v>7.164360640535437</v>
      </c>
      <c r="R19" s="505">
        <v>10883</v>
      </c>
      <c r="S19" s="505">
        <v>10647</v>
      </c>
      <c r="T19" s="505">
        <v>21530</v>
      </c>
      <c r="U19" s="550">
        <v>7.219284509554738</v>
      </c>
      <c r="V19" s="505">
        <v>10265</v>
      </c>
      <c r="W19" s="505">
        <v>9894</v>
      </c>
      <c r="X19" s="505">
        <v>20159</v>
      </c>
      <c r="Y19" s="550">
        <v>6.733582737657826</v>
      </c>
      <c r="Z19" s="505">
        <v>9531</v>
      </c>
      <c r="AA19" s="505">
        <v>9189</v>
      </c>
      <c r="AB19" s="505">
        <v>18720</v>
      </c>
      <c r="AC19" s="550">
        <v>6.239979200069333</v>
      </c>
      <c r="AD19" s="505">
        <v>8824</v>
      </c>
      <c r="AE19" s="505">
        <v>8372</v>
      </c>
      <c r="AF19" s="505">
        <v>17196</v>
      </c>
      <c r="AG19" s="550">
        <v>5.740380956196047</v>
      </c>
      <c r="AH19" s="505">
        <v>8351</v>
      </c>
      <c r="AI19" s="505">
        <v>8010</v>
      </c>
      <c r="AJ19" s="505">
        <v>16361</v>
      </c>
      <c r="AK19" s="550">
        <v>5.479768631246839</v>
      </c>
      <c r="AL19" s="505">
        <v>7991</v>
      </c>
      <c r="AM19" s="505">
        <v>7676</v>
      </c>
      <c r="AN19" s="505">
        <v>15667</v>
      </c>
      <c r="AO19" s="550">
        <v>5.24</v>
      </c>
    </row>
    <row r="20" spans="1:41" ht="16.5" customHeight="1">
      <c r="A20" s="559" t="s">
        <v>1266</v>
      </c>
      <c r="B20" s="505">
        <v>8050</v>
      </c>
      <c r="C20" s="505">
        <v>8927</v>
      </c>
      <c r="D20" s="505">
        <v>16977</v>
      </c>
      <c r="E20" s="550">
        <v>5.712526372106639</v>
      </c>
      <c r="F20" s="505">
        <v>8337</v>
      </c>
      <c r="G20" s="505">
        <v>9159</v>
      </c>
      <c r="H20" s="505">
        <v>17496</v>
      </c>
      <c r="I20" s="550">
        <v>5.881146783285658</v>
      </c>
      <c r="J20" s="558">
        <v>8511</v>
      </c>
      <c r="K20" s="558">
        <v>9284</v>
      </c>
      <c r="L20" s="558">
        <v>17795</v>
      </c>
      <c r="M20" s="187">
        <v>5.971135874799089</v>
      </c>
      <c r="N20" s="558">
        <v>8351</v>
      </c>
      <c r="O20" s="505">
        <v>8824</v>
      </c>
      <c r="P20" s="505">
        <v>17175</v>
      </c>
      <c r="Q20" s="550">
        <v>5.770665197260992</v>
      </c>
      <c r="R20" s="505">
        <v>8133</v>
      </c>
      <c r="S20" s="505">
        <v>8468</v>
      </c>
      <c r="T20" s="505">
        <v>16601</v>
      </c>
      <c r="U20" s="550">
        <v>5.566527735397965</v>
      </c>
      <c r="V20" s="505">
        <v>8592</v>
      </c>
      <c r="W20" s="505">
        <v>8807</v>
      </c>
      <c r="X20" s="505">
        <v>17399</v>
      </c>
      <c r="Y20" s="550">
        <v>5.811677466764647</v>
      </c>
      <c r="Z20" s="505">
        <v>9053</v>
      </c>
      <c r="AA20" s="505">
        <v>9076</v>
      </c>
      <c r="AB20" s="505">
        <v>18129</v>
      </c>
      <c r="AC20" s="550">
        <v>6.042979856733811</v>
      </c>
      <c r="AD20" s="505">
        <v>9548</v>
      </c>
      <c r="AE20" s="505">
        <v>9507</v>
      </c>
      <c r="AF20" s="505">
        <v>19055</v>
      </c>
      <c r="AG20" s="550">
        <v>6.360953659008819</v>
      </c>
      <c r="AH20" s="505">
        <v>9940</v>
      </c>
      <c r="AI20" s="505">
        <v>9905</v>
      </c>
      <c r="AJ20" s="505">
        <v>19845</v>
      </c>
      <c r="AK20" s="550">
        <v>6.646660258364006</v>
      </c>
      <c r="AL20" s="505">
        <v>10082</v>
      </c>
      <c r="AM20" s="505">
        <v>9961</v>
      </c>
      <c r="AN20" s="505">
        <v>20043</v>
      </c>
      <c r="AO20" s="550">
        <v>6.71</v>
      </c>
    </row>
    <row r="21" spans="1:41" ht="16.5" customHeight="1">
      <c r="A21" s="559" t="s">
        <v>1265</v>
      </c>
      <c r="B21" s="505">
        <v>7265</v>
      </c>
      <c r="C21" s="505">
        <v>9088</v>
      </c>
      <c r="D21" s="505">
        <v>16353</v>
      </c>
      <c r="E21" s="550">
        <v>5.5025589776203025</v>
      </c>
      <c r="F21" s="505">
        <v>7079</v>
      </c>
      <c r="G21" s="505">
        <v>8768</v>
      </c>
      <c r="H21" s="505">
        <v>15847</v>
      </c>
      <c r="I21" s="550">
        <v>5.326848026676258</v>
      </c>
      <c r="J21" s="558">
        <v>6999</v>
      </c>
      <c r="K21" s="558">
        <v>8486</v>
      </c>
      <c r="L21" s="558">
        <v>15485</v>
      </c>
      <c r="M21" s="187">
        <v>5.196012308022697</v>
      </c>
      <c r="N21" s="558">
        <v>6861</v>
      </c>
      <c r="O21" s="505">
        <v>8239</v>
      </c>
      <c r="P21" s="505">
        <v>15100</v>
      </c>
      <c r="Q21" s="550">
        <v>5.073481483472546</v>
      </c>
      <c r="R21" s="505">
        <v>6975</v>
      </c>
      <c r="S21" s="505">
        <v>8349</v>
      </c>
      <c r="T21" s="505">
        <v>15324</v>
      </c>
      <c r="U21" s="550">
        <v>5.138333294213507</v>
      </c>
      <c r="V21" s="505">
        <v>7194</v>
      </c>
      <c r="W21" s="505">
        <v>8297</v>
      </c>
      <c r="X21" s="505">
        <v>15491</v>
      </c>
      <c r="Y21" s="550">
        <v>5.174360344712406</v>
      </c>
      <c r="Z21" s="505">
        <v>7505</v>
      </c>
      <c r="AA21" s="505">
        <v>8547</v>
      </c>
      <c r="AB21" s="505">
        <v>16052</v>
      </c>
      <c r="AC21" s="550">
        <v>5.350648831170562</v>
      </c>
      <c r="AD21" s="505">
        <v>7660</v>
      </c>
      <c r="AE21" s="505">
        <v>8653</v>
      </c>
      <c r="AF21" s="505">
        <v>16313</v>
      </c>
      <c r="AG21" s="550">
        <v>5.445617267877768</v>
      </c>
      <c r="AH21" s="505">
        <v>7564</v>
      </c>
      <c r="AI21" s="505">
        <v>8280</v>
      </c>
      <c r="AJ21" s="505">
        <v>15844</v>
      </c>
      <c r="AK21" s="550">
        <v>5.306610487957638</v>
      </c>
      <c r="AL21" s="505">
        <v>7348</v>
      </c>
      <c r="AM21" s="505">
        <v>7985</v>
      </c>
      <c r="AN21" s="505">
        <v>15333</v>
      </c>
      <c r="AO21" s="550">
        <v>5.13</v>
      </c>
    </row>
    <row r="22" spans="1:41" ht="16.5" customHeight="1">
      <c r="A22" s="559" t="s">
        <v>1264</v>
      </c>
      <c r="B22" s="505">
        <v>6026</v>
      </c>
      <c r="C22" s="505">
        <v>8133</v>
      </c>
      <c r="D22" s="505">
        <v>14159</v>
      </c>
      <c r="E22" s="550">
        <v>4.764308234826996</v>
      </c>
      <c r="F22" s="505">
        <v>6114</v>
      </c>
      <c r="G22" s="505">
        <v>8208</v>
      </c>
      <c r="H22" s="505">
        <v>14322</v>
      </c>
      <c r="I22" s="550">
        <v>4.814230923080543</v>
      </c>
      <c r="J22" s="558">
        <v>6192</v>
      </c>
      <c r="K22" s="558">
        <v>8321</v>
      </c>
      <c r="L22" s="558">
        <v>14513</v>
      </c>
      <c r="M22" s="187">
        <v>4.869856417586916</v>
      </c>
      <c r="N22" s="558">
        <v>6348</v>
      </c>
      <c r="O22" s="505">
        <v>8426</v>
      </c>
      <c r="P22" s="505">
        <v>14774</v>
      </c>
      <c r="Q22" s="550">
        <v>4.963948042173735</v>
      </c>
      <c r="R22" s="505">
        <v>6435</v>
      </c>
      <c r="S22" s="505">
        <v>8412</v>
      </c>
      <c r="T22" s="505">
        <v>14847</v>
      </c>
      <c r="U22" s="550">
        <v>4.978389090262851</v>
      </c>
      <c r="V22" s="505">
        <v>6333</v>
      </c>
      <c r="W22" s="505">
        <v>8332</v>
      </c>
      <c r="X22" s="505">
        <v>14665</v>
      </c>
      <c r="Y22" s="550">
        <v>4.898456810742201</v>
      </c>
      <c r="Z22" s="505">
        <v>6201</v>
      </c>
      <c r="AA22" s="505">
        <v>8070</v>
      </c>
      <c r="AB22" s="505">
        <v>14271</v>
      </c>
      <c r="AC22" s="550">
        <v>4.756984143386188</v>
      </c>
      <c r="AD22" s="505">
        <v>6084</v>
      </c>
      <c r="AE22" s="505">
        <v>7879</v>
      </c>
      <c r="AF22" s="505">
        <v>13963</v>
      </c>
      <c r="AG22" s="550">
        <v>4.661138595683031</v>
      </c>
      <c r="AH22" s="505">
        <v>5979</v>
      </c>
      <c r="AI22" s="505">
        <v>7656</v>
      </c>
      <c r="AJ22" s="505">
        <v>13635</v>
      </c>
      <c r="AK22" s="550">
        <v>4.566752966631053</v>
      </c>
      <c r="AL22" s="505">
        <v>6092</v>
      </c>
      <c r="AM22" s="505">
        <v>7756</v>
      </c>
      <c r="AN22" s="505">
        <v>13848</v>
      </c>
      <c r="AO22" s="550">
        <v>4.63</v>
      </c>
    </row>
    <row r="23" spans="1:41" ht="16.5" customHeight="1">
      <c r="A23" s="559" t="s">
        <v>1263</v>
      </c>
      <c r="B23" s="505">
        <v>4206</v>
      </c>
      <c r="C23" s="505">
        <v>6569</v>
      </c>
      <c r="D23" s="505">
        <v>10775</v>
      </c>
      <c r="E23" s="550">
        <v>3.625638903189553</v>
      </c>
      <c r="F23" s="505">
        <v>4439</v>
      </c>
      <c r="G23" s="505">
        <v>6766</v>
      </c>
      <c r="H23" s="505">
        <v>11205</v>
      </c>
      <c r="I23" s="550">
        <v>3.766475177567203</v>
      </c>
      <c r="J23" s="558">
        <v>4543</v>
      </c>
      <c r="K23" s="558">
        <v>6927</v>
      </c>
      <c r="L23" s="558">
        <v>11470</v>
      </c>
      <c r="M23" s="187">
        <v>3.848773727673253</v>
      </c>
      <c r="N23" s="558">
        <v>4645</v>
      </c>
      <c r="O23" s="505">
        <v>7022</v>
      </c>
      <c r="P23" s="505">
        <v>11667</v>
      </c>
      <c r="Q23" s="550">
        <v>3.920020428322794</v>
      </c>
      <c r="R23" s="505">
        <v>4755</v>
      </c>
      <c r="S23" s="505">
        <v>7118</v>
      </c>
      <c r="T23" s="505">
        <v>11873</v>
      </c>
      <c r="U23" s="550">
        <v>3.9811688333461865</v>
      </c>
      <c r="V23" s="505">
        <v>4854</v>
      </c>
      <c r="W23" s="505">
        <v>7241</v>
      </c>
      <c r="X23" s="505">
        <v>12095</v>
      </c>
      <c r="Y23" s="550">
        <v>4.040016033135146</v>
      </c>
      <c r="Z23" s="505">
        <v>4964</v>
      </c>
      <c r="AA23" s="505">
        <v>7335</v>
      </c>
      <c r="AB23" s="505">
        <v>12299</v>
      </c>
      <c r="AC23" s="550">
        <v>4.099653001156662</v>
      </c>
      <c r="AD23" s="505">
        <v>5099</v>
      </c>
      <c r="AE23" s="505">
        <v>7470</v>
      </c>
      <c r="AF23" s="505">
        <v>12569</v>
      </c>
      <c r="AG23" s="550">
        <v>4.195792523751344</v>
      </c>
      <c r="AH23" s="505">
        <v>5270</v>
      </c>
      <c r="AI23" s="505">
        <v>7615</v>
      </c>
      <c r="AJ23" s="505">
        <v>12885</v>
      </c>
      <c r="AK23" s="550">
        <v>4.315556433813063</v>
      </c>
      <c r="AL23" s="505">
        <v>5372</v>
      </c>
      <c r="AM23" s="505">
        <v>7613</v>
      </c>
      <c r="AN23" s="505">
        <v>12985</v>
      </c>
      <c r="AO23" s="550">
        <v>4.35</v>
      </c>
    </row>
    <row r="24" spans="1:41" ht="16.5" customHeight="1">
      <c r="A24" s="559" t="s">
        <v>1262</v>
      </c>
      <c r="B24" s="505">
        <v>2283</v>
      </c>
      <c r="C24" s="505">
        <v>4446</v>
      </c>
      <c r="D24" s="505">
        <v>6729</v>
      </c>
      <c r="E24" s="550">
        <v>2.2642157011194897</v>
      </c>
      <c r="F24" s="505">
        <v>2401</v>
      </c>
      <c r="G24" s="505">
        <v>4687</v>
      </c>
      <c r="H24" s="505">
        <v>7088</v>
      </c>
      <c r="I24" s="550">
        <v>2.38257706904028</v>
      </c>
      <c r="J24" s="558">
        <v>2576</v>
      </c>
      <c r="K24" s="558">
        <v>4892</v>
      </c>
      <c r="L24" s="558">
        <v>7468</v>
      </c>
      <c r="M24" s="187">
        <v>2.5058973145827252</v>
      </c>
      <c r="N24" s="558">
        <v>2773</v>
      </c>
      <c r="O24" s="505">
        <v>5152</v>
      </c>
      <c r="P24" s="505">
        <v>7925</v>
      </c>
      <c r="Q24" s="550">
        <v>2.6627377984450282</v>
      </c>
      <c r="R24" s="505">
        <v>2958</v>
      </c>
      <c r="S24" s="505">
        <v>5341</v>
      </c>
      <c r="T24" s="505">
        <v>8299</v>
      </c>
      <c r="U24" s="550">
        <v>2.78276089850417</v>
      </c>
      <c r="V24" s="505">
        <v>3142</v>
      </c>
      <c r="W24" s="505">
        <v>5453</v>
      </c>
      <c r="X24" s="505">
        <v>8595</v>
      </c>
      <c r="Y24" s="550">
        <v>2.870933262074955</v>
      </c>
      <c r="Z24" s="505">
        <v>3274</v>
      </c>
      <c r="AA24" s="505">
        <v>5680</v>
      </c>
      <c r="AB24" s="505">
        <v>8954</v>
      </c>
      <c r="AC24" s="550">
        <v>2.9846567178109407</v>
      </c>
      <c r="AD24" s="505">
        <v>3378</v>
      </c>
      <c r="AE24" s="505">
        <v>5814</v>
      </c>
      <c r="AF24" s="505">
        <v>9192</v>
      </c>
      <c r="AG24" s="550">
        <v>3.0684799807719267</v>
      </c>
      <c r="AH24" s="505">
        <v>3446</v>
      </c>
      <c r="AI24" s="505">
        <v>5901</v>
      </c>
      <c r="AJ24" s="505">
        <v>9347</v>
      </c>
      <c r="AK24" s="550">
        <v>3.1305786563329994</v>
      </c>
      <c r="AL24" s="505">
        <v>3583</v>
      </c>
      <c r="AM24" s="505">
        <v>6063</v>
      </c>
      <c r="AN24" s="505">
        <v>9646</v>
      </c>
      <c r="AO24" s="550">
        <v>3.23</v>
      </c>
    </row>
    <row r="25" spans="1:41" ht="16.5" customHeight="1">
      <c r="A25" s="559" t="s">
        <v>1261</v>
      </c>
      <c r="B25" s="505">
        <v>1303</v>
      </c>
      <c r="C25" s="505">
        <v>2615</v>
      </c>
      <c r="D25" s="505">
        <v>3918</v>
      </c>
      <c r="E25" s="550">
        <v>1.318352967303635</v>
      </c>
      <c r="F25" s="505">
        <v>1299</v>
      </c>
      <c r="G25" s="505">
        <v>2695</v>
      </c>
      <c r="H25" s="505">
        <v>3994</v>
      </c>
      <c r="I25" s="550">
        <v>1.3425525978762525</v>
      </c>
      <c r="J25" s="558">
        <v>1300</v>
      </c>
      <c r="K25" s="558">
        <v>2758</v>
      </c>
      <c r="L25" s="558">
        <v>4058</v>
      </c>
      <c r="M25" s="187">
        <v>1.3616672874366227</v>
      </c>
      <c r="N25" s="558">
        <v>1318</v>
      </c>
      <c r="O25" s="505">
        <v>2860</v>
      </c>
      <c r="P25" s="505">
        <v>4178</v>
      </c>
      <c r="Q25" s="550">
        <v>1.4037752078111456</v>
      </c>
      <c r="R25" s="505">
        <v>1357</v>
      </c>
      <c r="S25" s="505">
        <v>3050</v>
      </c>
      <c r="T25" s="505">
        <v>4407</v>
      </c>
      <c r="U25" s="550">
        <v>1.4777234943617152</v>
      </c>
      <c r="V25" s="505">
        <v>1395</v>
      </c>
      <c r="W25" s="505">
        <v>3234</v>
      </c>
      <c r="X25" s="505">
        <v>4629</v>
      </c>
      <c r="Y25" s="550">
        <v>1.5461954706393213</v>
      </c>
      <c r="Z25" s="505">
        <v>1478</v>
      </c>
      <c r="AA25" s="505">
        <v>3412</v>
      </c>
      <c r="AB25" s="505">
        <v>4890</v>
      </c>
      <c r="AC25" s="550">
        <v>1.6299945666847777</v>
      </c>
      <c r="AD25" s="505">
        <v>1602</v>
      </c>
      <c r="AE25" s="505">
        <v>3630</v>
      </c>
      <c r="AF25" s="505">
        <v>5232</v>
      </c>
      <c r="AG25" s="550">
        <v>1.7465499629459011</v>
      </c>
      <c r="AH25" s="505">
        <v>1734</v>
      </c>
      <c r="AI25" s="505">
        <v>3876</v>
      </c>
      <c r="AJ25" s="505">
        <v>5610</v>
      </c>
      <c r="AK25" s="550">
        <v>1.878950065478563</v>
      </c>
      <c r="AL25" s="505">
        <v>1837</v>
      </c>
      <c r="AM25" s="505">
        <v>4054</v>
      </c>
      <c r="AN25" s="505">
        <v>5891</v>
      </c>
      <c r="AO25" s="550">
        <v>1.97</v>
      </c>
    </row>
    <row r="26" spans="1:41" ht="16.5" customHeight="1">
      <c r="A26" s="559" t="s">
        <v>1260</v>
      </c>
      <c r="B26" s="505">
        <v>444</v>
      </c>
      <c r="C26" s="505">
        <v>1253</v>
      </c>
      <c r="D26" s="505">
        <v>1697</v>
      </c>
      <c r="E26" s="550">
        <v>0.571017096864285</v>
      </c>
      <c r="F26" s="505">
        <v>482</v>
      </c>
      <c r="G26" s="505">
        <v>1282</v>
      </c>
      <c r="H26" s="505">
        <v>1764</v>
      </c>
      <c r="I26" s="550">
        <v>0.5929551283559613</v>
      </c>
      <c r="J26" s="558">
        <v>508</v>
      </c>
      <c r="K26" s="558">
        <v>1327</v>
      </c>
      <c r="L26" s="558">
        <v>1835</v>
      </c>
      <c r="M26" s="187">
        <v>0.6157366861621988</v>
      </c>
      <c r="N26" s="558">
        <v>530</v>
      </c>
      <c r="O26" s="505">
        <v>1429</v>
      </c>
      <c r="P26" s="505">
        <v>1959</v>
      </c>
      <c r="Q26" s="550">
        <v>0.6582086242465376</v>
      </c>
      <c r="R26" s="505">
        <v>540</v>
      </c>
      <c r="S26" s="505">
        <v>1420</v>
      </c>
      <c r="T26" s="505">
        <v>1960</v>
      </c>
      <c r="U26" s="550">
        <v>0.6572130812228187</v>
      </c>
      <c r="V26" s="505">
        <v>556</v>
      </c>
      <c r="W26" s="505">
        <v>1473</v>
      </c>
      <c r="X26" s="505">
        <v>2029</v>
      </c>
      <c r="Y26" s="550">
        <v>0.6777339835660365</v>
      </c>
      <c r="Z26" s="505">
        <v>561</v>
      </c>
      <c r="AA26" s="505">
        <v>1546</v>
      </c>
      <c r="AB26" s="505">
        <v>2107</v>
      </c>
      <c r="AC26" s="550">
        <v>0.7023309922300259</v>
      </c>
      <c r="AD26" s="505">
        <v>571</v>
      </c>
      <c r="AE26" s="505">
        <v>1601</v>
      </c>
      <c r="AF26" s="505">
        <v>2172</v>
      </c>
      <c r="AG26" s="550">
        <v>0.725058585534881</v>
      </c>
      <c r="AH26" s="505">
        <v>574</v>
      </c>
      <c r="AI26" s="505">
        <v>1686</v>
      </c>
      <c r="AJ26" s="505">
        <v>2260</v>
      </c>
      <c r="AK26" s="550">
        <v>0.756938885558209</v>
      </c>
      <c r="AL26" s="505">
        <v>615</v>
      </c>
      <c r="AM26" s="505">
        <v>1785</v>
      </c>
      <c r="AN26" s="505">
        <v>2400</v>
      </c>
      <c r="AO26" s="550">
        <v>0.8</v>
      </c>
    </row>
    <row r="27" spans="1:41" ht="16.5" customHeight="1">
      <c r="A27" s="559" t="s">
        <v>1259</v>
      </c>
      <c r="B27" s="505">
        <v>102</v>
      </c>
      <c r="C27" s="505">
        <v>325</v>
      </c>
      <c r="D27" s="505">
        <v>427</v>
      </c>
      <c r="E27" s="550">
        <v>0.14367961129113124</v>
      </c>
      <c r="F27" s="505">
        <v>105</v>
      </c>
      <c r="G27" s="505">
        <v>350</v>
      </c>
      <c r="H27" s="505">
        <v>455</v>
      </c>
      <c r="I27" s="550">
        <v>0.1529447751711805</v>
      </c>
      <c r="J27" s="558">
        <v>105</v>
      </c>
      <c r="K27" s="558">
        <v>386</v>
      </c>
      <c r="L27" s="558">
        <v>491</v>
      </c>
      <c r="M27" s="187">
        <v>0.16475570185593438</v>
      </c>
      <c r="N27" s="558">
        <v>101</v>
      </c>
      <c r="O27" s="505">
        <v>414</v>
      </c>
      <c r="P27" s="505">
        <v>515</v>
      </c>
      <c r="Q27" s="550">
        <v>0.1730359578800239</v>
      </c>
      <c r="R27" s="505">
        <v>90</v>
      </c>
      <c r="S27" s="505">
        <v>435</v>
      </c>
      <c r="T27" s="505">
        <v>525</v>
      </c>
      <c r="U27" s="550">
        <v>0.17603921818468357</v>
      </c>
      <c r="V27" s="505">
        <v>100</v>
      </c>
      <c r="W27" s="505">
        <v>501</v>
      </c>
      <c r="X27" s="505">
        <v>601</v>
      </c>
      <c r="Y27" s="550">
        <v>0.2007482129734785</v>
      </c>
      <c r="Z27" s="505">
        <v>127</v>
      </c>
      <c r="AA27" s="505">
        <v>505</v>
      </c>
      <c r="AB27" s="505">
        <v>632</v>
      </c>
      <c r="AC27" s="550">
        <v>0.21066596444678518</v>
      </c>
      <c r="AD27" s="505">
        <v>140</v>
      </c>
      <c r="AE27" s="505">
        <v>533</v>
      </c>
      <c r="AF27" s="505">
        <v>673</v>
      </c>
      <c r="AG27" s="550">
        <v>0.22466133888811</v>
      </c>
      <c r="AH27" s="505">
        <v>151</v>
      </c>
      <c r="AI27" s="505">
        <v>595</v>
      </c>
      <c r="AJ27" s="505">
        <v>746</v>
      </c>
      <c r="AK27" s="550">
        <v>0.24985681797629378</v>
      </c>
      <c r="AL27" s="505">
        <v>145</v>
      </c>
      <c r="AM27" s="505">
        <v>580</v>
      </c>
      <c r="AN27" s="505">
        <v>725</v>
      </c>
      <c r="AO27" s="550">
        <v>0.24</v>
      </c>
    </row>
    <row r="28" spans="1:41" ht="16.5" customHeight="1" thickBot="1">
      <c r="A28" s="557" t="s">
        <v>1258</v>
      </c>
      <c r="B28" s="556">
        <v>8</v>
      </c>
      <c r="C28" s="555">
        <v>48</v>
      </c>
      <c r="D28" s="555">
        <v>56</v>
      </c>
      <c r="E28" s="554">
        <v>0.018843227710312292</v>
      </c>
      <c r="F28" s="555">
        <v>10</v>
      </c>
      <c r="G28" s="555">
        <v>52</v>
      </c>
      <c r="H28" s="555">
        <v>62</v>
      </c>
      <c r="I28" s="554">
        <v>0.02084082650684218</v>
      </c>
      <c r="J28" s="555">
        <v>13</v>
      </c>
      <c r="K28" s="555">
        <v>63</v>
      </c>
      <c r="L28" s="555">
        <v>76</v>
      </c>
      <c r="M28" s="554">
        <v>0.025501900898270903</v>
      </c>
      <c r="N28" s="555">
        <v>9</v>
      </c>
      <c r="O28" s="555">
        <v>70</v>
      </c>
      <c r="P28" s="555">
        <v>79</v>
      </c>
      <c r="Q28" s="554">
        <v>0.026543379946644446</v>
      </c>
      <c r="R28" s="555">
        <v>10</v>
      </c>
      <c r="S28" s="555">
        <v>64</v>
      </c>
      <c r="T28" s="555">
        <v>74</v>
      </c>
      <c r="U28" s="554">
        <v>0.024813146944126827</v>
      </c>
      <c r="V28" s="555">
        <v>16</v>
      </c>
      <c r="W28" s="555">
        <v>76</v>
      </c>
      <c r="X28" s="555">
        <v>92</v>
      </c>
      <c r="Y28" s="554">
        <v>0.030730175696439307</v>
      </c>
      <c r="Z28" s="555">
        <v>14</v>
      </c>
      <c r="AA28" s="555">
        <v>83</v>
      </c>
      <c r="AB28" s="555">
        <v>97</v>
      </c>
      <c r="AC28" s="554">
        <v>0.032333225555914814</v>
      </c>
      <c r="AD28" s="555">
        <v>17</v>
      </c>
      <c r="AE28" s="555">
        <v>92</v>
      </c>
      <c r="AF28" s="555">
        <v>109</v>
      </c>
      <c r="AG28" s="554">
        <v>0.03638645756137294</v>
      </c>
      <c r="AH28" s="555">
        <v>15</v>
      </c>
      <c r="AI28" s="555">
        <v>92</v>
      </c>
      <c r="AJ28" s="555">
        <v>107</v>
      </c>
      <c r="AK28" s="554">
        <v>0.035837372015366534</v>
      </c>
      <c r="AL28" s="555">
        <v>15</v>
      </c>
      <c r="AM28" s="555">
        <v>95</v>
      </c>
      <c r="AN28" s="555">
        <v>110</v>
      </c>
      <c r="AO28" s="554">
        <v>0.04</v>
      </c>
    </row>
    <row r="29" ht="16.5" customHeight="1">
      <c r="A29" s="460" t="s">
        <v>786</v>
      </c>
    </row>
  </sheetData>
  <sheetProtection/>
  <mergeCells count="12">
    <mergeCell ref="F4:I4"/>
    <mergeCell ref="A4:A5"/>
    <mergeCell ref="B4:E4"/>
    <mergeCell ref="N4:Q4"/>
    <mergeCell ref="AL4:AO4"/>
    <mergeCell ref="AH4:AK4"/>
    <mergeCell ref="J4:M4"/>
    <mergeCell ref="AD4:AG4"/>
    <mergeCell ref="Z4:AC4"/>
    <mergeCell ref="R4:U4"/>
    <mergeCell ref="V4:Y4"/>
    <mergeCell ref="AN3:AO3"/>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tabColor rgb="FFFFFF00"/>
  </sheetPr>
  <dimension ref="A1:L25"/>
  <sheetViews>
    <sheetView zoomScalePageLayoutView="0" workbookViewId="0" topLeftCell="A1">
      <pane ySplit="5" topLeftCell="A6" activePane="bottomLeft" state="frozen"/>
      <selection pane="topLeft" activeCell="A16" sqref="A16"/>
      <selection pane="bottomLeft" activeCell="A2" sqref="A2"/>
    </sheetView>
  </sheetViews>
  <sheetFormatPr defaultColWidth="9.00390625" defaultRowHeight="16.5" customHeight="1"/>
  <cols>
    <col min="1" max="1" width="13.75390625" style="569" customWidth="1"/>
    <col min="2" max="12" width="8.50390625" style="569" customWidth="1"/>
    <col min="13" max="16384" width="9.00390625" style="569" customWidth="1"/>
  </cols>
  <sheetData>
    <row r="1" ht="16.5" customHeight="1">
      <c r="A1" s="588" t="s">
        <v>1318</v>
      </c>
    </row>
    <row r="2" ht="16.5" customHeight="1">
      <c r="A2" s="666" t="str">
        <f>HYPERLINK("#目次!A24","目次に戻る")</f>
        <v>目次に戻る</v>
      </c>
    </row>
    <row r="3" spans="1:2" ht="16.5" customHeight="1" thickBot="1">
      <c r="A3" s="587" t="s">
        <v>1317</v>
      </c>
      <c r="B3" s="587"/>
    </row>
    <row r="4" spans="1:12" ht="16.5" customHeight="1">
      <c r="A4" s="773" t="s">
        <v>1316</v>
      </c>
      <c r="B4" s="772" t="s">
        <v>1315</v>
      </c>
      <c r="C4" s="772"/>
      <c r="D4" s="772"/>
      <c r="E4" s="772" t="s">
        <v>1314</v>
      </c>
      <c r="F4" s="772"/>
      <c r="G4" s="772"/>
      <c r="H4" s="772" t="s">
        <v>1313</v>
      </c>
      <c r="I4" s="772"/>
      <c r="J4" s="772"/>
      <c r="K4" s="775" t="s">
        <v>1312</v>
      </c>
      <c r="L4" s="770" t="s">
        <v>1311</v>
      </c>
    </row>
    <row r="5" spans="1:12" ht="16.5" customHeight="1">
      <c r="A5" s="774"/>
      <c r="B5" s="586" t="s">
        <v>1310</v>
      </c>
      <c r="C5" s="586" t="s">
        <v>333</v>
      </c>
      <c r="D5" s="586" t="s">
        <v>332</v>
      </c>
      <c r="E5" s="586" t="s">
        <v>1310</v>
      </c>
      <c r="F5" s="586" t="s">
        <v>333</v>
      </c>
      <c r="G5" s="586" t="s">
        <v>332</v>
      </c>
      <c r="H5" s="586" t="s">
        <v>1310</v>
      </c>
      <c r="I5" s="586" t="s">
        <v>333</v>
      </c>
      <c r="J5" s="586" t="s">
        <v>332</v>
      </c>
      <c r="K5" s="776"/>
      <c r="L5" s="771"/>
    </row>
    <row r="6" spans="1:12" ht="16.5" customHeight="1">
      <c r="A6" s="584" t="s">
        <v>1309</v>
      </c>
      <c r="B6" s="569">
        <v>2120</v>
      </c>
      <c r="C6" s="569">
        <v>1102</v>
      </c>
      <c r="D6" s="569">
        <v>1018</v>
      </c>
      <c r="E6" s="569">
        <v>2396</v>
      </c>
      <c r="F6" s="569">
        <v>1284</v>
      </c>
      <c r="G6" s="569">
        <v>1112</v>
      </c>
      <c r="H6" s="580">
        <v>-276</v>
      </c>
      <c r="I6" s="580">
        <v>-182</v>
      </c>
      <c r="J6" s="580">
        <v>-94</v>
      </c>
      <c r="K6" s="569">
        <v>2698</v>
      </c>
      <c r="L6" s="569">
        <v>736</v>
      </c>
    </row>
    <row r="7" spans="1:12" ht="16.5" customHeight="1">
      <c r="A7" s="584" t="s">
        <v>1237</v>
      </c>
      <c r="B7" s="569">
        <v>2187</v>
      </c>
      <c r="C7" s="569">
        <v>1126</v>
      </c>
      <c r="D7" s="569">
        <v>1061</v>
      </c>
      <c r="E7" s="569">
        <v>2396</v>
      </c>
      <c r="F7" s="569">
        <v>1250</v>
      </c>
      <c r="G7" s="569">
        <v>1146</v>
      </c>
      <c r="H7" s="580">
        <v>-209</v>
      </c>
      <c r="I7" s="585">
        <v>-124</v>
      </c>
      <c r="J7" s="585">
        <v>-85</v>
      </c>
      <c r="K7" s="569">
        <v>2825</v>
      </c>
      <c r="L7" s="569">
        <v>686</v>
      </c>
    </row>
    <row r="8" spans="1:12" ht="16.5" customHeight="1">
      <c r="A8" s="584" t="s">
        <v>1236</v>
      </c>
      <c r="B8" s="569">
        <v>2330</v>
      </c>
      <c r="C8" s="569">
        <v>1169</v>
      </c>
      <c r="D8" s="569">
        <v>1161</v>
      </c>
      <c r="E8" s="569">
        <v>2307</v>
      </c>
      <c r="F8" s="569">
        <v>1233</v>
      </c>
      <c r="G8" s="569">
        <v>1074</v>
      </c>
      <c r="H8" s="569">
        <v>23</v>
      </c>
      <c r="I8" s="569">
        <v>-64</v>
      </c>
      <c r="J8" s="569">
        <v>87</v>
      </c>
      <c r="K8" s="569">
        <v>2821</v>
      </c>
      <c r="L8" s="569">
        <v>706</v>
      </c>
    </row>
    <row r="9" spans="1:12" ht="16.5" customHeight="1">
      <c r="A9" s="584" t="s">
        <v>1235</v>
      </c>
      <c r="B9" s="576">
        <v>2310</v>
      </c>
      <c r="C9" s="575">
        <v>1179</v>
      </c>
      <c r="D9" s="575">
        <v>1131</v>
      </c>
      <c r="E9" s="575">
        <v>2616</v>
      </c>
      <c r="F9" s="575">
        <v>1380</v>
      </c>
      <c r="G9" s="575">
        <v>1236</v>
      </c>
      <c r="H9" s="575">
        <v>-306</v>
      </c>
      <c r="I9" s="575">
        <v>-201</v>
      </c>
      <c r="J9" s="575">
        <v>-105</v>
      </c>
      <c r="K9" s="575">
        <v>2863</v>
      </c>
      <c r="L9" s="575">
        <v>704</v>
      </c>
    </row>
    <row r="10" spans="1:12" s="579" customFormat="1" ht="16.5" customHeight="1">
      <c r="A10" s="581" t="s">
        <v>1308</v>
      </c>
      <c r="B10" s="583">
        <v>2230</v>
      </c>
      <c r="C10" s="582">
        <v>1124</v>
      </c>
      <c r="D10" s="582">
        <v>1106</v>
      </c>
      <c r="E10" s="579">
        <v>2613</v>
      </c>
      <c r="F10" s="582">
        <v>1353</v>
      </c>
      <c r="G10" s="582">
        <v>1260</v>
      </c>
      <c r="H10" s="582">
        <v>-383</v>
      </c>
      <c r="I10" s="582">
        <v>-229</v>
      </c>
      <c r="J10" s="582">
        <v>-154</v>
      </c>
      <c r="K10" s="582">
        <v>2700</v>
      </c>
      <c r="L10" s="582">
        <v>654</v>
      </c>
    </row>
    <row r="11" spans="1:12" s="579" customFormat="1" ht="16.5" customHeight="1">
      <c r="A11" s="581"/>
      <c r="B11" s="569"/>
      <c r="C11" s="569"/>
      <c r="D11" s="569"/>
      <c r="E11" s="569"/>
      <c r="F11" s="569"/>
      <c r="G11" s="569"/>
      <c r="H11" s="580"/>
      <c r="I11" s="580"/>
      <c r="J11" s="580"/>
      <c r="K11" s="569"/>
      <c r="L11" s="569"/>
    </row>
    <row r="12" spans="1:12" ht="16.5" customHeight="1">
      <c r="A12" s="578" t="s">
        <v>1307</v>
      </c>
      <c r="B12" s="576">
        <v>194</v>
      </c>
      <c r="C12" s="575">
        <v>101</v>
      </c>
      <c r="D12" s="575">
        <v>93</v>
      </c>
      <c r="E12" s="575">
        <v>276</v>
      </c>
      <c r="F12" s="575">
        <v>139</v>
      </c>
      <c r="G12" s="575">
        <v>137</v>
      </c>
      <c r="H12" s="575">
        <v>-82</v>
      </c>
      <c r="I12" s="575">
        <v>-38</v>
      </c>
      <c r="J12" s="575">
        <v>-44</v>
      </c>
      <c r="K12" s="575">
        <v>185</v>
      </c>
      <c r="L12" s="575">
        <v>62</v>
      </c>
    </row>
    <row r="13" spans="1:12" ht="16.5" customHeight="1">
      <c r="A13" s="577" t="s">
        <v>1306</v>
      </c>
      <c r="B13" s="576">
        <v>158</v>
      </c>
      <c r="C13" s="575">
        <v>77</v>
      </c>
      <c r="D13" s="575">
        <v>81</v>
      </c>
      <c r="E13" s="575">
        <v>227</v>
      </c>
      <c r="F13" s="575">
        <v>113</v>
      </c>
      <c r="G13" s="575">
        <v>114</v>
      </c>
      <c r="H13" s="575">
        <v>-69</v>
      </c>
      <c r="I13" s="575">
        <v>-36</v>
      </c>
      <c r="J13" s="575">
        <v>-33</v>
      </c>
      <c r="K13" s="575">
        <v>210</v>
      </c>
      <c r="L13" s="575">
        <v>44</v>
      </c>
    </row>
    <row r="14" spans="1:12" ht="16.5" customHeight="1">
      <c r="A14" s="577" t="s">
        <v>1305</v>
      </c>
      <c r="B14" s="576">
        <v>192</v>
      </c>
      <c r="C14" s="575">
        <v>105</v>
      </c>
      <c r="D14" s="575">
        <v>87</v>
      </c>
      <c r="E14" s="575">
        <v>236</v>
      </c>
      <c r="F14" s="575">
        <v>124</v>
      </c>
      <c r="G14" s="575">
        <v>112</v>
      </c>
      <c r="H14" s="575">
        <v>-44</v>
      </c>
      <c r="I14" s="575">
        <v>-19</v>
      </c>
      <c r="J14" s="575">
        <v>-25</v>
      </c>
      <c r="K14" s="575">
        <v>231</v>
      </c>
      <c r="L14" s="575">
        <v>60</v>
      </c>
    </row>
    <row r="15" spans="1:12" ht="16.5" customHeight="1">
      <c r="A15" s="577" t="s">
        <v>1304</v>
      </c>
      <c r="B15" s="576">
        <v>170</v>
      </c>
      <c r="C15" s="575">
        <v>80</v>
      </c>
      <c r="D15" s="575">
        <v>90</v>
      </c>
      <c r="E15" s="575">
        <v>198</v>
      </c>
      <c r="F15" s="575">
        <v>105</v>
      </c>
      <c r="G15" s="575">
        <v>93</v>
      </c>
      <c r="H15" s="575">
        <v>-28</v>
      </c>
      <c r="I15" s="575">
        <v>-25</v>
      </c>
      <c r="J15" s="575">
        <v>-3</v>
      </c>
      <c r="K15" s="575">
        <v>210</v>
      </c>
      <c r="L15" s="575">
        <v>45</v>
      </c>
    </row>
    <row r="16" spans="1:12" ht="16.5" customHeight="1">
      <c r="A16" s="577" t="s">
        <v>1303</v>
      </c>
      <c r="B16" s="576">
        <v>190</v>
      </c>
      <c r="C16" s="575">
        <v>96</v>
      </c>
      <c r="D16" s="575">
        <v>94</v>
      </c>
      <c r="E16" s="575">
        <v>219</v>
      </c>
      <c r="F16" s="575">
        <v>122</v>
      </c>
      <c r="G16" s="575">
        <v>97</v>
      </c>
      <c r="H16" s="575">
        <v>-29</v>
      </c>
      <c r="I16" s="575">
        <v>-26</v>
      </c>
      <c r="J16" s="575">
        <v>-3</v>
      </c>
      <c r="K16" s="575">
        <v>240</v>
      </c>
      <c r="L16" s="575">
        <v>53</v>
      </c>
    </row>
    <row r="17" spans="1:12" ht="16.5" customHeight="1">
      <c r="A17" s="577" t="s">
        <v>1302</v>
      </c>
      <c r="B17" s="576">
        <v>212</v>
      </c>
      <c r="C17" s="575">
        <v>111</v>
      </c>
      <c r="D17" s="575">
        <v>101</v>
      </c>
      <c r="E17" s="575">
        <v>203</v>
      </c>
      <c r="F17" s="575">
        <v>102</v>
      </c>
      <c r="G17" s="575">
        <v>101</v>
      </c>
      <c r="H17" s="575">
        <v>9</v>
      </c>
      <c r="I17" s="575">
        <v>9</v>
      </c>
      <c r="J17" s="575">
        <v>0</v>
      </c>
      <c r="K17" s="575">
        <v>189</v>
      </c>
      <c r="L17" s="575">
        <v>46</v>
      </c>
    </row>
    <row r="18" spans="1:12" ht="16.5" customHeight="1">
      <c r="A18" s="577" t="s">
        <v>1301</v>
      </c>
      <c r="B18" s="576">
        <v>184</v>
      </c>
      <c r="C18" s="575">
        <v>94</v>
      </c>
      <c r="D18" s="575">
        <v>90</v>
      </c>
      <c r="E18" s="575">
        <v>173</v>
      </c>
      <c r="F18" s="575">
        <v>89</v>
      </c>
      <c r="G18" s="575">
        <v>84</v>
      </c>
      <c r="H18" s="575">
        <v>11</v>
      </c>
      <c r="I18" s="575">
        <v>5</v>
      </c>
      <c r="J18" s="575">
        <v>6</v>
      </c>
      <c r="K18" s="575">
        <v>255</v>
      </c>
      <c r="L18" s="575">
        <v>50</v>
      </c>
    </row>
    <row r="19" spans="1:12" ht="16.5" customHeight="1">
      <c r="A19" s="577" t="s">
        <v>1300</v>
      </c>
      <c r="B19" s="576">
        <v>214</v>
      </c>
      <c r="C19" s="575">
        <v>106</v>
      </c>
      <c r="D19" s="575">
        <v>108</v>
      </c>
      <c r="E19" s="575">
        <v>222</v>
      </c>
      <c r="F19" s="575">
        <v>119</v>
      </c>
      <c r="G19" s="575">
        <v>103</v>
      </c>
      <c r="H19" s="575">
        <v>-8</v>
      </c>
      <c r="I19" s="575">
        <v>-13</v>
      </c>
      <c r="J19" s="575">
        <v>5</v>
      </c>
      <c r="K19" s="575">
        <v>199</v>
      </c>
      <c r="L19" s="575">
        <v>55</v>
      </c>
    </row>
    <row r="20" spans="1:12" ht="16.5" customHeight="1">
      <c r="A20" s="577" t="s">
        <v>1299</v>
      </c>
      <c r="B20" s="576">
        <v>201</v>
      </c>
      <c r="C20" s="575">
        <v>108</v>
      </c>
      <c r="D20" s="575">
        <v>93</v>
      </c>
      <c r="E20" s="575">
        <v>193</v>
      </c>
      <c r="F20" s="575">
        <v>101</v>
      </c>
      <c r="G20" s="575">
        <v>92</v>
      </c>
      <c r="H20" s="575">
        <v>8</v>
      </c>
      <c r="I20" s="575">
        <v>7</v>
      </c>
      <c r="J20" s="575">
        <v>1</v>
      </c>
      <c r="K20" s="575">
        <v>160</v>
      </c>
      <c r="L20" s="575">
        <v>68</v>
      </c>
    </row>
    <row r="21" spans="1:12" ht="16.5" customHeight="1">
      <c r="A21" s="577" t="s">
        <v>1298</v>
      </c>
      <c r="B21" s="576">
        <v>196</v>
      </c>
      <c r="C21" s="575">
        <v>87</v>
      </c>
      <c r="D21" s="575">
        <v>109</v>
      </c>
      <c r="E21" s="575">
        <v>210</v>
      </c>
      <c r="F21" s="575">
        <v>107</v>
      </c>
      <c r="G21" s="575">
        <v>103</v>
      </c>
      <c r="H21" s="575">
        <v>-14</v>
      </c>
      <c r="I21" s="575">
        <v>-20</v>
      </c>
      <c r="J21" s="575">
        <v>6</v>
      </c>
      <c r="K21" s="575">
        <v>225</v>
      </c>
      <c r="L21" s="575">
        <v>44</v>
      </c>
    </row>
    <row r="22" spans="1:12" ht="16.5" customHeight="1">
      <c r="A22" s="577" t="s">
        <v>1297</v>
      </c>
      <c r="B22" s="576">
        <v>158</v>
      </c>
      <c r="C22" s="575">
        <v>79</v>
      </c>
      <c r="D22" s="575">
        <v>79</v>
      </c>
      <c r="E22" s="575">
        <v>237</v>
      </c>
      <c r="F22" s="575">
        <v>114</v>
      </c>
      <c r="G22" s="575">
        <v>123</v>
      </c>
      <c r="H22" s="575">
        <v>-79</v>
      </c>
      <c r="I22" s="575">
        <v>-35</v>
      </c>
      <c r="J22" s="575">
        <v>-44</v>
      </c>
      <c r="K22" s="575">
        <v>336</v>
      </c>
      <c r="L22" s="575">
        <v>67</v>
      </c>
    </row>
    <row r="23" spans="1:12" ht="16.5" customHeight="1" thickBot="1">
      <c r="A23" s="574" t="s">
        <v>1296</v>
      </c>
      <c r="B23" s="573">
        <v>161</v>
      </c>
      <c r="C23" s="572">
        <v>80</v>
      </c>
      <c r="D23" s="572">
        <v>81</v>
      </c>
      <c r="E23" s="572">
        <v>219</v>
      </c>
      <c r="F23" s="572">
        <v>118</v>
      </c>
      <c r="G23" s="572">
        <v>101</v>
      </c>
      <c r="H23" s="572">
        <v>-58</v>
      </c>
      <c r="I23" s="572">
        <v>-38</v>
      </c>
      <c r="J23" s="572">
        <v>-20</v>
      </c>
      <c r="K23" s="572">
        <v>260</v>
      </c>
      <c r="L23" s="572">
        <v>60</v>
      </c>
    </row>
    <row r="24" spans="1:12" ht="16.5" customHeight="1">
      <c r="A24" s="571" t="s">
        <v>1295</v>
      </c>
      <c r="B24" s="571"/>
      <c r="C24" s="571"/>
      <c r="D24" s="571"/>
      <c r="E24" s="571"/>
      <c r="F24" s="571"/>
      <c r="G24" s="571"/>
      <c r="H24" s="571"/>
      <c r="I24" s="571"/>
      <c r="J24" s="571"/>
      <c r="K24" s="571"/>
      <c r="L24" s="571"/>
    </row>
    <row r="25" spans="1:7" ht="16.5" customHeight="1">
      <c r="A25" s="570" t="s">
        <v>1294</v>
      </c>
      <c r="B25" s="570"/>
      <c r="C25" s="570"/>
      <c r="D25" s="570"/>
      <c r="E25" s="570"/>
      <c r="F25" s="570"/>
      <c r="G25" s="570"/>
    </row>
  </sheetData>
  <sheetProtection/>
  <mergeCells count="6">
    <mergeCell ref="L4:L5"/>
    <mergeCell ref="H4:J4"/>
    <mergeCell ref="A4:A5"/>
    <mergeCell ref="B4:D4"/>
    <mergeCell ref="K4:K5"/>
    <mergeCell ref="E4:G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tabColor rgb="FFFFFF00"/>
  </sheetPr>
  <dimension ref="A1:L25"/>
  <sheetViews>
    <sheetView zoomScalePageLayoutView="0" workbookViewId="0" topLeftCell="A1">
      <pane ySplit="5" topLeftCell="A9" activePane="bottomLeft" state="frozen"/>
      <selection pane="topLeft" activeCell="A16" sqref="A16"/>
      <selection pane="bottomLeft" activeCell="A2" sqref="A2"/>
    </sheetView>
  </sheetViews>
  <sheetFormatPr defaultColWidth="9.00390625" defaultRowHeight="16.5" customHeight="1"/>
  <cols>
    <col min="1" max="1" width="13.75390625" style="569" customWidth="1"/>
    <col min="2" max="11" width="8.50390625" style="569" customWidth="1"/>
    <col min="12" max="16384" width="9.00390625" style="569" customWidth="1"/>
  </cols>
  <sheetData>
    <row r="1" ht="16.5" customHeight="1">
      <c r="A1" s="588" t="s">
        <v>1329</v>
      </c>
    </row>
    <row r="2" ht="16.5" customHeight="1">
      <c r="A2" s="666" t="str">
        <f>HYPERLINK("#目次!A25","目次に戻る")</f>
        <v>目次に戻る</v>
      </c>
    </row>
    <row r="3" spans="1:2" ht="16.5" customHeight="1" thickBot="1">
      <c r="A3" s="587" t="s">
        <v>1328</v>
      </c>
      <c r="B3" s="587"/>
    </row>
    <row r="4" spans="1:11" ht="16.5" customHeight="1">
      <c r="A4" s="773" t="s">
        <v>1316</v>
      </c>
      <c r="B4" s="779" t="s">
        <v>1327</v>
      </c>
      <c r="C4" s="780"/>
      <c r="D4" s="781"/>
      <c r="E4" s="779" t="s">
        <v>1326</v>
      </c>
      <c r="F4" s="780"/>
      <c r="G4" s="781"/>
      <c r="H4" s="779" t="s">
        <v>1325</v>
      </c>
      <c r="I4" s="780"/>
      <c r="J4" s="781"/>
      <c r="K4" s="777" t="s">
        <v>1324</v>
      </c>
    </row>
    <row r="5" spans="1:11" ht="16.5" customHeight="1">
      <c r="A5" s="774"/>
      <c r="B5" s="593" t="s">
        <v>1310</v>
      </c>
      <c r="C5" s="593" t="s">
        <v>1323</v>
      </c>
      <c r="D5" s="593" t="s">
        <v>1322</v>
      </c>
      <c r="E5" s="593" t="s">
        <v>1310</v>
      </c>
      <c r="F5" s="593" t="s">
        <v>1323</v>
      </c>
      <c r="G5" s="593" t="s">
        <v>1322</v>
      </c>
      <c r="H5" s="593" t="s">
        <v>1310</v>
      </c>
      <c r="I5" s="593" t="s">
        <v>1323</v>
      </c>
      <c r="J5" s="593" t="s">
        <v>1322</v>
      </c>
      <c r="K5" s="778"/>
    </row>
    <row r="6" spans="1:11" ht="16.5" customHeight="1">
      <c r="A6" s="584" t="s">
        <v>1321</v>
      </c>
      <c r="B6" s="592">
        <v>27489</v>
      </c>
      <c r="C6" s="591">
        <v>14138</v>
      </c>
      <c r="D6" s="591">
        <v>13351</v>
      </c>
      <c r="E6" s="591">
        <v>26065</v>
      </c>
      <c r="F6" s="591">
        <v>15879</v>
      </c>
      <c r="G6" s="591">
        <v>10186</v>
      </c>
      <c r="H6" s="575">
        <v>1421</v>
      </c>
      <c r="I6" s="575">
        <v>-1744</v>
      </c>
      <c r="J6" s="575">
        <v>3165</v>
      </c>
      <c r="K6" s="569">
        <v>6</v>
      </c>
    </row>
    <row r="7" spans="1:11" ht="16.5" customHeight="1">
      <c r="A7" s="584" t="s">
        <v>1237</v>
      </c>
      <c r="B7" s="592">
        <v>26138</v>
      </c>
      <c r="C7" s="591">
        <v>13747</v>
      </c>
      <c r="D7" s="591">
        <v>12391</v>
      </c>
      <c r="E7" s="591">
        <v>25127</v>
      </c>
      <c r="F7" s="591">
        <v>14960</v>
      </c>
      <c r="G7" s="591">
        <v>10167</v>
      </c>
      <c r="H7" s="575">
        <v>1011</v>
      </c>
      <c r="I7" s="575">
        <v>-1213</v>
      </c>
      <c r="J7" s="575">
        <v>2224</v>
      </c>
      <c r="K7" s="569">
        <v>-181</v>
      </c>
    </row>
    <row r="8" spans="1:11" s="579" customFormat="1" ht="16.5" customHeight="1">
      <c r="A8" s="584" t="s">
        <v>1236</v>
      </c>
      <c r="B8" s="592">
        <v>25834</v>
      </c>
      <c r="C8" s="591">
        <v>13770</v>
      </c>
      <c r="D8" s="591">
        <v>12064</v>
      </c>
      <c r="E8" s="591">
        <v>26264</v>
      </c>
      <c r="F8" s="591">
        <v>15550</v>
      </c>
      <c r="G8" s="591">
        <v>10714</v>
      </c>
      <c r="H8" s="575">
        <v>-430</v>
      </c>
      <c r="I8" s="575">
        <v>-1780</v>
      </c>
      <c r="J8" s="575">
        <v>1350</v>
      </c>
      <c r="K8" s="569">
        <v>-32</v>
      </c>
    </row>
    <row r="9" spans="1:11" ht="16.5" customHeight="1">
      <c r="A9" s="584" t="s">
        <v>1235</v>
      </c>
      <c r="B9" s="576">
        <v>26015</v>
      </c>
      <c r="C9" s="575">
        <v>14420</v>
      </c>
      <c r="D9" s="575">
        <v>11595</v>
      </c>
      <c r="E9" s="575">
        <v>26526</v>
      </c>
      <c r="F9" s="575">
        <v>16103</v>
      </c>
      <c r="G9" s="575">
        <v>10423</v>
      </c>
      <c r="H9" s="575">
        <v>-511</v>
      </c>
      <c r="I9" s="575">
        <v>-1683</v>
      </c>
      <c r="J9" s="575">
        <v>1172</v>
      </c>
      <c r="K9" s="569">
        <v>-174</v>
      </c>
    </row>
    <row r="10" spans="1:12" s="579" customFormat="1" ht="16.5" customHeight="1">
      <c r="A10" s="581" t="s">
        <v>1308</v>
      </c>
      <c r="B10" s="583">
        <v>26576</v>
      </c>
      <c r="C10" s="582">
        <v>14672</v>
      </c>
      <c r="D10" s="582">
        <v>11904</v>
      </c>
      <c r="E10" s="582">
        <v>25354</v>
      </c>
      <c r="F10" s="582">
        <v>15182</v>
      </c>
      <c r="G10" s="582">
        <v>10172</v>
      </c>
      <c r="H10" s="582">
        <v>1222</v>
      </c>
      <c r="I10" s="582">
        <v>-510</v>
      </c>
      <c r="J10" s="582">
        <v>1732</v>
      </c>
      <c r="K10" s="582">
        <v>-630</v>
      </c>
      <c r="L10" s="582"/>
    </row>
    <row r="11" spans="1:11" ht="16.5" customHeight="1">
      <c r="A11" s="581"/>
      <c r="B11" s="579"/>
      <c r="C11" s="579"/>
      <c r="D11" s="579"/>
      <c r="E11" s="579"/>
      <c r="F11" s="579"/>
      <c r="G11" s="579"/>
      <c r="H11" s="590"/>
      <c r="I11" s="590"/>
      <c r="J11" s="590"/>
      <c r="K11" s="585"/>
    </row>
    <row r="12" spans="1:12" ht="16.5" customHeight="1">
      <c r="A12" s="578" t="s">
        <v>1307</v>
      </c>
      <c r="B12" s="576">
        <v>1815</v>
      </c>
      <c r="C12" s="575">
        <v>1064</v>
      </c>
      <c r="D12" s="575">
        <v>751</v>
      </c>
      <c r="E12" s="575">
        <v>1677</v>
      </c>
      <c r="F12" s="575">
        <v>1061</v>
      </c>
      <c r="G12" s="575">
        <v>616</v>
      </c>
      <c r="H12" s="575">
        <v>138</v>
      </c>
      <c r="I12" s="575">
        <v>3</v>
      </c>
      <c r="J12" s="575">
        <v>135</v>
      </c>
      <c r="K12" s="575">
        <v>-154</v>
      </c>
      <c r="L12" s="575"/>
    </row>
    <row r="13" spans="1:12" ht="16.5" customHeight="1">
      <c r="A13" s="577" t="s">
        <v>1306</v>
      </c>
      <c r="B13" s="576">
        <v>1942</v>
      </c>
      <c r="C13" s="575">
        <v>1124</v>
      </c>
      <c r="D13" s="575">
        <v>818</v>
      </c>
      <c r="E13" s="575">
        <v>1898</v>
      </c>
      <c r="F13" s="575">
        <v>1209</v>
      </c>
      <c r="G13" s="575">
        <v>689</v>
      </c>
      <c r="H13" s="575">
        <v>44</v>
      </c>
      <c r="I13" s="575">
        <v>-85</v>
      </c>
      <c r="J13" s="575">
        <v>129</v>
      </c>
      <c r="K13" s="575">
        <v>-26</v>
      </c>
      <c r="L13" s="575"/>
    </row>
    <row r="14" spans="1:12" ht="16.5" customHeight="1">
      <c r="A14" s="577" t="s">
        <v>1305</v>
      </c>
      <c r="B14" s="576">
        <v>4088</v>
      </c>
      <c r="C14" s="575">
        <v>1803</v>
      </c>
      <c r="D14" s="575">
        <v>2285</v>
      </c>
      <c r="E14" s="575">
        <v>3296</v>
      </c>
      <c r="F14" s="575">
        <v>1887</v>
      </c>
      <c r="G14" s="575">
        <v>1409</v>
      </c>
      <c r="H14" s="575">
        <v>792</v>
      </c>
      <c r="I14" s="575">
        <v>-84</v>
      </c>
      <c r="J14" s="575">
        <v>876</v>
      </c>
      <c r="K14" s="575">
        <v>-3</v>
      </c>
      <c r="L14" s="575"/>
    </row>
    <row r="15" spans="1:12" ht="16.5" customHeight="1">
      <c r="A15" s="577" t="s">
        <v>1304</v>
      </c>
      <c r="B15" s="576">
        <v>2917</v>
      </c>
      <c r="C15" s="575">
        <v>1243</v>
      </c>
      <c r="D15" s="575">
        <v>1674</v>
      </c>
      <c r="E15" s="575">
        <v>2669</v>
      </c>
      <c r="F15" s="575">
        <v>1329</v>
      </c>
      <c r="G15" s="575">
        <v>1340</v>
      </c>
      <c r="H15" s="575">
        <v>248</v>
      </c>
      <c r="I15" s="575">
        <v>-86</v>
      </c>
      <c r="J15" s="575">
        <v>334</v>
      </c>
      <c r="K15" s="575">
        <v>-33</v>
      </c>
      <c r="L15" s="575"/>
    </row>
    <row r="16" spans="1:12" ht="16.5" customHeight="1">
      <c r="A16" s="577" t="s">
        <v>1303</v>
      </c>
      <c r="B16" s="576">
        <v>2211</v>
      </c>
      <c r="C16" s="575">
        <v>1187</v>
      </c>
      <c r="D16" s="575">
        <v>1024</v>
      </c>
      <c r="E16" s="575">
        <v>2036</v>
      </c>
      <c r="F16" s="575">
        <v>1215</v>
      </c>
      <c r="G16" s="575">
        <v>821</v>
      </c>
      <c r="H16" s="575">
        <v>175</v>
      </c>
      <c r="I16" s="575">
        <v>-28</v>
      </c>
      <c r="J16" s="575">
        <v>203</v>
      </c>
      <c r="K16" s="575">
        <v>-8</v>
      </c>
      <c r="L16" s="575"/>
    </row>
    <row r="17" spans="1:12" ht="16.5" customHeight="1">
      <c r="A17" s="577" t="s">
        <v>1302</v>
      </c>
      <c r="B17" s="576">
        <v>1854</v>
      </c>
      <c r="C17" s="575">
        <v>1082</v>
      </c>
      <c r="D17" s="575">
        <v>772</v>
      </c>
      <c r="E17" s="575">
        <v>2083</v>
      </c>
      <c r="F17" s="575">
        <v>1219</v>
      </c>
      <c r="G17" s="575">
        <v>864</v>
      </c>
      <c r="H17" s="575">
        <v>-229</v>
      </c>
      <c r="I17" s="575">
        <v>-137</v>
      </c>
      <c r="J17" s="575">
        <v>-92</v>
      </c>
      <c r="K17" s="575">
        <v>-47</v>
      </c>
      <c r="L17" s="575"/>
    </row>
    <row r="18" spans="1:12" ht="16.5" customHeight="1">
      <c r="A18" s="577" t="s">
        <v>1301</v>
      </c>
      <c r="B18" s="576">
        <v>1938</v>
      </c>
      <c r="C18" s="575">
        <v>1145</v>
      </c>
      <c r="D18" s="575">
        <v>793</v>
      </c>
      <c r="E18" s="575">
        <v>1986</v>
      </c>
      <c r="F18" s="575">
        <v>1147</v>
      </c>
      <c r="G18" s="575">
        <v>839</v>
      </c>
      <c r="H18" s="575">
        <v>-48</v>
      </c>
      <c r="I18" s="575">
        <v>-2</v>
      </c>
      <c r="J18" s="575">
        <v>-46</v>
      </c>
      <c r="K18" s="575">
        <v>-31</v>
      </c>
      <c r="L18" s="575"/>
    </row>
    <row r="19" spans="1:12" ht="16.5" customHeight="1">
      <c r="A19" s="577" t="s">
        <v>1300</v>
      </c>
      <c r="B19" s="576">
        <v>2082</v>
      </c>
      <c r="C19" s="575">
        <v>1191</v>
      </c>
      <c r="D19" s="575">
        <v>891</v>
      </c>
      <c r="E19" s="575">
        <v>1866</v>
      </c>
      <c r="F19" s="575">
        <v>1197</v>
      </c>
      <c r="G19" s="575">
        <v>669</v>
      </c>
      <c r="H19" s="575">
        <v>216</v>
      </c>
      <c r="I19" s="575">
        <v>-6</v>
      </c>
      <c r="J19" s="575">
        <v>222</v>
      </c>
      <c r="K19" s="575">
        <v>-62</v>
      </c>
      <c r="L19" s="575"/>
    </row>
    <row r="20" spans="1:12" ht="16.5" customHeight="1">
      <c r="A20" s="577" t="s">
        <v>1299</v>
      </c>
      <c r="B20" s="576">
        <v>1683</v>
      </c>
      <c r="C20" s="575">
        <v>996</v>
      </c>
      <c r="D20" s="575">
        <v>687</v>
      </c>
      <c r="E20" s="575">
        <v>1795</v>
      </c>
      <c r="F20" s="575">
        <v>1047</v>
      </c>
      <c r="G20" s="575">
        <v>748</v>
      </c>
      <c r="H20" s="575">
        <v>-112</v>
      </c>
      <c r="I20" s="575">
        <v>-51</v>
      </c>
      <c r="J20" s="575">
        <v>-61</v>
      </c>
      <c r="K20" s="575">
        <v>-14</v>
      </c>
      <c r="L20" s="575"/>
    </row>
    <row r="21" spans="1:12" ht="16.5" customHeight="1">
      <c r="A21" s="577" t="s">
        <v>1298</v>
      </c>
      <c r="B21" s="576">
        <v>1943</v>
      </c>
      <c r="C21" s="575">
        <v>1138</v>
      </c>
      <c r="D21" s="575">
        <v>805</v>
      </c>
      <c r="E21" s="575">
        <v>2087</v>
      </c>
      <c r="F21" s="575">
        <v>1300</v>
      </c>
      <c r="G21" s="575">
        <v>787</v>
      </c>
      <c r="H21" s="575">
        <v>-144</v>
      </c>
      <c r="I21" s="575">
        <v>-162</v>
      </c>
      <c r="J21" s="575">
        <v>18</v>
      </c>
      <c r="K21" s="575">
        <v>-36</v>
      </c>
      <c r="L21" s="575"/>
    </row>
    <row r="22" spans="1:12" ht="16.5" customHeight="1">
      <c r="A22" s="577" t="s">
        <v>1297</v>
      </c>
      <c r="B22" s="576">
        <v>1922</v>
      </c>
      <c r="C22" s="575">
        <v>1222</v>
      </c>
      <c r="D22" s="575">
        <v>700</v>
      </c>
      <c r="E22" s="575">
        <v>1987</v>
      </c>
      <c r="F22" s="575">
        <v>1296</v>
      </c>
      <c r="G22" s="575">
        <v>691</v>
      </c>
      <c r="H22" s="575">
        <v>-65</v>
      </c>
      <c r="I22" s="575">
        <v>-74</v>
      </c>
      <c r="J22" s="575">
        <v>9</v>
      </c>
      <c r="K22" s="575">
        <v>-139</v>
      </c>
      <c r="L22" s="575"/>
    </row>
    <row r="23" spans="1:12" s="570" customFormat="1" ht="16.5" customHeight="1" thickBot="1">
      <c r="A23" s="574" t="s">
        <v>1296</v>
      </c>
      <c r="B23" s="573">
        <v>2181</v>
      </c>
      <c r="C23" s="572">
        <v>1477</v>
      </c>
      <c r="D23" s="572">
        <v>704</v>
      </c>
      <c r="E23" s="572">
        <v>1974</v>
      </c>
      <c r="F23" s="572">
        <v>1275</v>
      </c>
      <c r="G23" s="572">
        <v>699</v>
      </c>
      <c r="H23" s="572">
        <v>207</v>
      </c>
      <c r="I23" s="572">
        <v>202</v>
      </c>
      <c r="J23" s="572">
        <v>5</v>
      </c>
      <c r="K23" s="572">
        <v>-77</v>
      </c>
      <c r="L23" s="575"/>
    </row>
    <row r="24" spans="1:11" s="570" customFormat="1" ht="16.5" customHeight="1">
      <c r="A24" s="589" t="s">
        <v>1320</v>
      </c>
      <c r="B24" s="589"/>
      <c r="C24" s="589"/>
      <c r="D24" s="589"/>
      <c r="E24" s="589"/>
      <c r="F24" s="589"/>
      <c r="G24" s="589"/>
      <c r="H24" s="589"/>
      <c r="I24" s="589"/>
      <c r="J24" s="589"/>
      <c r="K24" s="589"/>
    </row>
    <row r="25" spans="1:11" ht="16.5" customHeight="1">
      <c r="A25" s="589" t="s">
        <v>1319</v>
      </c>
      <c r="B25" s="589"/>
      <c r="C25" s="570"/>
      <c r="D25" s="570"/>
      <c r="E25" s="570"/>
      <c r="F25" s="570"/>
      <c r="G25" s="570"/>
      <c r="H25" s="570"/>
      <c r="I25" s="570"/>
      <c r="J25" s="570"/>
      <c r="K25" s="570"/>
    </row>
  </sheetData>
  <sheetProtection/>
  <mergeCells count="5">
    <mergeCell ref="K4:K5"/>
    <mergeCell ref="A4:A5"/>
    <mergeCell ref="B4:D4"/>
    <mergeCell ref="E4:G4"/>
    <mergeCell ref="H4:J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sheetPr>
    <tabColor rgb="FFFFFF00"/>
  </sheetPr>
  <dimension ref="A1:IV64"/>
  <sheetViews>
    <sheetView zoomScalePageLayoutView="0" workbookViewId="0" topLeftCell="A1">
      <pane xSplit="1" ySplit="5" topLeftCell="B6" activePane="bottomRight" state="frozen"/>
      <selection pane="topLeft" activeCell="A16" sqref="A16"/>
      <selection pane="topRight" activeCell="A16" sqref="A16"/>
      <selection pane="bottomLeft" activeCell="A16" sqref="A16"/>
      <selection pane="bottomRight" activeCell="J60" sqref="J60"/>
    </sheetView>
  </sheetViews>
  <sheetFormatPr defaultColWidth="9.00390625" defaultRowHeight="16.5" customHeight="1"/>
  <cols>
    <col min="1" max="1" width="7.625" style="595" customWidth="1"/>
    <col min="2" max="2" width="12.75390625" style="505" customWidth="1"/>
    <col min="3" max="3" width="11.375" style="505" customWidth="1"/>
    <col min="4" max="4" width="10.625" style="505" customWidth="1"/>
    <col min="5" max="5" width="10.50390625" style="594" customWidth="1"/>
    <col min="6" max="6" width="9.625" style="505" customWidth="1"/>
    <col min="7" max="7" width="9.625" style="594" customWidth="1"/>
    <col min="8" max="8" width="9.625" style="505" customWidth="1"/>
    <col min="9" max="16384" width="9.00390625" style="505" customWidth="1"/>
  </cols>
  <sheetData>
    <row r="1" ht="16.5" customHeight="1">
      <c r="A1" s="620" t="s">
        <v>1375</v>
      </c>
    </row>
    <row r="2" spans="1:8" ht="16.5" customHeight="1">
      <c r="A2" s="666" t="str">
        <f>HYPERLINK("#目次!A26","目次に戻る")</f>
        <v>目次に戻る</v>
      </c>
      <c r="G2" s="619"/>
      <c r="H2" s="619"/>
    </row>
    <row r="3" spans="1:8" ht="16.5" customHeight="1" thickBot="1">
      <c r="A3" s="141"/>
      <c r="G3" s="785" t="s">
        <v>1374</v>
      </c>
      <c r="H3" s="769"/>
    </row>
    <row r="4" spans="1:8" ht="16.5" customHeight="1">
      <c r="A4" s="783" t="s">
        <v>1316</v>
      </c>
      <c r="B4" s="741" t="s">
        <v>1373</v>
      </c>
      <c r="C4" s="782" t="s">
        <v>1372</v>
      </c>
      <c r="D4" s="782"/>
      <c r="E4" s="782"/>
      <c r="F4" s="618" t="s">
        <v>1371</v>
      </c>
      <c r="G4" s="427" t="s">
        <v>1370</v>
      </c>
      <c r="H4" s="617" t="s">
        <v>1369</v>
      </c>
    </row>
    <row r="5" spans="1:8" ht="16.5" customHeight="1">
      <c r="A5" s="784"/>
      <c r="B5" s="742"/>
      <c r="C5" s="422" t="s">
        <v>1310</v>
      </c>
      <c r="D5" s="422" t="s">
        <v>333</v>
      </c>
      <c r="E5" s="422" t="s">
        <v>332</v>
      </c>
      <c r="F5" s="616" t="s">
        <v>1368</v>
      </c>
      <c r="G5" s="422" t="s">
        <v>1367</v>
      </c>
      <c r="H5" s="615" t="s">
        <v>1366</v>
      </c>
    </row>
    <row r="6" spans="1:8" ht="16.5" customHeight="1">
      <c r="A6" s="584" t="s">
        <v>1365</v>
      </c>
      <c r="B6" s="515">
        <v>139454</v>
      </c>
      <c r="C6" s="515">
        <v>356578</v>
      </c>
      <c r="D6" s="515">
        <v>180086</v>
      </c>
      <c r="E6" s="515">
        <v>176492</v>
      </c>
      <c r="F6" s="594">
        <v>2.5569578499003254</v>
      </c>
      <c r="G6" s="515">
        <v>22669</v>
      </c>
      <c r="H6" s="594">
        <v>0.9126850486623761</v>
      </c>
    </row>
    <row r="7" spans="1:8" ht="16.5" customHeight="1">
      <c r="A7" s="584" t="s">
        <v>1212</v>
      </c>
      <c r="B7" s="515">
        <v>144179</v>
      </c>
      <c r="C7" s="515">
        <v>359530</v>
      </c>
      <c r="D7" s="515">
        <v>181631</v>
      </c>
      <c r="E7" s="515">
        <v>177899</v>
      </c>
      <c r="F7" s="594">
        <v>2.493636382552244</v>
      </c>
      <c r="G7" s="515">
        <v>22856</v>
      </c>
      <c r="H7" s="594">
        <v>0.8278693581768914</v>
      </c>
    </row>
    <row r="8" spans="1:8" ht="16.5" customHeight="1">
      <c r="A8" s="584" t="s">
        <v>1211</v>
      </c>
      <c r="B8" s="515">
        <v>145910</v>
      </c>
      <c r="C8" s="515">
        <v>359056</v>
      </c>
      <c r="D8" s="515">
        <v>180634</v>
      </c>
      <c r="E8" s="515">
        <v>178422</v>
      </c>
      <c r="F8" s="594">
        <v>2.4608046055787813</v>
      </c>
      <c r="G8" s="515">
        <v>22826</v>
      </c>
      <c r="H8" s="594">
        <v>-0.13183878953078043</v>
      </c>
    </row>
    <row r="9" spans="1:8" ht="16.5" customHeight="1">
      <c r="A9" s="584" t="s">
        <v>1210</v>
      </c>
      <c r="B9" s="515">
        <v>148584</v>
      </c>
      <c r="C9" s="515">
        <v>359996</v>
      </c>
      <c r="D9" s="515">
        <v>180449</v>
      </c>
      <c r="E9" s="515">
        <v>179547</v>
      </c>
      <c r="F9" s="594">
        <v>2.4228449900393043</v>
      </c>
      <c r="G9" s="515">
        <v>22886</v>
      </c>
      <c r="H9" s="594">
        <v>0.26179760260238716</v>
      </c>
    </row>
    <row r="10" spans="1:8" ht="16.5" customHeight="1">
      <c r="A10" s="584" t="s">
        <v>1209</v>
      </c>
      <c r="B10" s="515">
        <v>149918</v>
      </c>
      <c r="C10" s="515">
        <v>358301</v>
      </c>
      <c r="D10" s="515">
        <v>178580</v>
      </c>
      <c r="E10" s="515">
        <v>179721</v>
      </c>
      <c r="F10" s="594">
        <v>2.3899798556544245</v>
      </c>
      <c r="G10" s="515">
        <v>22778</v>
      </c>
      <c r="H10" s="594">
        <v>-0.47083856487294407</v>
      </c>
    </row>
    <row r="11" spans="1:8" ht="16.5" customHeight="1">
      <c r="A11" s="584" t="s">
        <v>1208</v>
      </c>
      <c r="B11" s="515">
        <v>150619</v>
      </c>
      <c r="C11" s="515">
        <v>355362</v>
      </c>
      <c r="D11" s="515">
        <v>176637</v>
      </c>
      <c r="E11" s="515">
        <v>178725</v>
      </c>
      <c r="F11" s="594">
        <v>2.3593437746897803</v>
      </c>
      <c r="G11" s="515">
        <v>22591</v>
      </c>
      <c r="H11" s="594">
        <v>-0.8202600606752375</v>
      </c>
    </row>
    <row r="12" spans="1:8" ht="16.5" customHeight="1">
      <c r="A12" s="584" t="s">
        <v>1207</v>
      </c>
      <c r="B12" s="515">
        <v>150777</v>
      </c>
      <c r="C12" s="515">
        <v>352824</v>
      </c>
      <c r="D12" s="515">
        <v>175326</v>
      </c>
      <c r="E12" s="515">
        <v>177498</v>
      </c>
      <c r="F12" s="594">
        <v>2.340038600051732</v>
      </c>
      <c r="G12" s="515">
        <v>22430</v>
      </c>
      <c r="H12" s="594">
        <v>-0.7142012933290531</v>
      </c>
    </row>
    <row r="13" spans="1:8" ht="16.5" customHeight="1">
      <c r="A13" s="584" t="s">
        <v>1206</v>
      </c>
      <c r="B13" s="515">
        <v>151308</v>
      </c>
      <c r="C13" s="515">
        <v>351041</v>
      </c>
      <c r="D13" s="515">
        <v>174234</v>
      </c>
      <c r="E13" s="515">
        <v>176807</v>
      </c>
      <c r="F13" s="594">
        <v>2.3200425621910274</v>
      </c>
      <c r="G13" s="515">
        <v>22317</v>
      </c>
      <c r="H13" s="594">
        <v>-0.5053511099018193</v>
      </c>
    </row>
    <row r="14" spans="1:8" ht="16.5" customHeight="1">
      <c r="A14" s="584" t="s">
        <v>1205</v>
      </c>
      <c r="B14" s="515">
        <v>149474</v>
      </c>
      <c r="C14" s="515">
        <v>346242</v>
      </c>
      <c r="D14" s="515">
        <v>170946</v>
      </c>
      <c r="E14" s="515">
        <v>175296</v>
      </c>
      <c r="F14" s="594">
        <v>2.3164028526700298</v>
      </c>
      <c r="G14" s="515">
        <v>22012</v>
      </c>
      <c r="H14" s="594">
        <v>-1.3670767802051564</v>
      </c>
    </row>
    <row r="15" spans="1:8" ht="16.5" customHeight="1">
      <c r="A15" s="584" t="s">
        <v>1204</v>
      </c>
      <c r="B15" s="515">
        <v>148380</v>
      </c>
      <c r="C15" s="515">
        <v>341800</v>
      </c>
      <c r="D15" s="515">
        <v>168507</v>
      </c>
      <c r="E15" s="515">
        <v>173293</v>
      </c>
      <c r="F15" s="594">
        <v>2.3035449521498856</v>
      </c>
      <c r="G15" s="515">
        <v>21729</v>
      </c>
      <c r="H15" s="594">
        <v>-1.2829177280630266</v>
      </c>
    </row>
    <row r="16" spans="1:8" ht="16.5" customHeight="1">
      <c r="A16" s="584" t="s">
        <v>1203</v>
      </c>
      <c r="B16" s="515">
        <v>147514</v>
      </c>
      <c r="C16" s="515">
        <v>337253</v>
      </c>
      <c r="D16" s="515">
        <v>166262</v>
      </c>
      <c r="E16" s="515">
        <v>170991</v>
      </c>
      <c r="F16" s="594">
        <v>2.2862440175169816</v>
      </c>
      <c r="G16" s="515">
        <v>21440</v>
      </c>
      <c r="H16" s="594">
        <v>-1.330310122878875</v>
      </c>
    </row>
    <row r="17" spans="1:8" ht="16.5" customHeight="1">
      <c r="A17" s="584" t="s">
        <v>1202</v>
      </c>
      <c r="B17" s="515">
        <v>146774</v>
      </c>
      <c r="C17" s="515">
        <v>332955</v>
      </c>
      <c r="D17" s="515">
        <v>164140</v>
      </c>
      <c r="E17" s="515">
        <v>168815</v>
      </c>
      <c r="F17" s="594">
        <v>2.2684876067968442</v>
      </c>
      <c r="G17" s="515">
        <v>21167</v>
      </c>
      <c r="H17" s="594">
        <v>-1.274414163847315</v>
      </c>
    </row>
    <row r="18" spans="1:8" ht="16.5" customHeight="1">
      <c r="A18" s="584" t="s">
        <v>1201</v>
      </c>
      <c r="B18" s="515">
        <v>146612</v>
      </c>
      <c r="C18" s="515">
        <v>329617</v>
      </c>
      <c r="D18" s="515">
        <v>162220</v>
      </c>
      <c r="E18" s="515">
        <v>167397</v>
      </c>
      <c r="F18" s="594">
        <v>2.248226611737102</v>
      </c>
      <c r="G18" s="515">
        <v>20954.672600127145</v>
      </c>
      <c r="H18" s="594">
        <v>-1.0025378804943585</v>
      </c>
    </row>
    <row r="19" spans="1:8" ht="16.5" customHeight="1">
      <c r="A19" s="584" t="s">
        <v>1200</v>
      </c>
      <c r="B19" s="515">
        <v>147122</v>
      </c>
      <c r="C19" s="515">
        <v>327259</v>
      </c>
      <c r="D19" s="515">
        <v>161430</v>
      </c>
      <c r="E19" s="515">
        <v>165829</v>
      </c>
      <c r="F19" s="594">
        <v>2.224405595356235</v>
      </c>
      <c r="G19" s="515">
        <v>20804.767959313413</v>
      </c>
      <c r="H19" s="594">
        <v>-0.7153757239462766</v>
      </c>
    </row>
    <row r="20" spans="1:8" ht="16.5" customHeight="1">
      <c r="A20" s="584" t="s">
        <v>1199</v>
      </c>
      <c r="B20" s="515">
        <v>149418</v>
      </c>
      <c r="C20" s="515">
        <v>327511</v>
      </c>
      <c r="D20" s="515">
        <v>162300</v>
      </c>
      <c r="E20" s="515">
        <v>165211</v>
      </c>
      <c r="F20" s="594">
        <v>2.1919112824425437</v>
      </c>
      <c r="G20" s="515">
        <v>20820.788302606485</v>
      </c>
      <c r="H20" s="594">
        <v>0.07700322985768615</v>
      </c>
    </row>
    <row r="21" spans="1:8" ht="16.5" customHeight="1">
      <c r="A21" s="584" t="s">
        <v>1198</v>
      </c>
      <c r="B21" s="515">
        <v>150729</v>
      </c>
      <c r="C21" s="515">
        <v>326539</v>
      </c>
      <c r="D21" s="515">
        <v>162020</v>
      </c>
      <c r="E21" s="515">
        <v>164519</v>
      </c>
      <c r="F21" s="594">
        <v>2.1663979725202185</v>
      </c>
      <c r="G21" s="515">
        <v>20758.99554990464</v>
      </c>
      <c r="H21" s="594">
        <v>-0.29678392481473637</v>
      </c>
    </row>
    <row r="22" spans="1:8" ht="16.5" customHeight="1">
      <c r="A22" s="584" t="s">
        <v>1197</v>
      </c>
      <c r="B22" s="515">
        <v>152210</v>
      </c>
      <c r="C22" s="515">
        <v>326668</v>
      </c>
      <c r="D22" s="515">
        <v>162459</v>
      </c>
      <c r="E22" s="515">
        <v>164209</v>
      </c>
      <c r="F22" s="594">
        <v>2.1461664805203338</v>
      </c>
      <c r="G22" s="515">
        <v>20767.19643992371</v>
      </c>
      <c r="H22" s="594">
        <v>0.03950523520928062</v>
      </c>
    </row>
    <row r="23" spans="1:8" ht="16.5" customHeight="1">
      <c r="A23" s="584" t="s">
        <v>1196</v>
      </c>
      <c r="B23" s="515">
        <v>152321</v>
      </c>
      <c r="C23" s="515">
        <v>324797</v>
      </c>
      <c r="D23" s="515">
        <v>161472</v>
      </c>
      <c r="E23" s="515">
        <v>163325</v>
      </c>
      <c r="F23" s="594">
        <v>2.132319246853684</v>
      </c>
      <c r="G23" s="515">
        <v>20648.251748251747</v>
      </c>
      <c r="H23" s="594">
        <v>-0.5727527642744312</v>
      </c>
    </row>
    <row r="24" spans="1:8" ht="16.5" customHeight="1">
      <c r="A24" s="584" t="s">
        <v>1195</v>
      </c>
      <c r="B24" s="515">
        <v>153722</v>
      </c>
      <c r="C24" s="515">
        <v>324063</v>
      </c>
      <c r="D24" s="515">
        <v>161463</v>
      </c>
      <c r="E24" s="515">
        <v>162600</v>
      </c>
      <c r="F24" s="594">
        <v>2.1081107453715147</v>
      </c>
      <c r="G24" s="515">
        <v>20601.589319771138</v>
      </c>
      <c r="H24" s="594">
        <v>-0.22598730899607844</v>
      </c>
    </row>
    <row r="25" spans="1:8" ht="16.5" customHeight="1">
      <c r="A25" s="584" t="s">
        <v>1194</v>
      </c>
      <c r="B25" s="515">
        <v>152284</v>
      </c>
      <c r="C25" s="515">
        <v>319665</v>
      </c>
      <c r="D25" s="515">
        <v>159068</v>
      </c>
      <c r="E25" s="515">
        <v>160597</v>
      </c>
      <c r="F25" s="594">
        <v>2.0991371385043736</v>
      </c>
      <c r="G25" s="515">
        <v>20321.9961856325</v>
      </c>
      <c r="H25" s="594">
        <v>-1.3571435183899472</v>
      </c>
    </row>
    <row r="26" spans="1:8" ht="16.5" customHeight="1">
      <c r="A26" s="584" t="s">
        <v>1193</v>
      </c>
      <c r="B26" s="515">
        <v>150923</v>
      </c>
      <c r="C26" s="515">
        <v>314840</v>
      </c>
      <c r="D26" s="515">
        <v>156321</v>
      </c>
      <c r="E26" s="515">
        <v>158519</v>
      </c>
      <c r="F26" s="594">
        <v>2.086096883841429</v>
      </c>
      <c r="G26" s="515">
        <v>20207.95892169448</v>
      </c>
      <c r="H26" s="594">
        <v>-1.5093926454256779</v>
      </c>
    </row>
    <row r="27" spans="1:8" ht="16.5" customHeight="1">
      <c r="A27" s="160" t="s">
        <v>1364</v>
      </c>
      <c r="B27" s="515">
        <v>150161</v>
      </c>
      <c r="C27" s="515">
        <v>310707</v>
      </c>
      <c r="D27" s="515">
        <v>153939</v>
      </c>
      <c r="E27" s="515">
        <v>156768</v>
      </c>
      <c r="F27" s="594">
        <v>2.069159102563249</v>
      </c>
      <c r="G27" s="515">
        <v>19929.89095574086</v>
      </c>
      <c r="H27" s="594">
        <v>-1.312730275695595</v>
      </c>
    </row>
    <row r="28" spans="1:8" ht="16.5" customHeight="1">
      <c r="A28" s="584" t="s">
        <v>1363</v>
      </c>
      <c r="B28" s="515">
        <v>150024</v>
      </c>
      <c r="C28" s="515">
        <v>307133</v>
      </c>
      <c r="D28" s="515">
        <v>152081</v>
      </c>
      <c r="E28" s="515">
        <v>155052</v>
      </c>
      <c r="F28" s="594">
        <v>2.04722577720898</v>
      </c>
      <c r="G28" s="515">
        <v>19700.641436818474</v>
      </c>
      <c r="H28" s="594">
        <v>-1.1502798456423546</v>
      </c>
    </row>
    <row r="29" spans="1:8" ht="16.5" customHeight="1">
      <c r="A29" s="584" t="s">
        <v>1362</v>
      </c>
      <c r="B29" s="515">
        <v>150740</v>
      </c>
      <c r="C29" s="515">
        <v>304974</v>
      </c>
      <c r="D29" s="515">
        <v>150805</v>
      </c>
      <c r="E29" s="515">
        <v>154169</v>
      </c>
      <c r="F29" s="594">
        <v>2.0231789836805096</v>
      </c>
      <c r="G29" s="515">
        <v>19562.15522771007</v>
      </c>
      <c r="H29" s="594">
        <v>-0.7029527924384604</v>
      </c>
    </row>
    <row r="30" spans="1:8" ht="16.5" customHeight="1">
      <c r="A30" s="584" t="s">
        <v>1361</v>
      </c>
      <c r="B30" s="515">
        <v>151440</v>
      </c>
      <c r="C30" s="515">
        <v>303100</v>
      </c>
      <c r="D30" s="515">
        <v>149620</v>
      </c>
      <c r="E30" s="515">
        <v>153480</v>
      </c>
      <c r="F30" s="594">
        <v>2.0014527205493926</v>
      </c>
      <c r="G30" s="515">
        <v>19441.949967928158</v>
      </c>
      <c r="H30" s="594">
        <v>-0.614478611291458</v>
      </c>
    </row>
    <row r="31" spans="1:8" ht="16.5" customHeight="1">
      <c r="A31" s="584" t="s">
        <v>1360</v>
      </c>
      <c r="B31" s="515">
        <v>150968</v>
      </c>
      <c r="C31" s="515">
        <v>299642</v>
      </c>
      <c r="D31" s="515">
        <v>147926</v>
      </c>
      <c r="E31" s="515">
        <v>151716</v>
      </c>
      <c r="F31" s="594">
        <v>1.9848047268295268</v>
      </c>
      <c r="G31" s="515">
        <v>19220.141116100065</v>
      </c>
      <c r="H31" s="594">
        <v>-1.1408775981524233</v>
      </c>
    </row>
    <row r="32" spans="1:8" ht="16.5" customHeight="1">
      <c r="A32" s="584" t="s">
        <v>1359</v>
      </c>
      <c r="B32" s="515">
        <v>150941</v>
      </c>
      <c r="C32" s="515">
        <v>296713</v>
      </c>
      <c r="D32" s="515">
        <v>146305</v>
      </c>
      <c r="E32" s="515">
        <v>150408</v>
      </c>
      <c r="F32" s="594">
        <v>1.9657548313579478</v>
      </c>
      <c r="G32" s="515">
        <v>19032.264271969212</v>
      </c>
      <c r="H32" s="594">
        <v>-0.9774998164476245</v>
      </c>
    </row>
    <row r="33" spans="1:8" ht="16.5" customHeight="1">
      <c r="A33" s="584" t="s">
        <v>1358</v>
      </c>
      <c r="B33" s="515">
        <v>151858</v>
      </c>
      <c r="C33" s="515">
        <v>294810</v>
      </c>
      <c r="D33" s="515">
        <v>145287</v>
      </c>
      <c r="E33" s="515">
        <v>149523</v>
      </c>
      <c r="F33" s="594">
        <v>1.9413531061913103</v>
      </c>
      <c r="G33" s="515">
        <v>18910.198845413728</v>
      </c>
      <c r="H33" s="594">
        <v>-0.6413605066175054</v>
      </c>
    </row>
    <row r="34" spans="1:8" ht="16.5" customHeight="1">
      <c r="A34" s="584" t="s">
        <v>1357</v>
      </c>
      <c r="B34" s="515">
        <v>153479</v>
      </c>
      <c r="C34" s="515">
        <v>294606</v>
      </c>
      <c r="D34" s="515">
        <v>145190</v>
      </c>
      <c r="E34" s="515">
        <v>149416</v>
      </c>
      <c r="F34" s="594">
        <v>1.9195199343232625</v>
      </c>
      <c r="G34" s="515">
        <v>18897.11353431687</v>
      </c>
      <c r="H34" s="594">
        <v>-0.06919711000304973</v>
      </c>
    </row>
    <row r="35" spans="1:8" ht="16.5" customHeight="1">
      <c r="A35" s="584" t="s">
        <v>1356</v>
      </c>
      <c r="B35" s="515">
        <v>155273</v>
      </c>
      <c r="C35" s="515">
        <v>294254</v>
      </c>
      <c r="D35" s="515">
        <v>145346</v>
      </c>
      <c r="E35" s="515">
        <v>148908</v>
      </c>
      <c r="F35" s="594">
        <v>1.8950751257462664</v>
      </c>
      <c r="G35" s="515">
        <v>18874.534958306605</v>
      </c>
      <c r="H35" s="594">
        <v>-0.11948161273022118</v>
      </c>
    </row>
    <row r="36" spans="1:8" ht="16.5" customHeight="1">
      <c r="A36" s="584" t="s">
        <v>1355</v>
      </c>
      <c r="B36" s="515">
        <v>157128</v>
      </c>
      <c r="C36" s="515">
        <v>294325</v>
      </c>
      <c r="D36" s="515">
        <v>145513</v>
      </c>
      <c r="E36" s="515">
        <v>148812</v>
      </c>
      <c r="F36" s="594">
        <v>1.8731543709587088</v>
      </c>
      <c r="G36" s="515">
        <v>18879.08915971777</v>
      </c>
      <c r="H36" s="594">
        <v>0.024128813881874045</v>
      </c>
    </row>
    <row r="37" spans="1:8" ht="16.5" customHeight="1">
      <c r="A37" s="584" t="s">
        <v>1354</v>
      </c>
      <c r="B37" s="515">
        <v>158960</v>
      </c>
      <c r="C37" s="515">
        <v>294594</v>
      </c>
      <c r="D37" s="515">
        <v>146012</v>
      </c>
      <c r="E37" s="515">
        <v>148582</v>
      </c>
      <c r="F37" s="594">
        <v>1.8532586814292904</v>
      </c>
      <c r="G37" s="515">
        <v>18896.343810134702</v>
      </c>
      <c r="H37" s="594">
        <v>0.09139556612587363</v>
      </c>
    </row>
    <row r="38" spans="1:8" ht="16.5" customHeight="1">
      <c r="A38" s="584" t="s">
        <v>1353</v>
      </c>
      <c r="B38" s="515">
        <v>160694</v>
      </c>
      <c r="C38" s="515">
        <v>294941</v>
      </c>
      <c r="D38" s="515">
        <v>146183</v>
      </c>
      <c r="E38" s="515">
        <v>148758</v>
      </c>
      <c r="F38" s="594">
        <v>1.8354201152501026</v>
      </c>
      <c r="G38" s="515">
        <v>18918.60166773573</v>
      </c>
      <c r="H38" s="594">
        <v>0.12</v>
      </c>
    </row>
    <row r="39" spans="1:8" ht="16.5" customHeight="1">
      <c r="A39" s="584" t="s">
        <v>1352</v>
      </c>
      <c r="B39" s="515">
        <v>164943</v>
      </c>
      <c r="C39" s="515">
        <v>296377</v>
      </c>
      <c r="D39" s="515">
        <v>147025</v>
      </c>
      <c r="E39" s="515">
        <v>149352</v>
      </c>
      <c r="F39" s="594">
        <v>1.82</v>
      </c>
      <c r="G39" s="515">
        <v>19011</v>
      </c>
      <c r="H39" s="594">
        <v>0.49</v>
      </c>
    </row>
    <row r="40" spans="1:8" ht="16.5" customHeight="1">
      <c r="A40" s="584" t="s">
        <v>1351</v>
      </c>
      <c r="B40" s="515">
        <v>164952</v>
      </c>
      <c r="C40" s="515">
        <v>297189</v>
      </c>
      <c r="D40" s="515">
        <v>147475</v>
      </c>
      <c r="E40" s="515">
        <v>149714</v>
      </c>
      <c r="F40" s="594">
        <v>1.801669576604103</v>
      </c>
      <c r="G40" s="515">
        <v>19062.796664528545</v>
      </c>
      <c r="H40" s="594">
        <v>0.27</v>
      </c>
    </row>
    <row r="41" spans="1:8" ht="16.5" customHeight="1">
      <c r="A41" s="584" t="s">
        <v>1350</v>
      </c>
      <c r="B41" s="515">
        <v>166381</v>
      </c>
      <c r="C41" s="515">
        <v>297493</v>
      </c>
      <c r="D41" s="515">
        <v>147891</v>
      </c>
      <c r="E41" s="515">
        <v>149602</v>
      </c>
      <c r="F41" s="594">
        <v>1.79</v>
      </c>
      <c r="G41" s="515">
        <v>19082</v>
      </c>
      <c r="H41" s="594">
        <v>0.1</v>
      </c>
    </row>
    <row r="42" spans="1:8" ht="16.5" customHeight="1">
      <c r="A42" s="584" t="s">
        <v>1349</v>
      </c>
      <c r="B42" s="515">
        <v>168200</v>
      </c>
      <c r="C42" s="515">
        <v>298017</v>
      </c>
      <c r="D42" s="515">
        <v>148288</v>
      </c>
      <c r="E42" s="515">
        <v>149729</v>
      </c>
      <c r="F42" s="594">
        <v>1.77</v>
      </c>
      <c r="G42" s="515">
        <v>19115.90763309814</v>
      </c>
      <c r="H42" s="594">
        <v>0.17613859821911776</v>
      </c>
    </row>
    <row r="43" spans="1:8" s="386" customFormat="1" ht="16.5" customHeight="1">
      <c r="A43" s="584" t="s">
        <v>1348</v>
      </c>
      <c r="B43" s="515">
        <v>169532</v>
      </c>
      <c r="C43" s="515">
        <v>297626</v>
      </c>
      <c r="D43" s="515">
        <v>148542</v>
      </c>
      <c r="E43" s="515">
        <v>149084</v>
      </c>
      <c r="F43" s="594">
        <v>1.75</v>
      </c>
      <c r="G43" s="515">
        <v>19026.68377164849</v>
      </c>
      <c r="H43" s="594">
        <v>-0.46675189670387934</v>
      </c>
    </row>
    <row r="44" spans="1:8" s="386" customFormat="1" ht="16.5" customHeight="1">
      <c r="A44" s="584" t="s">
        <v>1347</v>
      </c>
      <c r="B44" s="515">
        <v>171531</v>
      </c>
      <c r="C44" s="515">
        <v>298229</v>
      </c>
      <c r="D44" s="515">
        <v>148964</v>
      </c>
      <c r="E44" s="515">
        <v>149265</v>
      </c>
      <c r="F44" s="594">
        <v>1.74</v>
      </c>
      <c r="G44" s="515">
        <v>19130</v>
      </c>
      <c r="H44" s="594">
        <v>0.3499456574772283</v>
      </c>
    </row>
    <row r="45" spans="1:8" ht="16.5" customHeight="1">
      <c r="A45" s="584" t="s">
        <v>1346</v>
      </c>
      <c r="B45" s="614">
        <v>174040</v>
      </c>
      <c r="C45" s="614">
        <v>299380</v>
      </c>
      <c r="D45" s="614">
        <v>149942</v>
      </c>
      <c r="E45" s="614">
        <v>149438</v>
      </c>
      <c r="F45" s="613">
        <v>1.72</v>
      </c>
      <c r="G45" s="614">
        <v>19203</v>
      </c>
      <c r="H45" s="613">
        <v>0.39</v>
      </c>
    </row>
    <row r="46" spans="1:8" ht="16.5" customHeight="1">
      <c r="A46" s="584" t="s">
        <v>1345</v>
      </c>
      <c r="B46" s="515">
        <v>175530</v>
      </c>
      <c r="C46" s="515">
        <v>300001</v>
      </c>
      <c r="D46" s="515">
        <v>150544</v>
      </c>
      <c r="E46" s="515">
        <v>149457</v>
      </c>
      <c r="F46" s="594">
        <v>1.71</v>
      </c>
      <c r="G46" s="515">
        <v>19243</v>
      </c>
      <c r="H46" s="594">
        <v>0.21</v>
      </c>
    </row>
    <row r="47" spans="1:8" ht="16.5" customHeight="1">
      <c r="A47" s="584" t="s">
        <v>1344</v>
      </c>
      <c r="B47" s="605">
        <v>175932</v>
      </c>
      <c r="C47" s="604">
        <v>299562</v>
      </c>
      <c r="D47" s="604">
        <v>150498</v>
      </c>
      <c r="E47" s="604">
        <v>149064</v>
      </c>
      <c r="F47" s="603">
        <v>1.7</v>
      </c>
      <c r="G47" s="604">
        <v>19215.00962155228</v>
      </c>
      <c r="H47" s="603">
        <v>-0.15000000000000568</v>
      </c>
    </row>
    <row r="48" spans="1:8" ht="16.5" customHeight="1">
      <c r="A48" s="581" t="s">
        <v>1343</v>
      </c>
      <c r="B48" s="612">
        <v>176035</v>
      </c>
      <c r="C48" s="611">
        <v>298571</v>
      </c>
      <c r="D48" s="611">
        <v>149971</v>
      </c>
      <c r="E48" s="611">
        <v>148600</v>
      </c>
      <c r="F48" s="610">
        <v>1.7</v>
      </c>
      <c r="G48" s="611">
        <v>19151</v>
      </c>
      <c r="H48" s="610">
        <v>-0.33</v>
      </c>
    </row>
    <row r="49" spans="1:8" ht="16.5" customHeight="1">
      <c r="A49" s="609"/>
      <c r="B49" s="608"/>
      <c r="C49" s="515"/>
      <c r="D49" s="515"/>
      <c r="E49" s="515"/>
      <c r="F49" s="594"/>
      <c r="G49" s="515"/>
      <c r="H49" s="594"/>
    </row>
    <row r="50" spans="1:8" ht="16.5" customHeight="1">
      <c r="A50" s="607" t="s">
        <v>1342</v>
      </c>
      <c r="B50" s="605">
        <v>176035</v>
      </c>
      <c r="C50" s="604">
        <v>298571</v>
      </c>
      <c r="D50" s="604">
        <v>149971</v>
      </c>
      <c r="E50" s="604">
        <v>148600</v>
      </c>
      <c r="F50" s="603">
        <v>1.7</v>
      </c>
      <c r="G50" s="604">
        <v>19151</v>
      </c>
      <c r="H50" s="603">
        <v>-0.08</v>
      </c>
    </row>
    <row r="51" spans="1:8" ht="16.5" customHeight="1">
      <c r="A51" s="606" t="s">
        <v>1341</v>
      </c>
      <c r="B51" s="605">
        <v>175991</v>
      </c>
      <c r="C51" s="604">
        <v>298473</v>
      </c>
      <c r="D51" s="604">
        <v>149957</v>
      </c>
      <c r="E51" s="604">
        <v>148516</v>
      </c>
      <c r="F51" s="603">
        <v>1.7</v>
      </c>
      <c r="G51" s="604">
        <v>19145</v>
      </c>
      <c r="H51" s="603">
        <v>-0.03</v>
      </c>
    </row>
    <row r="52" spans="1:8" ht="16.5" customHeight="1">
      <c r="A52" s="606" t="s">
        <v>1340</v>
      </c>
      <c r="B52" s="605">
        <v>176011</v>
      </c>
      <c r="C52" s="604">
        <v>298422</v>
      </c>
      <c r="D52" s="604">
        <v>149958</v>
      </c>
      <c r="E52" s="604">
        <v>148464</v>
      </c>
      <c r="F52" s="603">
        <v>1.7</v>
      </c>
      <c r="G52" s="604">
        <v>19142</v>
      </c>
      <c r="H52" s="603">
        <v>-0.02</v>
      </c>
    </row>
    <row r="53" spans="1:8" ht="16.5" customHeight="1">
      <c r="A53" s="606" t="s">
        <v>1339</v>
      </c>
      <c r="B53" s="605">
        <v>176936</v>
      </c>
      <c r="C53" s="604">
        <v>299167</v>
      </c>
      <c r="D53" s="604">
        <v>150356</v>
      </c>
      <c r="E53" s="604">
        <v>148811</v>
      </c>
      <c r="F53" s="603">
        <v>1.69</v>
      </c>
      <c r="G53" s="604">
        <v>19190</v>
      </c>
      <c r="H53" s="603">
        <v>0.25</v>
      </c>
    </row>
    <row r="54" spans="1:8" ht="16.5" customHeight="1">
      <c r="A54" s="606" t="s">
        <v>1338</v>
      </c>
      <c r="B54" s="605">
        <v>177373</v>
      </c>
      <c r="C54" s="604">
        <v>299354</v>
      </c>
      <c r="D54" s="604">
        <v>150439</v>
      </c>
      <c r="E54" s="604">
        <v>148915</v>
      </c>
      <c r="F54" s="603">
        <v>1.69</v>
      </c>
      <c r="G54" s="604">
        <v>19202</v>
      </c>
      <c r="H54" s="603">
        <v>0.06</v>
      </c>
    </row>
    <row r="55" spans="1:8" ht="16.5" customHeight="1">
      <c r="A55" s="606" t="s">
        <v>1337</v>
      </c>
      <c r="B55" s="605">
        <v>177582</v>
      </c>
      <c r="C55" s="604">
        <v>299492</v>
      </c>
      <c r="D55" s="604">
        <v>150552</v>
      </c>
      <c r="E55" s="604">
        <v>148940</v>
      </c>
      <c r="F55" s="603">
        <v>1.69</v>
      </c>
      <c r="G55" s="604">
        <v>19211</v>
      </c>
      <c r="H55" s="603">
        <v>0.05</v>
      </c>
    </row>
    <row r="56" spans="1:8" ht="16.5" customHeight="1">
      <c r="A56" s="606" t="s">
        <v>1336</v>
      </c>
      <c r="B56" s="605">
        <v>177402</v>
      </c>
      <c r="C56" s="604">
        <v>299225</v>
      </c>
      <c r="D56" s="604">
        <v>150444</v>
      </c>
      <c r="E56" s="604">
        <v>148781</v>
      </c>
      <c r="F56" s="603">
        <v>1.69</v>
      </c>
      <c r="G56" s="604">
        <v>19193</v>
      </c>
      <c r="H56" s="603">
        <v>-0.09</v>
      </c>
    </row>
    <row r="57" spans="1:8" ht="16.5" customHeight="1">
      <c r="A57" s="606" t="s">
        <v>1335</v>
      </c>
      <c r="B57" s="605">
        <v>177319</v>
      </c>
      <c r="C57" s="604">
        <v>299157</v>
      </c>
      <c r="D57" s="604">
        <v>150400</v>
      </c>
      <c r="E57" s="604">
        <v>148757</v>
      </c>
      <c r="F57" s="603">
        <v>1.69</v>
      </c>
      <c r="G57" s="604">
        <v>19189</v>
      </c>
      <c r="H57" s="603">
        <v>-0.02</v>
      </c>
    </row>
    <row r="58" spans="1:8" ht="16.5" customHeight="1">
      <c r="A58" s="606" t="s">
        <v>1334</v>
      </c>
      <c r="B58" s="605">
        <v>177481</v>
      </c>
      <c r="C58" s="604">
        <v>299303</v>
      </c>
      <c r="D58" s="604">
        <v>150457</v>
      </c>
      <c r="E58" s="604">
        <v>148846</v>
      </c>
      <c r="F58" s="603">
        <v>1.69</v>
      </c>
      <c r="G58" s="604">
        <v>19198</v>
      </c>
      <c r="H58" s="603">
        <v>0.05</v>
      </c>
    </row>
    <row r="59" spans="1:8" s="558" customFormat="1" ht="16.5" customHeight="1">
      <c r="A59" s="606" t="s">
        <v>1333</v>
      </c>
      <c r="B59" s="605">
        <v>177390</v>
      </c>
      <c r="C59" s="604">
        <v>299185</v>
      </c>
      <c r="D59" s="604">
        <v>150392</v>
      </c>
      <c r="E59" s="604">
        <v>148793</v>
      </c>
      <c r="F59" s="603">
        <v>1.69</v>
      </c>
      <c r="G59" s="604">
        <v>19191</v>
      </c>
      <c r="H59" s="603">
        <v>-0.04</v>
      </c>
    </row>
    <row r="60" spans="1:8" s="558" customFormat="1" ht="16.5" customHeight="1">
      <c r="A60" s="606" t="s">
        <v>1332</v>
      </c>
      <c r="B60" s="605">
        <v>177327</v>
      </c>
      <c r="C60" s="604">
        <v>298991</v>
      </c>
      <c r="D60" s="604">
        <v>150304</v>
      </c>
      <c r="E60" s="604">
        <v>148687</v>
      </c>
      <c r="F60" s="603">
        <v>1.69</v>
      </c>
      <c r="G60" s="604">
        <v>19178</v>
      </c>
      <c r="H60" s="603">
        <v>-0.06</v>
      </c>
    </row>
    <row r="61" spans="1:8" s="558" customFormat="1" ht="16.5" customHeight="1" thickBot="1">
      <c r="A61" s="267" t="s">
        <v>1331</v>
      </c>
      <c r="B61" s="602">
        <v>177068</v>
      </c>
      <c r="C61" s="601">
        <v>298708</v>
      </c>
      <c r="D61" s="601">
        <v>150154</v>
      </c>
      <c r="E61" s="601">
        <v>148554</v>
      </c>
      <c r="F61" s="600">
        <v>1.69</v>
      </c>
      <c r="G61" s="601">
        <v>19160</v>
      </c>
      <c r="H61" s="600">
        <v>-0.09</v>
      </c>
    </row>
    <row r="62" spans="1:256" s="558" customFormat="1" ht="16.5" customHeight="1">
      <c r="A62" s="599" t="s">
        <v>1330</v>
      </c>
      <c r="B62" s="670"/>
      <c r="C62" s="669"/>
      <c r="D62" s="669"/>
      <c r="E62" s="669"/>
      <c r="F62" s="669"/>
      <c r="G62" s="669"/>
      <c r="H62" s="669"/>
      <c r="I62" s="598"/>
      <c r="J62" s="598"/>
      <c r="K62" s="598"/>
      <c r="L62" s="598"/>
      <c r="M62" s="598"/>
      <c r="N62" s="598"/>
      <c r="O62" s="598"/>
      <c r="P62" s="598"/>
      <c r="Q62" s="598"/>
      <c r="R62" s="598"/>
      <c r="S62" s="598"/>
      <c r="T62" s="598"/>
      <c r="U62" s="598"/>
      <c r="V62" s="598"/>
      <c r="W62" s="598"/>
      <c r="X62" s="598"/>
      <c r="Y62" s="598"/>
      <c r="Z62" s="598"/>
      <c r="AA62" s="598"/>
      <c r="AB62" s="598"/>
      <c r="AC62" s="598"/>
      <c r="AD62" s="598"/>
      <c r="AE62" s="598"/>
      <c r="AF62" s="598"/>
      <c r="AG62" s="598"/>
      <c r="AH62" s="598"/>
      <c r="AI62" s="598"/>
      <c r="AJ62" s="598"/>
      <c r="AK62" s="598"/>
      <c r="AL62" s="598"/>
      <c r="AM62" s="598"/>
      <c r="AN62" s="598"/>
      <c r="AO62" s="598"/>
      <c r="AP62" s="598"/>
      <c r="AQ62" s="598"/>
      <c r="AR62" s="598"/>
      <c r="AS62" s="598"/>
      <c r="AT62" s="598"/>
      <c r="AU62" s="598"/>
      <c r="AV62" s="598"/>
      <c r="AW62" s="598"/>
      <c r="AX62" s="598"/>
      <c r="AY62" s="598"/>
      <c r="AZ62" s="598"/>
      <c r="BA62" s="598"/>
      <c r="BB62" s="598"/>
      <c r="BC62" s="598"/>
      <c r="BD62" s="598"/>
      <c r="BE62" s="598"/>
      <c r="BF62" s="598"/>
      <c r="BG62" s="598"/>
      <c r="BH62" s="598"/>
      <c r="BI62" s="598"/>
      <c r="BJ62" s="598"/>
      <c r="BK62" s="598"/>
      <c r="BL62" s="598"/>
      <c r="BM62" s="598"/>
      <c r="BN62" s="598"/>
      <c r="BO62" s="598"/>
      <c r="BP62" s="598"/>
      <c r="BQ62" s="598"/>
      <c r="BR62" s="598"/>
      <c r="BS62" s="598"/>
      <c r="BT62" s="598"/>
      <c r="BU62" s="598"/>
      <c r="BV62" s="598"/>
      <c r="BW62" s="598"/>
      <c r="BX62" s="598"/>
      <c r="BY62" s="598"/>
      <c r="BZ62" s="598"/>
      <c r="CA62" s="598"/>
      <c r="CB62" s="598"/>
      <c r="CC62" s="598"/>
      <c r="CD62" s="598"/>
      <c r="CE62" s="598"/>
      <c r="CF62" s="598"/>
      <c r="CG62" s="598"/>
      <c r="CH62" s="598"/>
      <c r="CI62" s="598"/>
      <c r="CJ62" s="598"/>
      <c r="CK62" s="598"/>
      <c r="CL62" s="598"/>
      <c r="CM62" s="598"/>
      <c r="CN62" s="598"/>
      <c r="CO62" s="598"/>
      <c r="CP62" s="598"/>
      <c r="CQ62" s="598"/>
      <c r="CR62" s="598"/>
      <c r="CS62" s="598"/>
      <c r="CT62" s="598"/>
      <c r="CU62" s="598"/>
      <c r="CV62" s="598"/>
      <c r="CW62" s="598"/>
      <c r="CX62" s="598"/>
      <c r="CY62" s="598"/>
      <c r="CZ62" s="598"/>
      <c r="DA62" s="598"/>
      <c r="DB62" s="598"/>
      <c r="DC62" s="598"/>
      <c r="DD62" s="598"/>
      <c r="DE62" s="598"/>
      <c r="DF62" s="598"/>
      <c r="DG62" s="598"/>
      <c r="DH62" s="598"/>
      <c r="DI62" s="598"/>
      <c r="DJ62" s="598"/>
      <c r="DK62" s="598"/>
      <c r="DL62" s="598"/>
      <c r="DM62" s="598"/>
      <c r="DN62" s="598"/>
      <c r="DO62" s="598"/>
      <c r="DP62" s="598"/>
      <c r="DQ62" s="598"/>
      <c r="DR62" s="598"/>
      <c r="DS62" s="598"/>
      <c r="DT62" s="598"/>
      <c r="DU62" s="598"/>
      <c r="DV62" s="598"/>
      <c r="DW62" s="598"/>
      <c r="DX62" s="598"/>
      <c r="DY62" s="598"/>
      <c r="DZ62" s="598"/>
      <c r="EA62" s="598"/>
      <c r="EB62" s="598"/>
      <c r="EC62" s="598"/>
      <c r="ED62" s="598"/>
      <c r="EE62" s="598"/>
      <c r="EF62" s="598"/>
      <c r="EG62" s="598"/>
      <c r="EH62" s="598"/>
      <c r="EI62" s="598"/>
      <c r="EJ62" s="598"/>
      <c r="EK62" s="598"/>
      <c r="EL62" s="598"/>
      <c r="EM62" s="598"/>
      <c r="EN62" s="598"/>
      <c r="EO62" s="598"/>
      <c r="EP62" s="598"/>
      <c r="EQ62" s="598"/>
      <c r="ER62" s="598"/>
      <c r="ES62" s="598"/>
      <c r="ET62" s="598"/>
      <c r="EU62" s="598"/>
      <c r="EV62" s="598"/>
      <c r="EW62" s="598"/>
      <c r="EX62" s="598"/>
      <c r="EY62" s="598"/>
      <c r="EZ62" s="598"/>
      <c r="FA62" s="598"/>
      <c r="FB62" s="598"/>
      <c r="FC62" s="598"/>
      <c r="FD62" s="598"/>
      <c r="FE62" s="598"/>
      <c r="FF62" s="598"/>
      <c r="FG62" s="598"/>
      <c r="FH62" s="598"/>
      <c r="FI62" s="598"/>
      <c r="FJ62" s="598"/>
      <c r="FK62" s="598"/>
      <c r="FL62" s="598"/>
      <c r="FM62" s="598"/>
      <c r="FN62" s="598"/>
      <c r="FO62" s="598"/>
      <c r="FP62" s="598"/>
      <c r="FQ62" s="598"/>
      <c r="FR62" s="598"/>
      <c r="FS62" s="598"/>
      <c r="FT62" s="598"/>
      <c r="FU62" s="598"/>
      <c r="FV62" s="598"/>
      <c r="FW62" s="598"/>
      <c r="FX62" s="598"/>
      <c r="FY62" s="598"/>
      <c r="FZ62" s="598"/>
      <c r="GA62" s="598"/>
      <c r="GB62" s="598"/>
      <c r="GC62" s="598"/>
      <c r="GD62" s="598"/>
      <c r="GE62" s="598"/>
      <c r="GF62" s="598"/>
      <c r="GG62" s="598"/>
      <c r="GH62" s="598"/>
      <c r="GI62" s="598"/>
      <c r="GJ62" s="598"/>
      <c r="GK62" s="598"/>
      <c r="GL62" s="598"/>
      <c r="GM62" s="598"/>
      <c r="GN62" s="598"/>
      <c r="GO62" s="598"/>
      <c r="GP62" s="598"/>
      <c r="GQ62" s="598"/>
      <c r="GR62" s="598"/>
      <c r="GS62" s="598"/>
      <c r="GT62" s="598"/>
      <c r="GU62" s="598"/>
      <c r="GV62" s="598"/>
      <c r="GW62" s="598"/>
      <c r="GX62" s="598"/>
      <c r="GY62" s="598"/>
      <c r="GZ62" s="598"/>
      <c r="HA62" s="598"/>
      <c r="HB62" s="598"/>
      <c r="HC62" s="598"/>
      <c r="HD62" s="598"/>
      <c r="HE62" s="598"/>
      <c r="HF62" s="598"/>
      <c r="HG62" s="598"/>
      <c r="HH62" s="598"/>
      <c r="HI62" s="598"/>
      <c r="HJ62" s="598"/>
      <c r="HK62" s="598"/>
      <c r="HL62" s="598"/>
      <c r="HM62" s="598"/>
      <c r="HN62" s="598"/>
      <c r="HO62" s="598"/>
      <c r="HP62" s="598"/>
      <c r="HQ62" s="598"/>
      <c r="HR62" s="598"/>
      <c r="HS62" s="598"/>
      <c r="HT62" s="598"/>
      <c r="HU62" s="598"/>
      <c r="HV62" s="598"/>
      <c r="HW62" s="598"/>
      <c r="HX62" s="598"/>
      <c r="HY62" s="598"/>
      <c r="HZ62" s="598"/>
      <c r="IA62" s="598"/>
      <c r="IB62" s="598"/>
      <c r="IC62" s="598"/>
      <c r="ID62" s="598"/>
      <c r="IE62" s="598"/>
      <c r="IF62" s="598"/>
      <c r="IG62" s="598"/>
      <c r="IH62" s="598"/>
      <c r="II62" s="598"/>
      <c r="IJ62" s="598"/>
      <c r="IK62" s="598"/>
      <c r="IL62" s="598"/>
      <c r="IM62" s="598"/>
      <c r="IN62" s="598"/>
      <c r="IO62" s="598"/>
      <c r="IP62" s="598"/>
      <c r="IQ62" s="598"/>
      <c r="IR62" s="598"/>
      <c r="IS62" s="598"/>
      <c r="IT62" s="598"/>
      <c r="IU62" s="598"/>
      <c r="IV62" s="598"/>
    </row>
    <row r="63" spans="1:6" ht="16.5" customHeight="1">
      <c r="A63" s="599"/>
      <c r="B63" s="598"/>
      <c r="C63" s="596"/>
      <c r="D63" s="596"/>
      <c r="E63" s="597"/>
      <c r="F63" s="596"/>
    </row>
    <row r="64" ht="16.5" customHeight="1">
      <c r="B64" s="595"/>
    </row>
  </sheetData>
  <sheetProtection/>
  <mergeCells count="4">
    <mergeCell ref="B4:B5"/>
    <mergeCell ref="C4:E4"/>
    <mergeCell ref="A4:A5"/>
    <mergeCell ref="G3:H3"/>
  </mergeCells>
  <printOptions/>
  <pageMargins left="0.7874015748031497" right="0.5905511811023623" top="0.5905511811023623" bottom="0.3937007874015748"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sheetPr>
    <tabColor rgb="FFFFFF00"/>
  </sheetPr>
  <dimension ref="A1:H42"/>
  <sheetViews>
    <sheetView zoomScalePageLayoutView="0" workbookViewId="0" topLeftCell="A1">
      <pane xSplit="1" ySplit="5" topLeftCell="B6" activePane="bottomRight" state="frozen"/>
      <selection pane="topLeft" activeCell="A16" sqref="A16"/>
      <selection pane="topRight" activeCell="A16" sqref="A16"/>
      <selection pane="bottomLeft" activeCell="A16" sqref="A16"/>
      <selection pane="bottomRight" activeCell="A2" sqref="A2"/>
    </sheetView>
  </sheetViews>
  <sheetFormatPr defaultColWidth="9.00390625" defaultRowHeight="16.5" customHeight="1"/>
  <cols>
    <col min="1" max="1" width="16.25390625" style="38" customWidth="1"/>
    <col min="2" max="2" width="12.00390625" style="621" customWidth="1"/>
    <col min="3" max="3" width="11.875" style="621" customWidth="1"/>
    <col min="4" max="4" width="12.125" style="621" customWidth="1"/>
    <col min="5" max="5" width="12.00390625" style="621" customWidth="1"/>
    <col min="6" max="6" width="12.625" style="621" customWidth="1"/>
    <col min="7" max="7" width="12.375" style="621" customWidth="1"/>
    <col min="8" max="16384" width="9.00390625" style="35" customWidth="1"/>
  </cols>
  <sheetData>
    <row r="1" ht="16.5" customHeight="1">
      <c r="A1" s="639" t="s">
        <v>1397</v>
      </c>
    </row>
    <row r="2" ht="16.5" customHeight="1">
      <c r="A2" s="666" t="str">
        <f>HYPERLINK("#目次!A27","目次に戻る")</f>
        <v>目次に戻る</v>
      </c>
    </row>
    <row r="3" ht="16.5" customHeight="1" thickBot="1">
      <c r="A3" s="638" t="s">
        <v>1396</v>
      </c>
    </row>
    <row r="4" spans="1:7" ht="16.5" customHeight="1">
      <c r="A4" s="783" t="s">
        <v>1395</v>
      </c>
      <c r="B4" s="788" t="s">
        <v>1394</v>
      </c>
      <c r="C4" s="789"/>
      <c r="D4" s="789" t="s">
        <v>1393</v>
      </c>
      <c r="E4" s="789"/>
      <c r="F4" s="790" t="s">
        <v>1392</v>
      </c>
      <c r="G4" s="786" t="s">
        <v>1391</v>
      </c>
    </row>
    <row r="5" spans="1:7" ht="16.5" customHeight="1">
      <c r="A5" s="784"/>
      <c r="B5" s="637" t="s">
        <v>1390</v>
      </c>
      <c r="C5" s="636" t="s">
        <v>1389</v>
      </c>
      <c r="D5" s="636" t="s">
        <v>1388</v>
      </c>
      <c r="E5" s="636" t="s">
        <v>1387</v>
      </c>
      <c r="F5" s="791"/>
      <c r="G5" s="787"/>
    </row>
    <row r="6" spans="1:7" ht="16.5" customHeight="1">
      <c r="A6" s="606" t="s">
        <v>1386</v>
      </c>
      <c r="B6" s="635">
        <v>7.1</v>
      </c>
      <c r="C6" s="634">
        <v>6.7</v>
      </c>
      <c r="D6" s="634">
        <v>90.1</v>
      </c>
      <c r="E6" s="634">
        <v>97.5</v>
      </c>
      <c r="F6" s="634">
        <v>8.4</v>
      </c>
      <c r="G6" s="634">
        <v>2.4</v>
      </c>
    </row>
    <row r="7" spans="1:7" ht="16.5" customHeight="1">
      <c r="A7" s="629">
        <v>5</v>
      </c>
      <c r="B7" s="635">
        <v>7</v>
      </c>
      <c r="C7" s="634">
        <v>7.1</v>
      </c>
      <c r="D7" s="634">
        <v>95.9</v>
      </c>
      <c r="E7" s="634">
        <v>107.6</v>
      </c>
      <c r="F7" s="634">
        <v>8.6</v>
      </c>
      <c r="G7" s="634">
        <v>2.4</v>
      </c>
    </row>
    <row r="8" spans="1:7" ht="16.5" customHeight="1">
      <c r="A8" s="629">
        <v>6</v>
      </c>
      <c r="B8" s="635">
        <v>7.5</v>
      </c>
      <c r="C8" s="634">
        <v>7.1</v>
      </c>
      <c r="D8" s="634">
        <v>97.1</v>
      </c>
      <c r="E8" s="634">
        <v>107.1</v>
      </c>
      <c r="F8" s="634">
        <v>8.1</v>
      </c>
      <c r="G8" s="634">
        <v>2.6</v>
      </c>
    </row>
    <row r="9" spans="1:7" ht="16.5" customHeight="1">
      <c r="A9" s="629">
        <v>7</v>
      </c>
      <c r="B9" s="635">
        <v>7</v>
      </c>
      <c r="C9" s="634">
        <v>7.4</v>
      </c>
      <c r="D9" s="634">
        <v>104.1</v>
      </c>
      <c r="E9" s="634">
        <v>110.8</v>
      </c>
      <c r="F9" s="634">
        <v>8.3</v>
      </c>
      <c r="G9" s="634">
        <v>2.1</v>
      </c>
    </row>
    <row r="10" spans="1:7" ht="16.5" customHeight="1">
      <c r="A10" s="629">
        <v>8</v>
      </c>
      <c r="B10" s="635">
        <v>7</v>
      </c>
      <c r="C10" s="634">
        <v>7.4</v>
      </c>
      <c r="D10" s="634">
        <v>107.1</v>
      </c>
      <c r="E10" s="634">
        <v>107.5</v>
      </c>
      <c r="F10" s="634">
        <v>8.2</v>
      </c>
      <c r="G10" s="634">
        <v>2.4</v>
      </c>
    </row>
    <row r="11" spans="1:7" ht="16.5" customHeight="1">
      <c r="A11" s="629">
        <v>9</v>
      </c>
      <c r="B11" s="635">
        <v>6.8</v>
      </c>
      <c r="C11" s="634">
        <v>7.6</v>
      </c>
      <c r="D11" s="634">
        <v>99.2</v>
      </c>
      <c r="E11" s="634">
        <v>99.8</v>
      </c>
      <c r="F11" s="634">
        <v>8.2</v>
      </c>
      <c r="G11" s="634">
        <v>2.5</v>
      </c>
    </row>
    <row r="12" spans="1:8" ht="16.5" customHeight="1">
      <c r="A12" s="629">
        <v>10</v>
      </c>
      <c r="B12" s="635">
        <v>7.2</v>
      </c>
      <c r="C12" s="634">
        <v>7.4</v>
      </c>
      <c r="D12" s="634">
        <v>99.7</v>
      </c>
      <c r="E12" s="634">
        <v>98.9</v>
      </c>
      <c r="F12" s="634">
        <v>8.2</v>
      </c>
      <c r="G12" s="634">
        <v>2.6</v>
      </c>
      <c r="H12" s="606"/>
    </row>
    <row r="13" spans="1:8" ht="16.5" customHeight="1">
      <c r="A13" s="629">
        <v>11</v>
      </c>
      <c r="B13" s="635">
        <v>7.1</v>
      </c>
      <c r="C13" s="634">
        <v>7.8</v>
      </c>
      <c r="D13" s="634">
        <v>100.9</v>
      </c>
      <c r="E13" s="634">
        <v>99.7</v>
      </c>
      <c r="F13" s="634">
        <v>7.9</v>
      </c>
      <c r="G13" s="634">
        <v>2.7</v>
      </c>
      <c r="H13" s="606"/>
    </row>
    <row r="14" spans="1:8" ht="16.5" customHeight="1">
      <c r="A14" s="629">
        <v>12</v>
      </c>
      <c r="B14" s="635">
        <v>6.8</v>
      </c>
      <c r="C14" s="634">
        <v>7.4</v>
      </c>
      <c r="D14" s="634">
        <v>102.4</v>
      </c>
      <c r="E14" s="634">
        <v>100.5</v>
      </c>
      <c r="F14" s="634">
        <v>8.5</v>
      </c>
      <c r="G14" s="634">
        <v>2.9</v>
      </c>
      <c r="H14" s="606"/>
    </row>
    <row r="15" spans="1:8" ht="16.5" customHeight="1">
      <c r="A15" s="629" t="s">
        <v>1244</v>
      </c>
      <c r="B15" s="635">
        <v>6.8</v>
      </c>
      <c r="C15" s="634">
        <v>7.4</v>
      </c>
      <c r="D15" s="634">
        <v>102.4</v>
      </c>
      <c r="E15" s="634">
        <v>100.5</v>
      </c>
      <c r="F15" s="634">
        <v>8.5</v>
      </c>
      <c r="G15" s="634">
        <v>2.9</v>
      </c>
      <c r="H15" s="606"/>
    </row>
    <row r="16" spans="1:8" ht="16.5" customHeight="1">
      <c r="A16" s="629" t="s">
        <v>1243</v>
      </c>
      <c r="B16" s="635">
        <v>6.8</v>
      </c>
      <c r="C16" s="634">
        <v>7.5</v>
      </c>
      <c r="D16" s="634">
        <v>93.3</v>
      </c>
      <c r="E16" s="634">
        <v>89.9</v>
      </c>
      <c r="F16" s="634">
        <v>8.6</v>
      </c>
      <c r="G16" s="634">
        <v>2.9</v>
      </c>
      <c r="H16" s="606"/>
    </row>
    <row r="17" spans="1:8" ht="16.5" customHeight="1">
      <c r="A17" s="629" t="s">
        <v>1242</v>
      </c>
      <c r="B17" s="635">
        <v>7</v>
      </c>
      <c r="C17" s="634">
        <v>7.7</v>
      </c>
      <c r="D17" s="634">
        <v>94</v>
      </c>
      <c r="E17" s="634">
        <v>92.9</v>
      </c>
      <c r="F17" s="634">
        <v>8.7</v>
      </c>
      <c r="G17" s="634">
        <v>2.8</v>
      </c>
      <c r="H17" s="606"/>
    </row>
    <row r="18" spans="1:8" ht="16.5" customHeight="1">
      <c r="A18" s="629" t="s">
        <v>1241</v>
      </c>
      <c r="B18" s="635">
        <v>6.9</v>
      </c>
      <c r="C18" s="634">
        <v>7.6</v>
      </c>
      <c r="D18" s="634">
        <v>91.9</v>
      </c>
      <c r="E18" s="634">
        <v>90.9</v>
      </c>
      <c r="F18" s="634">
        <v>8.3</v>
      </c>
      <c r="G18" s="634">
        <v>2.6</v>
      </c>
      <c r="H18" s="606"/>
    </row>
    <row r="19" spans="1:8" ht="16.5" customHeight="1">
      <c r="A19" s="629" t="s">
        <v>1240</v>
      </c>
      <c r="B19" s="635">
        <v>6.8</v>
      </c>
      <c r="C19" s="634">
        <v>7.9</v>
      </c>
      <c r="D19" s="634">
        <v>91.4</v>
      </c>
      <c r="E19" s="634">
        <v>92.5</v>
      </c>
      <c r="F19" s="634">
        <v>8.9</v>
      </c>
      <c r="G19" s="634">
        <v>2.7</v>
      </c>
      <c r="H19" s="606"/>
    </row>
    <row r="20" spans="1:8" ht="16.5" customHeight="1">
      <c r="A20" s="629" t="s">
        <v>1239</v>
      </c>
      <c r="B20" s="635">
        <v>6.8</v>
      </c>
      <c r="C20" s="634">
        <v>7.7</v>
      </c>
      <c r="D20" s="634">
        <v>90.9</v>
      </c>
      <c r="E20" s="634">
        <v>88</v>
      </c>
      <c r="F20" s="634">
        <v>9</v>
      </c>
      <c r="G20" s="634">
        <v>2.5</v>
      </c>
      <c r="H20" s="627"/>
    </row>
    <row r="21" spans="1:8" ht="16.5" customHeight="1">
      <c r="A21" s="629" t="s">
        <v>1238</v>
      </c>
      <c r="B21" s="628">
        <v>7.1</v>
      </c>
      <c r="C21" s="627">
        <v>8</v>
      </c>
      <c r="D21" s="627">
        <v>91.8</v>
      </c>
      <c r="E21" s="627">
        <v>87.1</v>
      </c>
      <c r="F21" s="627">
        <v>9</v>
      </c>
      <c r="G21" s="627">
        <v>2.5</v>
      </c>
      <c r="H21" s="606"/>
    </row>
    <row r="22" spans="1:8" s="345" customFormat="1" ht="16.5" customHeight="1">
      <c r="A22" s="629" t="s">
        <v>1237</v>
      </c>
      <c r="B22" s="628">
        <v>7.3</v>
      </c>
      <c r="C22" s="627">
        <v>8</v>
      </c>
      <c r="D22" s="627">
        <v>86.9</v>
      </c>
      <c r="E22" s="627">
        <v>83.6</v>
      </c>
      <c r="F22" s="627">
        <v>9.4</v>
      </c>
      <c r="G22" s="627">
        <v>2.3</v>
      </c>
      <c r="H22" s="606"/>
    </row>
    <row r="23" spans="1:8" s="345" customFormat="1" ht="16.5" customHeight="1">
      <c r="A23" s="629" t="s">
        <v>1236</v>
      </c>
      <c r="B23" s="628">
        <v>7.8</v>
      </c>
      <c r="C23" s="627">
        <v>7.7</v>
      </c>
      <c r="D23" s="627">
        <v>86</v>
      </c>
      <c r="E23" s="627">
        <v>87.5</v>
      </c>
      <c r="F23" s="627">
        <v>9.4</v>
      </c>
      <c r="G23" s="627">
        <v>2.4</v>
      </c>
      <c r="H23" s="629"/>
    </row>
    <row r="24" spans="1:8" ht="16.5" customHeight="1">
      <c r="A24" s="189" t="s">
        <v>1385</v>
      </c>
      <c r="B24" s="628">
        <v>7.7</v>
      </c>
      <c r="C24" s="627">
        <v>8.7</v>
      </c>
      <c r="D24" s="627">
        <v>86.9</v>
      </c>
      <c r="E24" s="627">
        <v>88.6</v>
      </c>
      <c r="F24" s="627">
        <v>9.6</v>
      </c>
      <c r="G24" s="627">
        <v>2.4</v>
      </c>
      <c r="H24" s="606"/>
    </row>
    <row r="25" spans="1:8" ht="16.5" customHeight="1">
      <c r="A25" s="633" t="s">
        <v>1343</v>
      </c>
      <c r="B25" s="631">
        <v>7.5</v>
      </c>
      <c r="C25" s="630">
        <v>8.7</v>
      </c>
      <c r="D25" s="630">
        <v>88.8</v>
      </c>
      <c r="E25" s="630">
        <v>84.7</v>
      </c>
      <c r="F25" s="630">
        <v>9</v>
      </c>
      <c r="G25" s="630">
        <v>2.2</v>
      </c>
      <c r="H25" s="606"/>
    </row>
    <row r="26" spans="1:8" ht="16.5" customHeight="1">
      <c r="A26" s="632"/>
      <c r="B26" s="631"/>
      <c r="C26" s="630"/>
      <c r="D26" s="630"/>
      <c r="E26" s="630"/>
      <c r="F26" s="630"/>
      <c r="G26" s="630"/>
      <c r="H26" s="606"/>
    </row>
    <row r="27" spans="1:8" ht="16.5" customHeight="1">
      <c r="A27" s="629" t="s">
        <v>1384</v>
      </c>
      <c r="B27" s="628">
        <v>0.6</v>
      </c>
      <c r="C27" s="627">
        <v>0.9</v>
      </c>
      <c r="D27" s="627">
        <v>6.1</v>
      </c>
      <c r="E27" s="627">
        <v>5.6</v>
      </c>
      <c r="F27" s="627">
        <v>0.6</v>
      </c>
      <c r="G27" s="627">
        <v>0.2</v>
      </c>
      <c r="H27" s="606"/>
    </row>
    <row r="28" spans="1:8" ht="16.5" customHeight="1">
      <c r="A28" s="629" t="s">
        <v>1245</v>
      </c>
      <c r="B28" s="628">
        <v>0.5</v>
      </c>
      <c r="C28" s="627">
        <v>0.8</v>
      </c>
      <c r="D28" s="627">
        <v>6.5</v>
      </c>
      <c r="E28" s="627">
        <v>6.4</v>
      </c>
      <c r="F28" s="627">
        <v>0.7</v>
      </c>
      <c r="G28" s="627">
        <v>0.1</v>
      </c>
      <c r="H28" s="606"/>
    </row>
    <row r="29" spans="1:8" ht="16.5" customHeight="1">
      <c r="A29" s="629" t="s">
        <v>1383</v>
      </c>
      <c r="B29" s="628">
        <v>0.6</v>
      </c>
      <c r="C29" s="627">
        <v>0.8</v>
      </c>
      <c r="D29" s="627">
        <v>13.7</v>
      </c>
      <c r="E29" s="627">
        <v>11</v>
      </c>
      <c r="F29" s="627">
        <v>0.8</v>
      </c>
      <c r="G29" s="627">
        <v>0.2</v>
      </c>
      <c r="H29" s="606"/>
    </row>
    <row r="30" spans="1:8" ht="16.5" customHeight="1">
      <c r="A30" s="629" t="s">
        <v>1382</v>
      </c>
      <c r="B30" s="628">
        <v>0.6</v>
      </c>
      <c r="C30" s="627">
        <v>0.7</v>
      </c>
      <c r="D30" s="627">
        <v>9.7</v>
      </c>
      <c r="E30" s="627">
        <v>8.9</v>
      </c>
      <c r="F30" s="627">
        <v>0.7</v>
      </c>
      <c r="G30" s="627">
        <v>0.2</v>
      </c>
      <c r="H30" s="606"/>
    </row>
    <row r="31" spans="1:8" ht="16.5" customHeight="1">
      <c r="A31" s="629" t="s">
        <v>1381</v>
      </c>
      <c r="B31" s="628">
        <v>0.6</v>
      </c>
      <c r="C31" s="627">
        <v>0.7</v>
      </c>
      <c r="D31" s="627">
        <v>7.4</v>
      </c>
      <c r="E31" s="627">
        <v>6.8</v>
      </c>
      <c r="F31" s="627">
        <v>0.8</v>
      </c>
      <c r="G31" s="627">
        <v>0.2</v>
      </c>
      <c r="H31" s="606"/>
    </row>
    <row r="32" spans="1:8" ht="16.5" customHeight="1">
      <c r="A32" s="629" t="s">
        <v>1380</v>
      </c>
      <c r="B32" s="628">
        <v>0.7</v>
      </c>
      <c r="C32" s="627">
        <v>0.7</v>
      </c>
      <c r="D32" s="627">
        <v>6.2</v>
      </c>
      <c r="E32" s="627">
        <v>7</v>
      </c>
      <c r="F32" s="627">
        <v>0.6</v>
      </c>
      <c r="G32" s="627">
        <v>0.2</v>
      </c>
      <c r="H32" s="606"/>
    </row>
    <row r="33" spans="1:8" ht="16.5" customHeight="1">
      <c r="A33" s="629" t="s">
        <v>46</v>
      </c>
      <c r="B33" s="628">
        <v>0.6</v>
      </c>
      <c r="C33" s="627">
        <v>0.6</v>
      </c>
      <c r="D33" s="627">
        <v>6.5</v>
      </c>
      <c r="E33" s="627">
        <v>6.6</v>
      </c>
      <c r="F33" s="627">
        <v>0.9</v>
      </c>
      <c r="G33" s="627">
        <v>0.2</v>
      </c>
      <c r="H33" s="606"/>
    </row>
    <row r="34" spans="1:8" ht="16.5" customHeight="1">
      <c r="A34" s="629" t="s">
        <v>47</v>
      </c>
      <c r="B34" s="628">
        <v>0.7</v>
      </c>
      <c r="C34" s="627">
        <v>0.7</v>
      </c>
      <c r="D34" s="627">
        <v>7</v>
      </c>
      <c r="E34" s="627">
        <v>6.2</v>
      </c>
      <c r="F34" s="627">
        <v>0.7</v>
      </c>
      <c r="G34" s="627">
        <v>0.2</v>
      </c>
      <c r="H34" s="606"/>
    </row>
    <row r="35" spans="1:8" ht="16.5" customHeight="1">
      <c r="A35" s="629" t="s">
        <v>48</v>
      </c>
      <c r="B35" s="628">
        <v>0.7</v>
      </c>
      <c r="C35" s="627">
        <v>0.6</v>
      </c>
      <c r="D35" s="627">
        <v>5.6</v>
      </c>
      <c r="E35" s="627">
        <v>6</v>
      </c>
      <c r="F35" s="627">
        <v>0.5</v>
      </c>
      <c r="G35" s="627">
        <v>0.2</v>
      </c>
      <c r="H35" s="606"/>
    </row>
    <row r="36" spans="1:8" ht="16.5" customHeight="1">
      <c r="A36" s="629" t="s">
        <v>514</v>
      </c>
      <c r="B36" s="628">
        <v>0.7</v>
      </c>
      <c r="C36" s="627">
        <v>0.7</v>
      </c>
      <c r="D36" s="627">
        <v>6.5</v>
      </c>
      <c r="E36" s="627">
        <v>7</v>
      </c>
      <c r="F36" s="627">
        <v>0.8</v>
      </c>
      <c r="G36" s="627">
        <v>0.1</v>
      </c>
      <c r="H36" s="606"/>
    </row>
    <row r="37" spans="1:8" ht="16.5" customHeight="1">
      <c r="A37" s="629" t="s">
        <v>513</v>
      </c>
      <c r="B37" s="628">
        <v>0.5</v>
      </c>
      <c r="C37" s="627">
        <v>0.8</v>
      </c>
      <c r="D37" s="627">
        <v>6.4</v>
      </c>
      <c r="E37" s="627">
        <v>6.7</v>
      </c>
      <c r="F37" s="627">
        <v>1.1</v>
      </c>
      <c r="G37" s="627">
        <v>0.2</v>
      </c>
      <c r="H37" s="606"/>
    </row>
    <row r="38" spans="1:7" ht="16.5" customHeight="1" thickBot="1">
      <c r="A38" s="626" t="s">
        <v>511</v>
      </c>
      <c r="B38" s="625">
        <v>0.5409473634695894</v>
      </c>
      <c r="C38" s="624">
        <v>0.7358228111791308</v>
      </c>
      <c r="D38" s="624">
        <v>7.327988818181208</v>
      </c>
      <c r="E38" s="624">
        <v>6.632485065148878</v>
      </c>
      <c r="F38" s="624">
        <v>0.8735795931807033</v>
      </c>
      <c r="G38" s="624">
        <v>0.20159529073400845</v>
      </c>
    </row>
    <row r="39" spans="1:7" ht="16.5" customHeight="1">
      <c r="A39" s="623" t="s">
        <v>1379</v>
      </c>
      <c r="C39" s="623"/>
      <c r="D39" s="623"/>
      <c r="E39" s="623"/>
      <c r="F39" s="623"/>
      <c r="G39" s="623"/>
    </row>
    <row r="40" spans="1:7" ht="16.5" customHeight="1">
      <c r="A40" s="598" t="s">
        <v>1378</v>
      </c>
      <c r="C40" s="598"/>
      <c r="D40" s="598"/>
      <c r="E40" s="598"/>
      <c r="F40" s="598"/>
      <c r="G40" s="598"/>
    </row>
    <row r="41" spans="1:7" ht="16.5" customHeight="1">
      <c r="A41" s="598" t="s">
        <v>1377</v>
      </c>
      <c r="C41" s="598"/>
      <c r="D41" s="598"/>
      <c r="E41" s="598"/>
      <c r="F41" s="598"/>
      <c r="G41" s="598"/>
    </row>
    <row r="42" spans="1:7" ht="16.5" customHeight="1">
      <c r="A42" s="622" t="s">
        <v>1376</v>
      </c>
      <c r="C42" s="622"/>
      <c r="D42" s="622"/>
      <c r="E42" s="622"/>
      <c r="F42" s="622"/>
      <c r="G42" s="622"/>
    </row>
  </sheetData>
  <sheetProtection/>
  <mergeCells count="5">
    <mergeCell ref="G4:G5"/>
    <mergeCell ref="A4:A5"/>
    <mergeCell ref="B4:C4"/>
    <mergeCell ref="D4:E4"/>
    <mergeCell ref="F4:F5"/>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sheetPr>
    <tabColor rgb="FFFFFF00"/>
  </sheetPr>
  <dimension ref="A1:G139"/>
  <sheetViews>
    <sheetView zoomScalePageLayoutView="0" workbookViewId="0" topLeftCell="A1">
      <pane xSplit="1" ySplit="4" topLeftCell="B5" activePane="bottomRight" state="frozen"/>
      <selection pane="topLeft" activeCell="A16" sqref="A16"/>
      <selection pane="topRight" activeCell="A16" sqref="A16"/>
      <selection pane="bottomLeft" activeCell="A16" sqref="A16"/>
      <selection pane="bottomRight" activeCell="A148" sqref="A148"/>
    </sheetView>
  </sheetViews>
  <sheetFormatPr defaultColWidth="9.00390625" defaultRowHeight="16.5" customHeight="1"/>
  <cols>
    <col min="1" max="1" width="15.25390625" style="171" customWidth="1"/>
    <col min="2" max="6" width="13.25390625" style="171" customWidth="1"/>
    <col min="7" max="16384" width="9.00390625" style="171" customWidth="1"/>
  </cols>
  <sheetData>
    <row r="1" spans="1:6" ht="16.5" customHeight="1">
      <c r="A1" s="665" t="s">
        <v>1534</v>
      </c>
      <c r="B1" s="664"/>
      <c r="C1" s="664"/>
      <c r="D1" s="664"/>
      <c r="E1" s="664"/>
      <c r="F1" s="664"/>
    </row>
    <row r="2" spans="1:6" ht="16.5" customHeight="1">
      <c r="A2" s="666" t="str">
        <f>HYPERLINK("#目次!A28","目次に戻る")</f>
        <v>目次に戻る</v>
      </c>
      <c r="B2" s="663"/>
      <c r="C2" s="663"/>
      <c r="D2" s="663"/>
      <c r="E2" s="662"/>
      <c r="F2" s="661"/>
    </row>
    <row r="3" spans="1:6" ht="16.5" customHeight="1" thickBot="1">
      <c r="A3" s="141"/>
      <c r="B3" s="663"/>
      <c r="C3" s="663"/>
      <c r="D3" s="663"/>
      <c r="E3" s="662"/>
      <c r="F3" s="661" t="s">
        <v>1374</v>
      </c>
    </row>
    <row r="4" spans="1:7" ht="16.5" customHeight="1">
      <c r="A4" s="660" t="s">
        <v>1533</v>
      </c>
      <c r="B4" s="659" t="s">
        <v>1532</v>
      </c>
      <c r="C4" s="659" t="s">
        <v>1132</v>
      </c>
      <c r="D4" s="659" t="s">
        <v>1131</v>
      </c>
      <c r="E4" s="659" t="s">
        <v>1130</v>
      </c>
      <c r="F4" s="658" t="s">
        <v>1129</v>
      </c>
      <c r="G4" s="215"/>
    </row>
    <row r="5" spans="1:7" ht="16.5" customHeight="1">
      <c r="A5" s="655" t="s">
        <v>1531</v>
      </c>
      <c r="B5" s="657">
        <v>11040</v>
      </c>
      <c r="C5" s="657">
        <v>11656</v>
      </c>
      <c r="D5" s="657">
        <v>12185</v>
      </c>
      <c r="E5" s="657">
        <v>12636</v>
      </c>
      <c r="F5" s="657">
        <v>11418</v>
      </c>
      <c r="G5" s="215"/>
    </row>
    <row r="6" spans="1:7" ht="16.5" customHeight="1">
      <c r="A6" s="655" t="s">
        <v>1530</v>
      </c>
      <c r="B6" s="656">
        <v>5223</v>
      </c>
      <c r="C6" s="656">
        <v>5519</v>
      </c>
      <c r="D6" s="656">
        <v>5794</v>
      </c>
      <c r="E6" s="656">
        <v>6008</v>
      </c>
      <c r="F6" s="656">
        <v>5458</v>
      </c>
      <c r="G6" s="215"/>
    </row>
    <row r="7" spans="1:7" ht="16.5" customHeight="1">
      <c r="A7" s="655" t="s">
        <v>1529</v>
      </c>
      <c r="B7" s="656">
        <v>5817</v>
      </c>
      <c r="C7" s="656">
        <v>6137</v>
      </c>
      <c r="D7" s="656">
        <v>6391</v>
      </c>
      <c r="E7" s="656">
        <v>6628</v>
      </c>
      <c r="F7" s="656">
        <v>5960</v>
      </c>
      <c r="G7" s="215"/>
    </row>
    <row r="8" spans="1:7" ht="16.5" customHeight="1">
      <c r="A8" s="655"/>
      <c r="B8" s="654"/>
      <c r="C8" s="654"/>
      <c r="D8" s="654"/>
      <c r="E8" s="654"/>
      <c r="F8" s="654"/>
      <c r="G8" s="215"/>
    </row>
    <row r="9" spans="1:7" ht="16.5" customHeight="1">
      <c r="A9" s="650" t="s">
        <v>1528</v>
      </c>
      <c r="B9" s="649">
        <v>0</v>
      </c>
      <c r="C9" s="649">
        <v>0</v>
      </c>
      <c r="D9" s="647">
        <v>1</v>
      </c>
      <c r="E9" s="647">
        <v>2</v>
      </c>
      <c r="F9" s="644">
        <v>1</v>
      </c>
      <c r="G9" s="215"/>
    </row>
    <row r="10" spans="1:7" ht="16.5" customHeight="1">
      <c r="A10" s="650" t="s">
        <v>1527</v>
      </c>
      <c r="B10" s="645">
        <v>0</v>
      </c>
      <c r="C10" s="649">
        <v>1</v>
      </c>
      <c r="D10" s="647">
        <v>1</v>
      </c>
      <c r="E10" s="647">
        <v>1</v>
      </c>
      <c r="F10" s="644">
        <v>1</v>
      </c>
      <c r="G10" s="215"/>
    </row>
    <row r="11" spans="1:7" ht="16.5" customHeight="1">
      <c r="A11" s="650" t="s">
        <v>1526</v>
      </c>
      <c r="B11" s="649">
        <v>10</v>
      </c>
      <c r="C11" s="649">
        <v>10</v>
      </c>
      <c r="D11" s="648">
        <v>9</v>
      </c>
      <c r="E11" s="647">
        <v>9</v>
      </c>
      <c r="F11" s="644">
        <v>7</v>
      </c>
      <c r="G11" s="215"/>
    </row>
    <row r="12" spans="1:7" ht="16.5" customHeight="1">
      <c r="A12" s="650" t="s">
        <v>1525</v>
      </c>
      <c r="B12" s="649">
        <v>137</v>
      </c>
      <c r="C12" s="649">
        <v>124</v>
      </c>
      <c r="D12" s="648">
        <v>117</v>
      </c>
      <c r="E12" s="647">
        <v>118</v>
      </c>
      <c r="F12" s="644">
        <v>111</v>
      </c>
      <c r="G12" s="215"/>
    </row>
    <row r="13" spans="1:7" ht="16.5" customHeight="1">
      <c r="A13" s="650" t="s">
        <v>1524</v>
      </c>
      <c r="B13" s="649">
        <v>2</v>
      </c>
      <c r="C13" s="649">
        <v>4</v>
      </c>
      <c r="D13" s="648">
        <v>3</v>
      </c>
      <c r="E13" s="647">
        <v>3</v>
      </c>
      <c r="F13" s="644">
        <v>1</v>
      </c>
      <c r="G13" s="215"/>
    </row>
    <row r="14" spans="1:7" ht="16.5" customHeight="1">
      <c r="A14" s="650" t="s">
        <v>1523</v>
      </c>
      <c r="B14" s="649">
        <v>0</v>
      </c>
      <c r="C14" s="645">
        <v>0</v>
      </c>
      <c r="D14" s="651">
        <v>3</v>
      </c>
      <c r="E14" s="644">
        <v>2</v>
      </c>
      <c r="F14" s="644">
        <v>1</v>
      </c>
      <c r="G14" s="215"/>
    </row>
    <row r="15" spans="1:7" ht="16.5" customHeight="1">
      <c r="A15" s="650" t="s">
        <v>1522</v>
      </c>
      <c r="B15" s="649">
        <v>16</v>
      </c>
      <c r="C15" s="649">
        <v>14</v>
      </c>
      <c r="D15" s="648">
        <v>12</v>
      </c>
      <c r="E15" s="647">
        <v>10</v>
      </c>
      <c r="F15" s="644">
        <v>8</v>
      </c>
      <c r="G15" s="215"/>
    </row>
    <row r="16" spans="1:7" ht="16.5" customHeight="1">
      <c r="A16" s="650" t="s">
        <v>1521</v>
      </c>
      <c r="B16" s="649">
        <v>3</v>
      </c>
      <c r="C16" s="649">
        <v>4</v>
      </c>
      <c r="D16" s="648">
        <v>4</v>
      </c>
      <c r="E16" s="647">
        <v>4</v>
      </c>
      <c r="F16" s="644">
        <v>4</v>
      </c>
      <c r="G16" s="215"/>
    </row>
    <row r="17" spans="1:7" ht="16.5" customHeight="1">
      <c r="A17" s="650" t="s">
        <v>1520</v>
      </c>
      <c r="B17" s="649">
        <v>74</v>
      </c>
      <c r="C17" s="649">
        <v>73</v>
      </c>
      <c r="D17" s="648">
        <v>73</v>
      </c>
      <c r="E17" s="647">
        <v>68</v>
      </c>
      <c r="F17" s="644">
        <v>57</v>
      </c>
      <c r="G17" s="215"/>
    </row>
    <row r="18" spans="1:7" ht="16.5" customHeight="1">
      <c r="A18" s="650" t="s">
        <v>1519</v>
      </c>
      <c r="B18" s="649">
        <v>3</v>
      </c>
      <c r="C18" s="649">
        <v>3</v>
      </c>
      <c r="D18" s="648">
        <v>4</v>
      </c>
      <c r="E18" s="647">
        <v>3</v>
      </c>
      <c r="F18" s="644">
        <v>2</v>
      </c>
      <c r="G18" s="215"/>
    </row>
    <row r="19" spans="1:7" ht="16.5" customHeight="1">
      <c r="A19" s="646" t="s">
        <v>1518</v>
      </c>
      <c r="B19" s="649">
        <v>245</v>
      </c>
      <c r="C19" s="649">
        <v>276</v>
      </c>
      <c r="D19" s="648">
        <v>255</v>
      </c>
      <c r="E19" s="647">
        <v>258</v>
      </c>
      <c r="F19" s="644">
        <v>243</v>
      </c>
      <c r="G19" s="215"/>
    </row>
    <row r="20" spans="1:7" ht="16.5" customHeight="1">
      <c r="A20" s="650" t="s">
        <v>1517</v>
      </c>
      <c r="B20" s="649">
        <v>0</v>
      </c>
      <c r="C20" s="649">
        <v>0</v>
      </c>
      <c r="D20" s="649">
        <v>1</v>
      </c>
      <c r="E20" s="647">
        <v>1</v>
      </c>
      <c r="F20" s="644">
        <v>1</v>
      </c>
      <c r="G20" s="215"/>
    </row>
    <row r="21" spans="1:7" ht="16.5" customHeight="1">
      <c r="A21" s="646" t="s">
        <v>1516</v>
      </c>
      <c r="B21" s="649">
        <v>0</v>
      </c>
      <c r="C21" s="649">
        <v>0</v>
      </c>
      <c r="D21" s="649">
        <v>2</v>
      </c>
      <c r="E21" s="647">
        <v>2</v>
      </c>
      <c r="F21" s="644">
        <v>1</v>
      </c>
      <c r="G21" s="215"/>
    </row>
    <row r="22" spans="1:7" ht="16.5" customHeight="1">
      <c r="A22" s="650" t="s">
        <v>1515</v>
      </c>
      <c r="B22" s="649">
        <v>1</v>
      </c>
      <c r="C22" s="649">
        <v>0</v>
      </c>
      <c r="D22" s="649">
        <v>0</v>
      </c>
      <c r="E22" s="647">
        <v>2</v>
      </c>
      <c r="F22" s="644">
        <v>2</v>
      </c>
      <c r="G22" s="215"/>
    </row>
    <row r="23" spans="1:7" ht="16.5" customHeight="1">
      <c r="A23" s="650" t="s">
        <v>1514</v>
      </c>
      <c r="B23" s="649">
        <v>1</v>
      </c>
      <c r="C23" s="649">
        <v>1</v>
      </c>
      <c r="D23" s="647">
        <v>1</v>
      </c>
      <c r="E23" s="647">
        <v>1</v>
      </c>
      <c r="F23" s="644">
        <v>0</v>
      </c>
      <c r="G23" s="215"/>
    </row>
    <row r="24" spans="1:7" ht="16.5" customHeight="1">
      <c r="A24" s="650" t="s">
        <v>1513</v>
      </c>
      <c r="B24" s="649">
        <v>67</v>
      </c>
      <c r="C24" s="649">
        <v>79</v>
      </c>
      <c r="D24" s="648">
        <v>74</v>
      </c>
      <c r="E24" s="647">
        <v>66</v>
      </c>
      <c r="F24" s="644">
        <v>61</v>
      </c>
      <c r="G24" s="215"/>
    </row>
    <row r="25" spans="1:7" ht="16.5" customHeight="1">
      <c r="A25" s="650" t="s">
        <v>1512</v>
      </c>
      <c r="B25" s="649">
        <v>2</v>
      </c>
      <c r="C25" s="649">
        <v>2</v>
      </c>
      <c r="D25" s="648">
        <v>2</v>
      </c>
      <c r="E25" s="647">
        <v>2</v>
      </c>
      <c r="F25" s="644">
        <v>0</v>
      </c>
      <c r="G25" s="215"/>
    </row>
    <row r="26" spans="1:7" ht="16.5" customHeight="1">
      <c r="A26" s="650" t="s">
        <v>1511</v>
      </c>
      <c r="B26" s="649">
        <v>1</v>
      </c>
      <c r="C26" s="649">
        <v>1</v>
      </c>
      <c r="D26" s="648">
        <v>1</v>
      </c>
      <c r="E26" s="647">
        <v>0</v>
      </c>
      <c r="F26" s="644">
        <v>0</v>
      </c>
      <c r="G26" s="215"/>
    </row>
    <row r="27" spans="1:7" ht="16.5" customHeight="1">
      <c r="A27" s="650" t="s">
        <v>1510</v>
      </c>
      <c r="B27" s="649">
        <v>2</v>
      </c>
      <c r="C27" s="649">
        <v>2</v>
      </c>
      <c r="D27" s="648">
        <v>4</v>
      </c>
      <c r="E27" s="647">
        <v>2</v>
      </c>
      <c r="F27" s="644">
        <v>2</v>
      </c>
      <c r="G27" s="215"/>
    </row>
    <row r="28" spans="1:7" ht="16.5" customHeight="1">
      <c r="A28" s="650" t="s">
        <v>1509</v>
      </c>
      <c r="B28" s="649">
        <v>0</v>
      </c>
      <c r="C28" s="649">
        <v>0</v>
      </c>
      <c r="D28" s="647">
        <v>1</v>
      </c>
      <c r="E28" s="647">
        <v>0</v>
      </c>
      <c r="F28" s="644">
        <v>1</v>
      </c>
      <c r="G28" s="215"/>
    </row>
    <row r="29" spans="1:7" ht="16.5" customHeight="1">
      <c r="A29" s="650" t="s">
        <v>1508</v>
      </c>
      <c r="B29" s="649">
        <v>126</v>
      </c>
      <c r="C29" s="649">
        <v>117</v>
      </c>
      <c r="D29" s="648">
        <v>114</v>
      </c>
      <c r="E29" s="647">
        <v>120</v>
      </c>
      <c r="F29" s="644">
        <v>96</v>
      </c>
      <c r="G29" s="215"/>
    </row>
    <row r="30" spans="1:7" ht="16.5" customHeight="1">
      <c r="A30" s="646" t="s">
        <v>1507</v>
      </c>
      <c r="B30" s="649">
        <v>63</v>
      </c>
      <c r="C30" s="649">
        <v>50</v>
      </c>
      <c r="D30" s="648">
        <v>55</v>
      </c>
      <c r="E30" s="647">
        <v>53</v>
      </c>
      <c r="F30" s="644">
        <v>40</v>
      </c>
      <c r="G30" s="215"/>
    </row>
    <row r="31" spans="1:7" ht="16.5" customHeight="1">
      <c r="A31" s="650" t="s">
        <v>1506</v>
      </c>
      <c r="B31" s="649">
        <v>8</v>
      </c>
      <c r="C31" s="649">
        <v>7</v>
      </c>
      <c r="D31" s="648">
        <v>7</v>
      </c>
      <c r="E31" s="647">
        <v>9</v>
      </c>
      <c r="F31" s="644">
        <v>6</v>
      </c>
      <c r="G31" s="215"/>
    </row>
    <row r="32" spans="1:7" ht="16.5" customHeight="1">
      <c r="A32" s="650" t="s">
        <v>1505</v>
      </c>
      <c r="B32" s="649">
        <v>3862</v>
      </c>
      <c r="C32" s="649">
        <v>4075</v>
      </c>
      <c r="D32" s="648">
        <v>4325</v>
      </c>
      <c r="E32" s="648">
        <v>4636</v>
      </c>
      <c r="F32" s="651">
        <v>4559</v>
      </c>
      <c r="G32" s="215"/>
    </row>
    <row r="33" spans="1:7" ht="16.5" customHeight="1">
      <c r="A33" s="650" t="s">
        <v>1504</v>
      </c>
      <c r="B33" s="649">
        <v>30</v>
      </c>
      <c r="C33" s="649">
        <v>23</v>
      </c>
      <c r="D33" s="648">
        <v>22</v>
      </c>
      <c r="E33" s="647">
        <v>28</v>
      </c>
      <c r="F33" s="644">
        <v>26</v>
      </c>
      <c r="G33" s="215"/>
    </row>
    <row r="34" spans="1:7" ht="16.5" customHeight="1">
      <c r="A34" s="650" t="s">
        <v>1503</v>
      </c>
      <c r="B34" s="649">
        <v>2</v>
      </c>
      <c r="C34" s="649">
        <v>3</v>
      </c>
      <c r="D34" s="649">
        <v>0</v>
      </c>
      <c r="E34" s="647">
        <v>0</v>
      </c>
      <c r="F34" s="644">
        <v>0</v>
      </c>
      <c r="G34" s="215"/>
    </row>
    <row r="35" spans="1:7" ht="16.5" customHeight="1">
      <c r="A35" s="650" t="s">
        <v>1502</v>
      </c>
      <c r="B35" s="649">
        <v>1</v>
      </c>
      <c r="C35" s="649">
        <v>2</v>
      </c>
      <c r="D35" s="648">
        <v>1</v>
      </c>
      <c r="E35" s="647">
        <v>1</v>
      </c>
      <c r="F35" s="644">
        <v>1</v>
      </c>
      <c r="G35" s="215"/>
    </row>
    <row r="36" spans="1:7" ht="16.5" customHeight="1">
      <c r="A36" s="650" t="s">
        <v>1501</v>
      </c>
      <c r="B36" s="649">
        <v>0</v>
      </c>
      <c r="C36" s="649">
        <v>1</v>
      </c>
      <c r="D36" s="649">
        <v>0</v>
      </c>
      <c r="E36" s="647">
        <v>1</v>
      </c>
      <c r="F36" s="644">
        <v>1</v>
      </c>
      <c r="G36" s="215"/>
    </row>
    <row r="37" spans="1:7" ht="16.5" customHeight="1">
      <c r="A37" s="650" t="s">
        <v>1500</v>
      </c>
      <c r="B37" s="649">
        <v>1</v>
      </c>
      <c r="C37" s="649">
        <v>0</v>
      </c>
      <c r="D37" s="649">
        <v>0</v>
      </c>
      <c r="E37" s="647">
        <v>0</v>
      </c>
      <c r="F37" s="644">
        <v>0</v>
      </c>
      <c r="G37" s="215"/>
    </row>
    <row r="38" spans="1:7" ht="16.5" customHeight="1">
      <c r="A38" s="650" t="s">
        <v>1499</v>
      </c>
      <c r="B38" s="649">
        <v>1</v>
      </c>
      <c r="C38" s="649">
        <v>1</v>
      </c>
      <c r="D38" s="648">
        <v>1</v>
      </c>
      <c r="E38" s="647">
        <v>2</v>
      </c>
      <c r="F38" s="644">
        <v>3</v>
      </c>
      <c r="G38" s="215"/>
    </row>
    <row r="39" spans="1:7" ht="16.5" customHeight="1">
      <c r="A39" s="650" t="s">
        <v>1498</v>
      </c>
      <c r="B39" s="649">
        <v>1</v>
      </c>
      <c r="C39" s="649">
        <v>1</v>
      </c>
      <c r="D39" s="648">
        <v>1</v>
      </c>
      <c r="E39" s="647">
        <v>3</v>
      </c>
      <c r="F39" s="644">
        <v>3</v>
      </c>
      <c r="G39" s="215"/>
    </row>
    <row r="40" spans="1:7" ht="16.5" customHeight="1">
      <c r="A40" s="650" t="s">
        <v>1497</v>
      </c>
      <c r="B40" s="649">
        <v>9</v>
      </c>
      <c r="C40" s="649">
        <v>10</v>
      </c>
      <c r="D40" s="648">
        <v>10</v>
      </c>
      <c r="E40" s="647">
        <v>17</v>
      </c>
      <c r="F40" s="644">
        <v>9</v>
      </c>
      <c r="G40" s="215"/>
    </row>
    <row r="41" spans="1:7" ht="16.5" customHeight="1">
      <c r="A41" s="650" t="s">
        <v>1496</v>
      </c>
      <c r="B41" s="649">
        <v>6</v>
      </c>
      <c r="C41" s="649">
        <v>5</v>
      </c>
      <c r="D41" s="648">
        <v>4</v>
      </c>
      <c r="E41" s="647">
        <v>4</v>
      </c>
      <c r="F41" s="644">
        <v>1</v>
      </c>
      <c r="G41" s="215"/>
    </row>
    <row r="42" spans="1:7" ht="16.5" customHeight="1">
      <c r="A42" s="650" t="s">
        <v>1495</v>
      </c>
      <c r="B42" s="649">
        <v>1</v>
      </c>
      <c r="C42" s="649">
        <v>1</v>
      </c>
      <c r="D42" s="648">
        <v>1</v>
      </c>
      <c r="E42" s="647">
        <v>1</v>
      </c>
      <c r="F42" s="644">
        <v>1</v>
      </c>
      <c r="G42" s="215"/>
    </row>
    <row r="43" spans="1:7" ht="16.5" customHeight="1">
      <c r="A43" s="650" t="s">
        <v>1494</v>
      </c>
      <c r="B43" s="649">
        <v>1</v>
      </c>
      <c r="C43" s="649">
        <v>1</v>
      </c>
      <c r="D43" s="648">
        <v>1</v>
      </c>
      <c r="E43" s="647">
        <v>1</v>
      </c>
      <c r="F43" s="644">
        <v>1</v>
      </c>
      <c r="G43" s="215"/>
    </row>
    <row r="44" spans="1:7" ht="16.5" customHeight="1">
      <c r="A44" s="650" t="s">
        <v>1493</v>
      </c>
      <c r="B44" s="649">
        <v>4</v>
      </c>
      <c r="C44" s="649">
        <v>5</v>
      </c>
      <c r="D44" s="648">
        <v>3</v>
      </c>
      <c r="E44" s="647">
        <v>5</v>
      </c>
      <c r="F44" s="644">
        <v>2</v>
      </c>
      <c r="G44" s="215"/>
    </row>
    <row r="45" spans="1:7" ht="16.5" customHeight="1">
      <c r="A45" s="650" t="s">
        <v>1492</v>
      </c>
      <c r="B45" s="649">
        <v>1</v>
      </c>
      <c r="C45" s="649">
        <v>0</v>
      </c>
      <c r="D45" s="649">
        <v>0</v>
      </c>
      <c r="E45" s="647">
        <v>0</v>
      </c>
      <c r="F45" s="644">
        <v>0</v>
      </c>
      <c r="G45" s="215"/>
    </row>
    <row r="46" spans="1:7" ht="16.5" customHeight="1">
      <c r="A46" s="650" t="s">
        <v>1491</v>
      </c>
      <c r="B46" s="649">
        <v>5</v>
      </c>
      <c r="C46" s="649">
        <v>8</v>
      </c>
      <c r="D46" s="648">
        <v>7</v>
      </c>
      <c r="E46" s="647">
        <v>14</v>
      </c>
      <c r="F46" s="644">
        <v>11</v>
      </c>
      <c r="G46" s="215"/>
    </row>
    <row r="47" spans="1:7" ht="16.5" customHeight="1">
      <c r="A47" s="650" t="s">
        <v>1490</v>
      </c>
      <c r="B47" s="649">
        <v>136</v>
      </c>
      <c r="C47" s="649">
        <v>172</v>
      </c>
      <c r="D47" s="648">
        <v>165</v>
      </c>
      <c r="E47" s="647">
        <v>173</v>
      </c>
      <c r="F47" s="644">
        <v>168</v>
      </c>
      <c r="G47" s="215"/>
    </row>
    <row r="48" spans="1:7" ht="16.5" customHeight="1">
      <c r="A48" s="646" t="s">
        <v>1489</v>
      </c>
      <c r="B48" s="645">
        <v>0</v>
      </c>
      <c r="C48" s="645">
        <v>0</v>
      </c>
      <c r="D48" s="645">
        <v>0</v>
      </c>
      <c r="E48" s="644">
        <v>1</v>
      </c>
      <c r="F48" s="644">
        <v>0</v>
      </c>
      <c r="G48" s="215"/>
    </row>
    <row r="49" spans="1:7" ht="16.5" customHeight="1">
      <c r="A49" s="650" t="s">
        <v>1488</v>
      </c>
      <c r="B49" s="649">
        <v>58</v>
      </c>
      <c r="C49" s="649">
        <v>54</v>
      </c>
      <c r="D49" s="648">
        <v>66</v>
      </c>
      <c r="E49" s="647">
        <v>76</v>
      </c>
      <c r="F49" s="644">
        <v>72</v>
      </c>
      <c r="G49" s="215"/>
    </row>
    <row r="50" spans="1:7" ht="16.5" customHeight="1">
      <c r="A50" s="650" t="s">
        <v>1487</v>
      </c>
      <c r="B50" s="649">
        <v>25</v>
      </c>
      <c r="C50" s="649">
        <v>25</v>
      </c>
      <c r="D50" s="648">
        <v>31</v>
      </c>
      <c r="E50" s="647">
        <v>25</v>
      </c>
      <c r="F50" s="644">
        <v>22</v>
      </c>
      <c r="G50" s="215"/>
    </row>
    <row r="51" spans="1:7" ht="16.5" customHeight="1">
      <c r="A51" s="650" t="s">
        <v>1486</v>
      </c>
      <c r="B51" s="649">
        <v>2</v>
      </c>
      <c r="C51" s="649">
        <v>1</v>
      </c>
      <c r="D51" s="648">
        <v>1</v>
      </c>
      <c r="E51" s="647">
        <v>1</v>
      </c>
      <c r="F51" s="644">
        <v>1</v>
      </c>
      <c r="G51" s="215"/>
    </row>
    <row r="52" spans="1:7" ht="16.5" customHeight="1">
      <c r="A52" s="650" t="s">
        <v>1485</v>
      </c>
      <c r="B52" s="649">
        <v>17</v>
      </c>
      <c r="C52" s="649">
        <v>15</v>
      </c>
      <c r="D52" s="648">
        <v>13</v>
      </c>
      <c r="E52" s="647">
        <v>10</v>
      </c>
      <c r="F52" s="644">
        <v>8</v>
      </c>
      <c r="G52" s="215"/>
    </row>
    <row r="53" spans="1:7" ht="16.5" customHeight="1">
      <c r="A53" s="650" t="s">
        <v>1484</v>
      </c>
      <c r="B53" s="649">
        <v>1</v>
      </c>
      <c r="C53" s="649">
        <v>1</v>
      </c>
      <c r="D53" s="648">
        <v>1</v>
      </c>
      <c r="E53" s="647">
        <v>1</v>
      </c>
      <c r="F53" s="644">
        <v>1</v>
      </c>
      <c r="G53" s="215"/>
    </row>
    <row r="54" spans="1:7" ht="16.5" customHeight="1">
      <c r="A54" s="650" t="s">
        <v>1483</v>
      </c>
      <c r="B54" s="649">
        <v>1</v>
      </c>
      <c r="C54" s="649">
        <v>1</v>
      </c>
      <c r="D54" s="648">
        <v>1</v>
      </c>
      <c r="E54" s="647">
        <v>0</v>
      </c>
      <c r="F54" s="644">
        <v>0</v>
      </c>
      <c r="G54" s="215"/>
    </row>
    <row r="55" spans="1:7" ht="16.5" customHeight="1">
      <c r="A55" s="646" t="s">
        <v>1482</v>
      </c>
      <c r="B55" s="649">
        <v>0</v>
      </c>
      <c r="C55" s="645">
        <v>0</v>
      </c>
      <c r="D55" s="645">
        <v>0</v>
      </c>
      <c r="E55" s="644">
        <v>2</v>
      </c>
      <c r="F55" s="644">
        <v>1</v>
      </c>
      <c r="G55" s="215"/>
    </row>
    <row r="56" spans="1:7" ht="16.5" customHeight="1">
      <c r="A56" s="650" t="s">
        <v>1481</v>
      </c>
      <c r="B56" s="649">
        <v>6</v>
      </c>
      <c r="C56" s="649">
        <v>6</v>
      </c>
      <c r="D56" s="648">
        <v>9</v>
      </c>
      <c r="E56" s="647">
        <v>6</v>
      </c>
      <c r="F56" s="644">
        <v>6</v>
      </c>
      <c r="G56" s="215"/>
    </row>
    <row r="57" spans="1:7" ht="16.5" customHeight="1">
      <c r="A57" s="650" t="s">
        <v>1480</v>
      </c>
      <c r="B57" s="649">
        <v>0</v>
      </c>
      <c r="C57" s="649">
        <v>0</v>
      </c>
      <c r="D57" s="649">
        <v>0</v>
      </c>
      <c r="E57" s="647">
        <v>1</v>
      </c>
      <c r="F57" s="644">
        <v>0</v>
      </c>
      <c r="G57" s="215"/>
    </row>
    <row r="58" spans="1:7" ht="16.5" customHeight="1">
      <c r="A58" s="650" t="s">
        <v>1479</v>
      </c>
      <c r="B58" s="649">
        <v>286</v>
      </c>
      <c r="C58" s="649">
        <v>218</v>
      </c>
      <c r="D58" s="648">
        <v>213</v>
      </c>
      <c r="E58" s="647">
        <v>187</v>
      </c>
      <c r="F58" s="644">
        <v>130</v>
      </c>
      <c r="G58" s="215"/>
    </row>
    <row r="59" spans="1:7" ht="16.5" customHeight="1">
      <c r="A59" s="650" t="s">
        <v>1478</v>
      </c>
      <c r="B59" s="649">
        <v>69</v>
      </c>
      <c r="C59" s="649">
        <v>62</v>
      </c>
      <c r="D59" s="648">
        <v>58</v>
      </c>
      <c r="E59" s="647">
        <v>63</v>
      </c>
      <c r="F59" s="644">
        <v>51</v>
      </c>
      <c r="G59" s="215"/>
    </row>
    <row r="60" spans="1:7" ht="16.5" customHeight="1">
      <c r="A60" s="650" t="s">
        <v>1477</v>
      </c>
      <c r="B60" s="649">
        <v>32</v>
      </c>
      <c r="C60" s="649">
        <v>29</v>
      </c>
      <c r="D60" s="648">
        <v>27</v>
      </c>
      <c r="E60" s="647">
        <v>29</v>
      </c>
      <c r="F60" s="644">
        <v>30</v>
      </c>
      <c r="G60" s="215"/>
    </row>
    <row r="61" spans="1:7" ht="16.5" customHeight="1">
      <c r="A61" s="650" t="s">
        <v>1476</v>
      </c>
      <c r="B61" s="649">
        <v>1</v>
      </c>
      <c r="C61" s="649">
        <v>1</v>
      </c>
      <c r="D61" s="648">
        <v>1</v>
      </c>
      <c r="E61" s="647">
        <v>1</v>
      </c>
      <c r="F61" s="644">
        <v>0</v>
      </c>
      <c r="G61" s="215"/>
    </row>
    <row r="62" spans="1:7" ht="16.5" customHeight="1">
      <c r="A62" s="650" t="s">
        <v>1475</v>
      </c>
      <c r="B62" s="649">
        <v>12</v>
      </c>
      <c r="C62" s="649">
        <v>13</v>
      </c>
      <c r="D62" s="648">
        <v>13</v>
      </c>
      <c r="E62" s="647">
        <v>11</v>
      </c>
      <c r="F62" s="644">
        <v>11</v>
      </c>
      <c r="G62" s="215"/>
    </row>
    <row r="63" spans="1:7" ht="16.5" customHeight="1">
      <c r="A63" s="650" t="s">
        <v>1474</v>
      </c>
      <c r="B63" s="649">
        <v>32</v>
      </c>
      <c r="C63" s="649">
        <v>25</v>
      </c>
      <c r="D63" s="648">
        <v>23</v>
      </c>
      <c r="E63" s="647">
        <v>22</v>
      </c>
      <c r="F63" s="644">
        <v>10</v>
      </c>
      <c r="G63" s="215"/>
    </row>
    <row r="64" spans="1:7" ht="16.5" customHeight="1">
      <c r="A64" s="650" t="s">
        <v>1473</v>
      </c>
      <c r="B64" s="649">
        <v>40</v>
      </c>
      <c r="C64" s="649">
        <v>46</v>
      </c>
      <c r="D64" s="648">
        <v>45</v>
      </c>
      <c r="E64" s="647">
        <v>42</v>
      </c>
      <c r="F64" s="644">
        <v>40</v>
      </c>
      <c r="G64" s="215"/>
    </row>
    <row r="65" spans="1:7" ht="16.5" customHeight="1">
      <c r="A65" s="650" t="s">
        <v>1472</v>
      </c>
      <c r="B65" s="649">
        <v>1</v>
      </c>
      <c r="C65" s="649">
        <v>1</v>
      </c>
      <c r="D65" s="648">
        <v>1</v>
      </c>
      <c r="E65" s="647">
        <v>1</v>
      </c>
      <c r="F65" s="644">
        <v>1</v>
      </c>
      <c r="G65" s="215"/>
    </row>
    <row r="66" spans="1:7" ht="16.5" customHeight="1">
      <c r="A66" s="650" t="s">
        <v>1471</v>
      </c>
      <c r="B66" s="649">
        <v>0</v>
      </c>
      <c r="C66" s="649">
        <v>0</v>
      </c>
      <c r="D66" s="649">
        <v>0</v>
      </c>
      <c r="E66" s="647">
        <v>0</v>
      </c>
      <c r="F66" s="644">
        <v>1</v>
      </c>
      <c r="G66" s="215"/>
    </row>
    <row r="67" spans="1:7" ht="16.5" customHeight="1">
      <c r="A67" s="650" t="s">
        <v>1470</v>
      </c>
      <c r="B67" s="649">
        <v>3785</v>
      </c>
      <c r="C67" s="649">
        <v>4049</v>
      </c>
      <c r="D67" s="648">
        <v>4168</v>
      </c>
      <c r="E67" s="648">
        <v>4187</v>
      </c>
      <c r="F67" s="651">
        <v>3407</v>
      </c>
      <c r="G67" s="215"/>
    </row>
    <row r="68" spans="1:7" ht="16.5" customHeight="1">
      <c r="A68" s="646" t="s">
        <v>1469</v>
      </c>
      <c r="B68" s="649">
        <v>0</v>
      </c>
      <c r="C68" s="645">
        <v>0</v>
      </c>
      <c r="D68" s="651">
        <v>1</v>
      </c>
      <c r="E68" s="644">
        <v>0</v>
      </c>
      <c r="F68" s="644">
        <v>0</v>
      </c>
      <c r="G68" s="215"/>
    </row>
    <row r="69" spans="1:7" ht="16.5" customHeight="1">
      <c r="A69" s="650" t="s">
        <v>1468</v>
      </c>
      <c r="B69" s="649">
        <v>5</v>
      </c>
      <c r="C69" s="649">
        <v>6</v>
      </c>
      <c r="D69" s="648">
        <v>7</v>
      </c>
      <c r="E69" s="647">
        <v>7</v>
      </c>
      <c r="F69" s="644">
        <v>6</v>
      </c>
      <c r="G69" s="215"/>
    </row>
    <row r="70" spans="1:7" ht="16.5" customHeight="1">
      <c r="A70" s="650" t="s">
        <v>1467</v>
      </c>
      <c r="B70" s="649">
        <v>0</v>
      </c>
      <c r="C70" s="649">
        <v>0</v>
      </c>
      <c r="D70" s="647">
        <v>0</v>
      </c>
      <c r="E70" s="647">
        <v>0</v>
      </c>
      <c r="F70" s="644">
        <v>1</v>
      </c>
      <c r="G70" s="215"/>
    </row>
    <row r="71" spans="1:7" ht="16.5" customHeight="1">
      <c r="A71" s="646" t="s">
        <v>1466</v>
      </c>
      <c r="B71" s="645">
        <v>0</v>
      </c>
      <c r="C71" s="645">
        <v>0</v>
      </c>
      <c r="D71" s="644">
        <v>0</v>
      </c>
      <c r="E71" s="644">
        <v>0</v>
      </c>
      <c r="F71" s="644">
        <v>5</v>
      </c>
      <c r="G71" s="215"/>
    </row>
    <row r="72" spans="1:7" ht="16.5" customHeight="1">
      <c r="A72" s="650" t="s">
        <v>1465</v>
      </c>
      <c r="B72" s="645">
        <v>1</v>
      </c>
      <c r="C72" s="645">
        <v>2</v>
      </c>
      <c r="D72" s="644">
        <v>3</v>
      </c>
      <c r="E72" s="644">
        <v>1</v>
      </c>
      <c r="F72" s="644">
        <v>0</v>
      </c>
      <c r="G72" s="215"/>
    </row>
    <row r="73" spans="1:7" ht="16.5" customHeight="1">
      <c r="A73" s="650" t="s">
        <v>1464</v>
      </c>
      <c r="B73" s="649">
        <v>2</v>
      </c>
      <c r="C73" s="649">
        <v>1</v>
      </c>
      <c r="D73" s="647">
        <v>1</v>
      </c>
      <c r="E73" s="647">
        <v>0</v>
      </c>
      <c r="F73" s="644">
        <v>0</v>
      </c>
      <c r="G73" s="215"/>
    </row>
    <row r="74" spans="1:7" ht="16.5" customHeight="1">
      <c r="A74" s="650" t="s">
        <v>1463</v>
      </c>
      <c r="B74" s="649">
        <v>1</v>
      </c>
      <c r="C74" s="649">
        <v>0</v>
      </c>
      <c r="D74" s="647">
        <v>0</v>
      </c>
      <c r="E74" s="647">
        <v>0</v>
      </c>
      <c r="F74" s="644">
        <v>0</v>
      </c>
      <c r="G74" s="215"/>
    </row>
    <row r="75" spans="1:7" ht="16.5" customHeight="1">
      <c r="A75" s="650" t="s">
        <v>1462</v>
      </c>
      <c r="B75" s="649">
        <v>1</v>
      </c>
      <c r="C75" s="649">
        <v>1</v>
      </c>
      <c r="D75" s="647">
        <v>1</v>
      </c>
      <c r="E75" s="647">
        <v>1</v>
      </c>
      <c r="F75" s="644">
        <v>1</v>
      </c>
      <c r="G75" s="215"/>
    </row>
    <row r="76" spans="1:7" ht="16.5" customHeight="1">
      <c r="A76" s="650" t="s">
        <v>1461</v>
      </c>
      <c r="B76" s="649">
        <v>2</v>
      </c>
      <c r="C76" s="649">
        <v>2</v>
      </c>
      <c r="D76" s="647">
        <v>2</v>
      </c>
      <c r="E76" s="647">
        <v>2</v>
      </c>
      <c r="F76" s="644">
        <v>1</v>
      </c>
      <c r="G76" s="215"/>
    </row>
    <row r="77" spans="1:7" ht="16.5" customHeight="1">
      <c r="A77" s="650" t="s">
        <v>1460</v>
      </c>
      <c r="B77" s="645">
        <v>1</v>
      </c>
      <c r="C77" s="649">
        <v>1</v>
      </c>
      <c r="D77" s="647">
        <v>2</v>
      </c>
      <c r="E77" s="647">
        <v>2</v>
      </c>
      <c r="F77" s="644">
        <v>1</v>
      </c>
      <c r="G77" s="215"/>
    </row>
    <row r="78" spans="1:7" ht="16.5" customHeight="1">
      <c r="A78" s="650" t="s">
        <v>1459</v>
      </c>
      <c r="B78" s="649">
        <v>1</v>
      </c>
      <c r="C78" s="649">
        <v>2</v>
      </c>
      <c r="D78" s="648">
        <v>1</v>
      </c>
      <c r="E78" s="647">
        <v>1</v>
      </c>
      <c r="F78" s="644">
        <v>0</v>
      </c>
      <c r="G78" s="215"/>
    </row>
    <row r="79" spans="1:7" ht="16.5" customHeight="1">
      <c r="A79" s="650" t="s">
        <v>1458</v>
      </c>
      <c r="B79" s="649">
        <v>68</v>
      </c>
      <c r="C79" s="649">
        <v>60</v>
      </c>
      <c r="D79" s="648">
        <v>64</v>
      </c>
      <c r="E79" s="647">
        <v>69</v>
      </c>
      <c r="F79" s="644">
        <v>55</v>
      </c>
      <c r="G79" s="215"/>
    </row>
    <row r="80" spans="1:7" ht="16.5" customHeight="1">
      <c r="A80" s="650" t="s">
        <v>1457</v>
      </c>
      <c r="B80" s="649">
        <v>0</v>
      </c>
      <c r="C80" s="649">
        <v>0</v>
      </c>
      <c r="D80" s="648">
        <v>1</v>
      </c>
      <c r="E80" s="647">
        <v>1</v>
      </c>
      <c r="F80" s="644">
        <v>1</v>
      </c>
      <c r="G80" s="215"/>
    </row>
    <row r="81" spans="1:7" ht="16.5" customHeight="1">
      <c r="A81" s="650" t="s">
        <v>1456</v>
      </c>
      <c r="B81" s="649">
        <v>8</v>
      </c>
      <c r="C81" s="645">
        <v>12</v>
      </c>
      <c r="D81" s="651">
        <v>11</v>
      </c>
      <c r="E81" s="644">
        <v>10</v>
      </c>
      <c r="F81" s="644">
        <v>10</v>
      </c>
      <c r="G81" s="215"/>
    </row>
    <row r="82" spans="1:7" ht="16.5" customHeight="1">
      <c r="A82" s="650" t="s">
        <v>1455</v>
      </c>
      <c r="B82" s="649">
        <v>11</v>
      </c>
      <c r="C82" s="649">
        <v>13</v>
      </c>
      <c r="D82" s="648">
        <v>17</v>
      </c>
      <c r="E82" s="647">
        <v>18</v>
      </c>
      <c r="F82" s="644">
        <v>16</v>
      </c>
      <c r="G82" s="215"/>
    </row>
    <row r="83" spans="1:7" ht="16.5" customHeight="1">
      <c r="A83" s="650" t="s">
        <v>1454</v>
      </c>
      <c r="B83" s="649">
        <v>3</v>
      </c>
      <c r="C83" s="649">
        <v>4</v>
      </c>
      <c r="D83" s="648">
        <v>4</v>
      </c>
      <c r="E83" s="647">
        <v>5</v>
      </c>
      <c r="F83" s="644">
        <v>5</v>
      </c>
      <c r="G83" s="215"/>
    </row>
    <row r="84" spans="1:7" ht="16.5" customHeight="1">
      <c r="A84" s="650" t="s">
        <v>1453</v>
      </c>
      <c r="B84" s="649">
        <v>0</v>
      </c>
      <c r="C84" s="649">
        <v>0</v>
      </c>
      <c r="D84" s="649">
        <v>0</v>
      </c>
      <c r="E84" s="647">
        <v>0</v>
      </c>
      <c r="F84" s="644">
        <v>1</v>
      </c>
      <c r="G84" s="215"/>
    </row>
    <row r="85" spans="1:7" ht="16.5" customHeight="1">
      <c r="A85" s="650" t="s">
        <v>1452</v>
      </c>
      <c r="B85" s="649">
        <v>1</v>
      </c>
      <c r="C85" s="649">
        <v>1</v>
      </c>
      <c r="D85" s="648">
        <v>1</v>
      </c>
      <c r="E85" s="647">
        <v>1</v>
      </c>
      <c r="F85" s="644">
        <v>1</v>
      </c>
      <c r="G85" s="215"/>
    </row>
    <row r="86" spans="1:7" ht="16.5" customHeight="1">
      <c r="A86" s="646" t="s">
        <v>1451</v>
      </c>
      <c r="B86" s="649">
        <v>1</v>
      </c>
      <c r="C86" s="649">
        <v>1</v>
      </c>
      <c r="D86" s="648">
        <v>1</v>
      </c>
      <c r="E86" s="647">
        <v>1</v>
      </c>
      <c r="F86" s="644">
        <v>0</v>
      </c>
      <c r="G86" s="215"/>
    </row>
    <row r="87" spans="1:7" ht="16.5" customHeight="1">
      <c r="A87" s="650" t="s">
        <v>1450</v>
      </c>
      <c r="B87" s="649">
        <v>0</v>
      </c>
      <c r="C87" s="649">
        <v>1</v>
      </c>
      <c r="D87" s="649">
        <v>0</v>
      </c>
      <c r="E87" s="647">
        <v>0</v>
      </c>
      <c r="F87" s="644">
        <v>0</v>
      </c>
      <c r="G87" s="215"/>
    </row>
    <row r="88" spans="1:7" ht="16.5" customHeight="1">
      <c r="A88" s="646" t="s">
        <v>1449</v>
      </c>
      <c r="B88" s="649">
        <v>162</v>
      </c>
      <c r="C88" s="649">
        <v>274</v>
      </c>
      <c r="D88" s="649">
        <v>389</v>
      </c>
      <c r="E88" s="647">
        <v>414</v>
      </c>
      <c r="F88" s="644">
        <v>416</v>
      </c>
      <c r="G88" s="215"/>
    </row>
    <row r="89" spans="1:7" ht="16.5" customHeight="1">
      <c r="A89" s="650" t="s">
        <v>1448</v>
      </c>
      <c r="B89" s="649">
        <v>14</v>
      </c>
      <c r="C89" s="649">
        <v>11</v>
      </c>
      <c r="D89" s="649">
        <v>12</v>
      </c>
      <c r="E89" s="647">
        <v>8</v>
      </c>
      <c r="F89" s="644">
        <v>5</v>
      </c>
      <c r="G89" s="215"/>
    </row>
    <row r="90" spans="1:7" ht="16.5" customHeight="1">
      <c r="A90" s="650" t="s">
        <v>1447</v>
      </c>
      <c r="B90" s="649">
        <v>31</v>
      </c>
      <c r="C90" s="649">
        <v>38</v>
      </c>
      <c r="D90" s="647">
        <v>30</v>
      </c>
      <c r="E90" s="647">
        <v>28</v>
      </c>
      <c r="F90" s="644">
        <v>30</v>
      </c>
      <c r="G90" s="215"/>
    </row>
    <row r="91" spans="1:7" ht="16.5" customHeight="1">
      <c r="A91" s="650" t="s">
        <v>1446</v>
      </c>
      <c r="B91" s="649">
        <v>13</v>
      </c>
      <c r="C91" s="649">
        <v>14</v>
      </c>
      <c r="D91" s="648">
        <v>11</v>
      </c>
      <c r="E91" s="647">
        <v>13</v>
      </c>
      <c r="F91" s="644">
        <v>15</v>
      </c>
      <c r="G91" s="215"/>
    </row>
    <row r="92" spans="1:7" ht="16.5" customHeight="1">
      <c r="A92" s="650" t="s">
        <v>1445</v>
      </c>
      <c r="B92" s="649">
        <v>3</v>
      </c>
      <c r="C92" s="649">
        <v>3</v>
      </c>
      <c r="D92" s="648">
        <v>7</v>
      </c>
      <c r="E92" s="647">
        <v>6</v>
      </c>
      <c r="F92" s="644">
        <v>4</v>
      </c>
      <c r="G92" s="215"/>
    </row>
    <row r="93" spans="1:7" ht="16.5" customHeight="1">
      <c r="A93" s="650" t="s">
        <v>1444</v>
      </c>
      <c r="B93" s="649">
        <v>15</v>
      </c>
      <c r="C93" s="649">
        <v>15</v>
      </c>
      <c r="D93" s="648">
        <v>15</v>
      </c>
      <c r="E93" s="647">
        <v>16</v>
      </c>
      <c r="F93" s="644">
        <v>15</v>
      </c>
      <c r="G93" s="215"/>
    </row>
    <row r="94" spans="1:7" ht="16.5" customHeight="1">
      <c r="A94" s="650" t="s">
        <v>1443</v>
      </c>
      <c r="B94" s="649">
        <v>0</v>
      </c>
      <c r="C94" s="649">
        <v>1</v>
      </c>
      <c r="D94" s="647">
        <v>0</v>
      </c>
      <c r="E94" s="644">
        <v>0</v>
      </c>
      <c r="F94" s="644">
        <v>2</v>
      </c>
      <c r="G94" s="215"/>
    </row>
    <row r="95" spans="1:7" ht="16.5" customHeight="1">
      <c r="A95" s="650" t="s">
        <v>1442</v>
      </c>
      <c r="B95" s="649">
        <v>19</v>
      </c>
      <c r="C95" s="649">
        <v>18</v>
      </c>
      <c r="D95" s="647">
        <v>17</v>
      </c>
      <c r="E95" s="647">
        <v>18</v>
      </c>
      <c r="F95" s="644">
        <v>14</v>
      </c>
      <c r="G95" s="215"/>
    </row>
    <row r="96" spans="1:7" ht="16.5" customHeight="1">
      <c r="A96" s="650" t="s">
        <v>1441</v>
      </c>
      <c r="B96" s="649">
        <v>437</v>
      </c>
      <c r="C96" s="649">
        <v>436</v>
      </c>
      <c r="D96" s="648">
        <v>448</v>
      </c>
      <c r="E96" s="647">
        <v>467</v>
      </c>
      <c r="F96" s="644">
        <v>426</v>
      </c>
      <c r="G96" s="215"/>
    </row>
    <row r="97" spans="1:7" ht="16.5" customHeight="1">
      <c r="A97" s="646" t="s">
        <v>1440</v>
      </c>
      <c r="B97" s="649">
        <v>5</v>
      </c>
      <c r="C97" s="649">
        <v>6</v>
      </c>
      <c r="D97" s="648">
        <v>7</v>
      </c>
      <c r="E97" s="647">
        <v>6</v>
      </c>
      <c r="F97" s="644">
        <v>6</v>
      </c>
      <c r="G97" s="215"/>
    </row>
    <row r="98" spans="1:7" ht="16.5" customHeight="1">
      <c r="A98" s="650" t="s">
        <v>1439</v>
      </c>
      <c r="B98" s="649">
        <v>6</v>
      </c>
      <c r="C98" s="649">
        <v>8</v>
      </c>
      <c r="D98" s="648">
        <v>6</v>
      </c>
      <c r="E98" s="647">
        <v>7</v>
      </c>
      <c r="F98" s="644">
        <v>7</v>
      </c>
      <c r="G98" s="215"/>
    </row>
    <row r="99" spans="1:7" ht="16.5" customHeight="1">
      <c r="A99" s="653" t="s">
        <v>1438</v>
      </c>
      <c r="B99" s="649">
        <v>1</v>
      </c>
      <c r="C99" s="649">
        <v>1</v>
      </c>
      <c r="D99" s="648">
        <v>1</v>
      </c>
      <c r="E99" s="647">
        <v>1</v>
      </c>
      <c r="F99" s="644">
        <v>0</v>
      </c>
      <c r="G99" s="215"/>
    </row>
    <row r="100" spans="1:7" ht="16.5" customHeight="1">
      <c r="A100" s="650" t="s">
        <v>1437</v>
      </c>
      <c r="B100" s="649">
        <v>1</v>
      </c>
      <c r="C100" s="649">
        <v>1</v>
      </c>
      <c r="D100" s="648">
        <v>1</v>
      </c>
      <c r="E100" s="647">
        <v>1</v>
      </c>
      <c r="F100" s="644">
        <v>1</v>
      </c>
      <c r="G100" s="215"/>
    </row>
    <row r="101" spans="1:7" ht="16.5" customHeight="1">
      <c r="A101" s="650" t="s">
        <v>1436</v>
      </c>
      <c r="B101" s="649">
        <v>12</v>
      </c>
      <c r="C101" s="649">
        <v>13</v>
      </c>
      <c r="D101" s="649">
        <v>11</v>
      </c>
      <c r="E101" s="647">
        <v>10</v>
      </c>
      <c r="F101" s="644">
        <v>9</v>
      </c>
      <c r="G101" s="215"/>
    </row>
    <row r="102" spans="1:7" ht="16.5" customHeight="1">
      <c r="A102" s="650" t="s">
        <v>1435</v>
      </c>
      <c r="B102" s="649">
        <v>37</v>
      </c>
      <c r="C102" s="649">
        <v>45</v>
      </c>
      <c r="D102" s="648">
        <v>40</v>
      </c>
      <c r="E102" s="647">
        <v>49</v>
      </c>
      <c r="F102" s="644">
        <v>47</v>
      </c>
      <c r="G102" s="215"/>
    </row>
    <row r="103" spans="1:7" ht="16.5" customHeight="1">
      <c r="A103" s="650" t="s">
        <v>1434</v>
      </c>
      <c r="B103" s="649">
        <v>5</v>
      </c>
      <c r="C103" s="649">
        <v>5</v>
      </c>
      <c r="D103" s="649">
        <v>6</v>
      </c>
      <c r="E103" s="647">
        <v>1</v>
      </c>
      <c r="F103" s="644">
        <v>2</v>
      </c>
      <c r="G103" s="215"/>
    </row>
    <row r="104" spans="1:7" ht="16.5" customHeight="1">
      <c r="A104" s="650" t="s">
        <v>1433</v>
      </c>
      <c r="B104" s="649">
        <v>9</v>
      </c>
      <c r="C104" s="649">
        <v>6</v>
      </c>
      <c r="D104" s="649">
        <v>6</v>
      </c>
      <c r="E104" s="647">
        <v>6</v>
      </c>
      <c r="F104" s="644">
        <v>3</v>
      </c>
      <c r="G104" s="215"/>
    </row>
    <row r="105" spans="1:7" ht="16.5" customHeight="1">
      <c r="A105" s="650" t="s">
        <v>1432</v>
      </c>
      <c r="B105" s="649">
        <v>1</v>
      </c>
      <c r="C105" s="649">
        <v>1</v>
      </c>
      <c r="D105" s="648">
        <v>1</v>
      </c>
      <c r="E105" s="647">
        <v>2</v>
      </c>
      <c r="F105" s="644">
        <v>1</v>
      </c>
      <c r="G105" s="215"/>
    </row>
    <row r="106" spans="1:7" ht="16.5" customHeight="1">
      <c r="A106" s="650" t="s">
        <v>1431</v>
      </c>
      <c r="B106" s="649">
        <v>35</v>
      </c>
      <c r="C106" s="649">
        <v>41</v>
      </c>
      <c r="D106" s="648">
        <v>44</v>
      </c>
      <c r="E106" s="647">
        <v>46</v>
      </c>
      <c r="F106" s="644">
        <v>27</v>
      </c>
      <c r="G106" s="215"/>
    </row>
    <row r="107" spans="1:7" ht="16.5" customHeight="1">
      <c r="A107" s="650" t="s">
        <v>1430</v>
      </c>
      <c r="B107" s="649">
        <v>1</v>
      </c>
      <c r="C107" s="649">
        <v>0</v>
      </c>
      <c r="D107" s="649">
        <v>0</v>
      </c>
      <c r="E107" s="647">
        <v>1</v>
      </c>
      <c r="F107" s="644">
        <v>0</v>
      </c>
      <c r="G107" s="215"/>
    </row>
    <row r="108" spans="1:7" ht="16.5" customHeight="1">
      <c r="A108" s="650" t="s">
        <v>1429</v>
      </c>
      <c r="B108" s="649">
        <v>13</v>
      </c>
      <c r="C108" s="649">
        <v>21</v>
      </c>
      <c r="D108" s="648">
        <v>30</v>
      </c>
      <c r="E108" s="647">
        <v>44</v>
      </c>
      <c r="F108" s="644">
        <v>41</v>
      </c>
      <c r="G108" s="215"/>
    </row>
    <row r="109" spans="1:7" ht="16.5" customHeight="1">
      <c r="A109" s="650" t="s">
        <v>1428</v>
      </c>
      <c r="B109" s="649">
        <v>11</v>
      </c>
      <c r="C109" s="649">
        <v>10</v>
      </c>
      <c r="D109" s="648">
        <v>13</v>
      </c>
      <c r="E109" s="647">
        <v>7</v>
      </c>
      <c r="F109" s="644">
        <v>13</v>
      </c>
      <c r="G109" s="215"/>
    </row>
    <row r="110" spans="1:7" ht="16.5" customHeight="1">
      <c r="A110" s="650" t="s">
        <v>1427</v>
      </c>
      <c r="B110" s="649">
        <v>35</v>
      </c>
      <c r="C110" s="649">
        <v>36</v>
      </c>
      <c r="D110" s="648">
        <v>31</v>
      </c>
      <c r="E110" s="647">
        <v>33</v>
      </c>
      <c r="F110" s="644">
        <v>21</v>
      </c>
      <c r="G110" s="215"/>
    </row>
    <row r="111" spans="1:7" ht="16.5" customHeight="1">
      <c r="A111" s="650" t="s">
        <v>1426</v>
      </c>
      <c r="B111" s="649">
        <v>1</v>
      </c>
      <c r="C111" s="649">
        <v>1</v>
      </c>
      <c r="D111" s="648">
        <v>1</v>
      </c>
      <c r="E111" s="647">
        <v>1</v>
      </c>
      <c r="F111" s="644">
        <v>1</v>
      </c>
      <c r="G111" s="215"/>
    </row>
    <row r="112" spans="1:7" ht="16.5" customHeight="1">
      <c r="A112" s="650" t="s">
        <v>1425</v>
      </c>
      <c r="B112" s="649">
        <v>1</v>
      </c>
      <c r="C112" s="649">
        <v>1</v>
      </c>
      <c r="D112" s="649">
        <v>1</v>
      </c>
      <c r="E112" s="647">
        <v>1</v>
      </c>
      <c r="F112" s="644">
        <v>2</v>
      </c>
      <c r="G112" s="215"/>
    </row>
    <row r="113" spans="1:7" ht="16.5" customHeight="1">
      <c r="A113" s="650" t="s">
        <v>1424</v>
      </c>
      <c r="B113" s="649">
        <v>183</v>
      </c>
      <c r="C113" s="649">
        <v>211</v>
      </c>
      <c r="D113" s="648">
        <v>235</v>
      </c>
      <c r="E113" s="647">
        <v>227</v>
      </c>
      <c r="F113" s="644">
        <v>229</v>
      </c>
      <c r="G113" s="215"/>
    </row>
    <row r="114" spans="1:7" ht="16.5" customHeight="1">
      <c r="A114" s="650" t="s">
        <v>1423</v>
      </c>
      <c r="B114" s="649">
        <v>0</v>
      </c>
      <c r="C114" s="649">
        <v>0</v>
      </c>
      <c r="D114" s="649">
        <v>0</v>
      </c>
      <c r="E114" s="647">
        <v>1</v>
      </c>
      <c r="F114" s="644">
        <v>2</v>
      </c>
      <c r="G114" s="215"/>
    </row>
    <row r="115" spans="1:7" ht="16.5" customHeight="1">
      <c r="A115" s="652" t="s">
        <v>1422</v>
      </c>
      <c r="B115" s="645">
        <v>0</v>
      </c>
      <c r="C115" s="645">
        <v>0</v>
      </c>
      <c r="D115" s="645">
        <v>0</v>
      </c>
      <c r="E115" s="644">
        <v>1</v>
      </c>
      <c r="F115" s="644">
        <v>1</v>
      </c>
      <c r="G115" s="215"/>
    </row>
    <row r="116" spans="1:7" ht="16.5" customHeight="1">
      <c r="A116" s="650" t="s">
        <v>1421</v>
      </c>
      <c r="B116" s="649">
        <v>2</v>
      </c>
      <c r="C116" s="649">
        <v>1</v>
      </c>
      <c r="D116" s="649">
        <v>0</v>
      </c>
      <c r="E116" s="644">
        <v>2</v>
      </c>
      <c r="F116" s="644">
        <v>1</v>
      </c>
      <c r="G116" s="215"/>
    </row>
    <row r="117" spans="1:7" ht="16.5" customHeight="1">
      <c r="A117" s="650" t="s">
        <v>1420</v>
      </c>
      <c r="B117" s="649">
        <v>47</v>
      </c>
      <c r="C117" s="649">
        <v>54</v>
      </c>
      <c r="D117" s="648">
        <v>57</v>
      </c>
      <c r="E117" s="647">
        <v>76</v>
      </c>
      <c r="F117" s="644">
        <v>78</v>
      </c>
      <c r="G117" s="215"/>
    </row>
    <row r="118" spans="1:7" ht="16.5" customHeight="1">
      <c r="A118" s="650" t="s">
        <v>1419</v>
      </c>
      <c r="B118" s="649">
        <v>1</v>
      </c>
      <c r="C118" s="649">
        <v>1</v>
      </c>
      <c r="D118" s="648">
        <v>1</v>
      </c>
      <c r="E118" s="647">
        <v>1</v>
      </c>
      <c r="F118" s="644">
        <v>1</v>
      </c>
      <c r="G118" s="215"/>
    </row>
    <row r="119" spans="1:7" ht="16.5" customHeight="1">
      <c r="A119" s="650" t="s">
        <v>1418</v>
      </c>
      <c r="B119" s="649">
        <v>1</v>
      </c>
      <c r="C119" s="649">
        <v>4</v>
      </c>
      <c r="D119" s="648">
        <v>5</v>
      </c>
      <c r="E119" s="647">
        <v>8</v>
      </c>
      <c r="F119" s="644">
        <v>5</v>
      </c>
      <c r="G119" s="215"/>
    </row>
    <row r="120" spans="1:7" ht="16.5" customHeight="1">
      <c r="A120" s="650" t="s">
        <v>1417</v>
      </c>
      <c r="B120" s="649">
        <v>2</v>
      </c>
      <c r="C120" s="649">
        <v>2</v>
      </c>
      <c r="D120" s="648">
        <v>4</v>
      </c>
      <c r="E120" s="647">
        <v>3</v>
      </c>
      <c r="F120" s="644">
        <v>2</v>
      </c>
      <c r="G120" s="215"/>
    </row>
    <row r="121" spans="1:7" ht="16.5" customHeight="1">
      <c r="A121" s="650" t="s">
        <v>1416</v>
      </c>
      <c r="B121" s="649">
        <v>2</v>
      </c>
      <c r="C121" s="649">
        <v>2</v>
      </c>
      <c r="D121" s="648">
        <v>4</v>
      </c>
      <c r="E121" s="647">
        <v>3</v>
      </c>
      <c r="F121" s="644">
        <v>2</v>
      </c>
      <c r="G121" s="215"/>
    </row>
    <row r="122" spans="1:7" ht="16.5" customHeight="1">
      <c r="A122" s="646" t="s">
        <v>1415</v>
      </c>
      <c r="B122" s="649">
        <v>199</v>
      </c>
      <c r="C122" s="645">
        <v>199</v>
      </c>
      <c r="D122" s="645">
        <v>196</v>
      </c>
      <c r="E122" s="644">
        <v>216</v>
      </c>
      <c r="F122" s="644">
        <v>168</v>
      </c>
      <c r="G122" s="215"/>
    </row>
    <row r="123" spans="1:7" ht="16.5" customHeight="1">
      <c r="A123" s="650" t="s">
        <v>1414</v>
      </c>
      <c r="B123" s="649">
        <v>366</v>
      </c>
      <c r="C123" s="649">
        <v>379</v>
      </c>
      <c r="D123" s="648">
        <v>395</v>
      </c>
      <c r="E123" s="647">
        <v>405</v>
      </c>
      <c r="F123" s="644">
        <v>373</v>
      </c>
      <c r="G123" s="215"/>
    </row>
    <row r="124" spans="1:7" ht="16.5" customHeight="1">
      <c r="A124" s="650" t="s">
        <v>1413</v>
      </c>
      <c r="B124" s="649">
        <v>1</v>
      </c>
      <c r="C124" s="649">
        <v>1</v>
      </c>
      <c r="D124" s="649">
        <v>1</v>
      </c>
      <c r="E124" s="647">
        <v>1</v>
      </c>
      <c r="F124" s="644">
        <v>1</v>
      </c>
      <c r="G124" s="215"/>
    </row>
    <row r="125" spans="1:7" ht="16.5" customHeight="1">
      <c r="A125" s="650" t="s">
        <v>1412</v>
      </c>
      <c r="B125" s="649">
        <v>5</v>
      </c>
      <c r="C125" s="649">
        <v>4</v>
      </c>
      <c r="D125" s="648">
        <v>3</v>
      </c>
      <c r="E125" s="647">
        <v>7</v>
      </c>
      <c r="F125" s="644">
        <v>7</v>
      </c>
      <c r="G125" s="215"/>
    </row>
    <row r="126" spans="1:7" ht="16.5" customHeight="1">
      <c r="A126" s="650" t="s">
        <v>1411</v>
      </c>
      <c r="B126" s="649">
        <v>6</v>
      </c>
      <c r="C126" s="649">
        <v>4</v>
      </c>
      <c r="D126" s="648">
        <v>9</v>
      </c>
      <c r="E126" s="647">
        <v>7</v>
      </c>
      <c r="F126" s="644">
        <v>10</v>
      </c>
      <c r="G126" s="215"/>
    </row>
    <row r="127" spans="1:7" ht="16.5" customHeight="1">
      <c r="A127" s="650" t="s">
        <v>1410</v>
      </c>
      <c r="B127" s="649">
        <v>0</v>
      </c>
      <c r="C127" s="649">
        <v>0</v>
      </c>
      <c r="D127" s="649">
        <v>0</v>
      </c>
      <c r="E127" s="647">
        <v>0</v>
      </c>
      <c r="F127" s="644">
        <v>1</v>
      </c>
      <c r="G127" s="215"/>
    </row>
    <row r="128" spans="1:7" ht="16.5" customHeight="1">
      <c r="A128" s="650" t="s">
        <v>1409</v>
      </c>
      <c r="B128" s="649">
        <v>57</v>
      </c>
      <c r="C128" s="649">
        <v>53</v>
      </c>
      <c r="D128" s="648">
        <v>65</v>
      </c>
      <c r="E128" s="647">
        <v>74</v>
      </c>
      <c r="F128" s="644">
        <v>90</v>
      </c>
      <c r="G128" s="215"/>
    </row>
    <row r="129" spans="1:7" ht="16.5" customHeight="1">
      <c r="A129" s="650" t="s">
        <v>1408</v>
      </c>
      <c r="B129" s="649">
        <v>0</v>
      </c>
      <c r="C129" s="649">
        <v>0</v>
      </c>
      <c r="D129" s="648">
        <v>1</v>
      </c>
      <c r="E129" s="647">
        <v>1</v>
      </c>
      <c r="F129" s="644">
        <v>0</v>
      </c>
      <c r="G129" s="215"/>
    </row>
    <row r="130" spans="1:7" ht="16.5" customHeight="1">
      <c r="A130" s="650" t="s">
        <v>1407</v>
      </c>
      <c r="B130" s="649">
        <v>0</v>
      </c>
      <c r="C130" s="649">
        <v>0</v>
      </c>
      <c r="D130" s="649">
        <v>0</v>
      </c>
      <c r="E130" s="647">
        <v>1</v>
      </c>
      <c r="F130" s="644">
        <v>1</v>
      </c>
      <c r="G130" s="215"/>
    </row>
    <row r="131" spans="1:7" ht="16.5" customHeight="1">
      <c r="A131" s="650" t="s">
        <v>1406</v>
      </c>
      <c r="B131" s="649">
        <v>0</v>
      </c>
      <c r="C131" s="649">
        <v>0</v>
      </c>
      <c r="D131" s="648">
        <v>1</v>
      </c>
      <c r="E131" s="647">
        <v>0</v>
      </c>
      <c r="F131" s="644">
        <v>0</v>
      </c>
      <c r="G131" s="215"/>
    </row>
    <row r="132" spans="1:7" ht="16.5" customHeight="1">
      <c r="A132" s="650" t="s">
        <v>1405</v>
      </c>
      <c r="B132" s="649">
        <v>0</v>
      </c>
      <c r="C132" s="649">
        <v>0</v>
      </c>
      <c r="D132" s="649">
        <v>0</v>
      </c>
      <c r="E132" s="647">
        <v>1</v>
      </c>
      <c r="F132" s="644">
        <v>2</v>
      </c>
      <c r="G132" s="215"/>
    </row>
    <row r="133" spans="1:7" ht="16.5" customHeight="1">
      <c r="A133" s="653" t="s">
        <v>1404</v>
      </c>
      <c r="B133" s="649">
        <v>0</v>
      </c>
      <c r="C133" s="649">
        <v>0</v>
      </c>
      <c r="D133" s="648">
        <v>1</v>
      </c>
      <c r="E133" s="647">
        <v>0</v>
      </c>
      <c r="F133" s="644">
        <v>0</v>
      </c>
      <c r="G133" s="215"/>
    </row>
    <row r="134" spans="1:7" ht="16.5" customHeight="1">
      <c r="A134" s="652" t="s">
        <v>1403</v>
      </c>
      <c r="B134" s="649">
        <v>1</v>
      </c>
      <c r="C134" s="645">
        <v>2</v>
      </c>
      <c r="D134" s="651">
        <v>1</v>
      </c>
      <c r="E134" s="644">
        <v>1</v>
      </c>
      <c r="F134" s="644">
        <v>0</v>
      </c>
      <c r="G134" s="215"/>
    </row>
    <row r="135" spans="1:7" ht="16.5" customHeight="1">
      <c r="A135" s="650" t="s">
        <v>1402</v>
      </c>
      <c r="B135" s="649">
        <v>0</v>
      </c>
      <c r="C135" s="649">
        <v>0</v>
      </c>
      <c r="D135" s="648">
        <v>2</v>
      </c>
      <c r="E135" s="647">
        <v>3</v>
      </c>
      <c r="F135" s="644">
        <v>3</v>
      </c>
      <c r="G135" s="215"/>
    </row>
    <row r="136" spans="1:7" ht="16.5" customHeight="1">
      <c r="A136" s="646" t="s">
        <v>1401</v>
      </c>
      <c r="B136" s="645">
        <v>0</v>
      </c>
      <c r="C136" s="645">
        <v>0</v>
      </c>
      <c r="D136" s="645">
        <v>0</v>
      </c>
      <c r="E136" s="644">
        <v>1</v>
      </c>
      <c r="F136" s="644">
        <v>1</v>
      </c>
      <c r="G136" s="215"/>
    </row>
    <row r="137" spans="1:7" ht="16.5" customHeight="1">
      <c r="A137" s="646" t="s">
        <v>1400</v>
      </c>
      <c r="B137" s="645">
        <v>0</v>
      </c>
      <c r="C137" s="645">
        <v>0</v>
      </c>
      <c r="D137" s="645">
        <v>0</v>
      </c>
      <c r="E137" s="644">
        <v>0</v>
      </c>
      <c r="F137" s="644">
        <v>1</v>
      </c>
      <c r="G137" s="215"/>
    </row>
    <row r="138" spans="1:7" ht="16.5" customHeight="1" thickBot="1">
      <c r="A138" s="643" t="s">
        <v>1399</v>
      </c>
      <c r="B138" s="642">
        <v>3</v>
      </c>
      <c r="C138" s="642">
        <v>3</v>
      </c>
      <c r="D138" s="641">
        <v>3</v>
      </c>
      <c r="E138" s="640">
        <v>3</v>
      </c>
      <c r="F138" s="640">
        <v>3</v>
      </c>
      <c r="G138" s="215"/>
    </row>
    <row r="139" ht="16.5" customHeight="1">
      <c r="A139" s="122" t="s">
        <v>1398</v>
      </c>
    </row>
  </sheetData>
  <sheetProtection/>
  <printOptions/>
  <pageMargins left="0.787" right="0.787" top="0.984" bottom="0.984"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D28"/>
  <sheetViews>
    <sheetView showGridLines="0" zoomScalePageLayoutView="0" workbookViewId="0" topLeftCell="A15">
      <selection activeCell="C26" sqref="C26"/>
    </sheetView>
  </sheetViews>
  <sheetFormatPr defaultColWidth="9.00390625" defaultRowHeight="27.75" customHeight="1"/>
  <cols>
    <col min="1" max="1" width="7.50390625" style="108" customWidth="1"/>
    <col min="2" max="2" width="46.375" style="108" bestFit="1" customWidth="1"/>
    <col min="3" max="3" width="9.00390625" style="108" customWidth="1"/>
    <col min="4" max="4" width="9.00390625" style="107" customWidth="1"/>
  </cols>
  <sheetData>
    <row r="1" spans="1:3" ht="27.75" customHeight="1" thickBot="1">
      <c r="A1" s="121" t="s">
        <v>359</v>
      </c>
      <c r="B1" s="121"/>
      <c r="C1" s="120"/>
    </row>
    <row r="2" spans="1:3" ht="27.75" customHeight="1" thickBot="1">
      <c r="A2" s="119" t="s">
        <v>358</v>
      </c>
      <c r="B2" s="697" t="s">
        <v>357</v>
      </c>
      <c r="C2" s="698"/>
    </row>
    <row r="3" spans="1:3" ht="27.75" customHeight="1">
      <c r="A3" s="118">
        <v>1</v>
      </c>
      <c r="B3" s="117" t="s">
        <v>356</v>
      </c>
      <c r="C3" s="116">
        <f>HYPERLINK("#1！A１",)</f>
        <v>0</v>
      </c>
    </row>
    <row r="4" spans="1:4" ht="27.75" customHeight="1">
      <c r="A4" s="114">
        <v>2</v>
      </c>
      <c r="B4" s="113" t="s">
        <v>355</v>
      </c>
      <c r="C4" s="112">
        <f>HYPERLINK("#2！A１",)</f>
        <v>0</v>
      </c>
      <c r="D4" s="115"/>
    </row>
    <row r="5" spans="1:3" ht="27.75" customHeight="1">
      <c r="A5" s="114">
        <v>3</v>
      </c>
      <c r="B5" s="113" t="s">
        <v>354</v>
      </c>
      <c r="C5" s="112">
        <f>HYPERLINK("#3！A１",)</f>
        <v>0</v>
      </c>
    </row>
    <row r="6" spans="1:4" ht="27.75" customHeight="1">
      <c r="A6" s="114">
        <v>4</v>
      </c>
      <c r="B6" s="113" t="s">
        <v>353</v>
      </c>
      <c r="C6" s="112">
        <f>HYPERLINK("#4！A１",)</f>
        <v>0</v>
      </c>
      <c r="D6" s="115"/>
    </row>
    <row r="7" spans="1:3" ht="27.75" customHeight="1">
      <c r="A7" s="114">
        <v>5</v>
      </c>
      <c r="B7" s="113" t="s">
        <v>352</v>
      </c>
      <c r="C7" s="112">
        <f>HYPERLINK("#5！A１",)</f>
        <v>0</v>
      </c>
    </row>
    <row r="8" spans="1:3" ht="27.75" customHeight="1" thickBot="1">
      <c r="A8" s="111">
        <v>6</v>
      </c>
      <c r="B8" s="110" t="s">
        <v>351</v>
      </c>
      <c r="C8" s="109">
        <f>HYPERLINK("#6！A１",)</f>
        <v>0</v>
      </c>
    </row>
    <row r="9" spans="1:3" ht="27.75" customHeight="1" thickBot="1">
      <c r="A9" s="121" t="s">
        <v>575</v>
      </c>
      <c r="B9" s="121"/>
      <c r="C9" s="120"/>
    </row>
    <row r="10" spans="1:3" ht="27.75" customHeight="1" thickBot="1">
      <c r="A10" s="119" t="s">
        <v>358</v>
      </c>
      <c r="B10" s="697" t="s">
        <v>357</v>
      </c>
      <c r="C10" s="698"/>
    </row>
    <row r="11" spans="1:3" ht="27.75" customHeight="1">
      <c r="A11" s="258">
        <v>7</v>
      </c>
      <c r="B11" s="257" t="s">
        <v>574</v>
      </c>
      <c r="C11" s="256">
        <f>HYPERLINK("#7！A１",)</f>
        <v>0</v>
      </c>
    </row>
    <row r="12" spans="1:3" ht="27.75" customHeight="1">
      <c r="A12" s="114">
        <v>8</v>
      </c>
      <c r="B12" s="113" t="s">
        <v>573</v>
      </c>
      <c r="C12" s="112">
        <f>HYPERLINK("#8！A１",)</f>
        <v>0</v>
      </c>
    </row>
    <row r="13" spans="1:3" ht="27.75" customHeight="1" thickBot="1">
      <c r="A13" s="111">
        <v>9</v>
      </c>
      <c r="B13" s="110" t="s">
        <v>572</v>
      </c>
      <c r="C13" s="109">
        <f>HYPERLINK("#9！A１",)</f>
        <v>0</v>
      </c>
    </row>
    <row r="14" spans="1:3" ht="27.75" customHeight="1" thickBot="1">
      <c r="A14" s="325" t="s">
        <v>117</v>
      </c>
      <c r="B14" s="121"/>
      <c r="C14" s="324"/>
    </row>
    <row r="15" spans="1:3" ht="27.75" customHeight="1" thickBot="1">
      <c r="A15" s="119" t="s">
        <v>358</v>
      </c>
      <c r="B15" s="697" t="s">
        <v>357</v>
      </c>
      <c r="C15" s="698"/>
    </row>
    <row r="16" spans="1:3" ht="27.75" customHeight="1">
      <c r="A16" s="323">
        <v>10</v>
      </c>
      <c r="B16" s="322" t="s">
        <v>736</v>
      </c>
      <c r="C16" s="321">
        <f>HYPERLINK("#10！A１",)</f>
        <v>0</v>
      </c>
    </row>
    <row r="17" spans="1:3" ht="27.75" customHeight="1">
      <c r="A17" s="320">
        <v>11</v>
      </c>
      <c r="B17" s="319" t="s">
        <v>735</v>
      </c>
      <c r="C17" s="318">
        <f>HYPERLINK("#11！A１",)</f>
        <v>0</v>
      </c>
    </row>
    <row r="18" spans="1:3" ht="27.75" customHeight="1">
      <c r="A18" s="320">
        <v>12</v>
      </c>
      <c r="B18" s="319" t="s">
        <v>734</v>
      </c>
      <c r="C18" s="318">
        <f>HYPERLINK("#12！A１",)</f>
        <v>0</v>
      </c>
    </row>
    <row r="19" spans="1:3" ht="27.75" customHeight="1">
      <c r="A19" s="320">
        <v>13</v>
      </c>
      <c r="B19" s="319" t="s">
        <v>733</v>
      </c>
      <c r="C19" s="318">
        <f>HYPERLINK("#13！A１",)</f>
        <v>0</v>
      </c>
    </row>
    <row r="20" spans="1:3" ht="27.75" customHeight="1">
      <c r="A20" s="320">
        <v>14</v>
      </c>
      <c r="B20" s="319" t="s">
        <v>732</v>
      </c>
      <c r="C20" s="318">
        <f>HYPERLINK("#14！A１",)</f>
        <v>0</v>
      </c>
    </row>
    <row r="21" spans="1:3" ht="27.75" customHeight="1">
      <c r="A21" s="320">
        <v>15</v>
      </c>
      <c r="B21" s="319" t="s">
        <v>731</v>
      </c>
      <c r="C21" s="318">
        <f>HYPERLINK("#15！A１",)</f>
        <v>0</v>
      </c>
    </row>
    <row r="22" spans="1:3" ht="27.75" customHeight="1">
      <c r="A22" s="320">
        <v>16</v>
      </c>
      <c r="B22" s="319" t="s">
        <v>730</v>
      </c>
      <c r="C22" s="318">
        <f>HYPERLINK("#16！A１",)</f>
        <v>0</v>
      </c>
    </row>
    <row r="23" spans="1:3" ht="27.75" customHeight="1">
      <c r="A23" s="320">
        <v>17</v>
      </c>
      <c r="B23" s="319" t="s">
        <v>729</v>
      </c>
      <c r="C23" s="318">
        <f>HYPERLINK("#17！A１",)</f>
        <v>0</v>
      </c>
    </row>
    <row r="24" spans="1:3" ht="27.75" customHeight="1">
      <c r="A24" s="320">
        <v>18</v>
      </c>
      <c r="B24" s="319" t="s">
        <v>728</v>
      </c>
      <c r="C24" s="318">
        <f>HYPERLINK("#18！A１",)</f>
        <v>0</v>
      </c>
    </row>
    <row r="25" spans="1:3" ht="27.75" customHeight="1">
      <c r="A25" s="320">
        <v>19</v>
      </c>
      <c r="B25" s="319" t="s">
        <v>727</v>
      </c>
      <c r="C25" s="318">
        <f>HYPERLINK("#19！A１",)</f>
        <v>0</v>
      </c>
    </row>
    <row r="26" spans="1:3" ht="27.75" customHeight="1">
      <c r="A26" s="320">
        <v>20</v>
      </c>
      <c r="B26" s="319" t="s">
        <v>726</v>
      </c>
      <c r="C26" s="318">
        <f>HYPERLINK("#20！A１",)</f>
        <v>0</v>
      </c>
    </row>
    <row r="27" spans="1:3" ht="27.75" customHeight="1">
      <c r="A27" s="320">
        <v>21</v>
      </c>
      <c r="B27" s="319" t="s">
        <v>725</v>
      </c>
      <c r="C27" s="318">
        <f>HYPERLINK("#21！A１",)</f>
        <v>0</v>
      </c>
    </row>
    <row r="28" spans="1:3" ht="27.75" customHeight="1" thickBot="1">
      <c r="A28" s="317">
        <v>22</v>
      </c>
      <c r="B28" s="316" t="s">
        <v>724</v>
      </c>
      <c r="C28" s="315">
        <f>HYPERLINK("#22！A１",)</f>
        <v>0</v>
      </c>
    </row>
  </sheetData>
  <sheetProtection/>
  <mergeCells count="3">
    <mergeCell ref="B2:C2"/>
    <mergeCell ref="B10:C10"/>
    <mergeCell ref="B15:C15"/>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C112"/>
  <sheetViews>
    <sheetView zoomScalePageLayoutView="0" workbookViewId="0" topLeftCell="A1">
      <pane ySplit="4" topLeftCell="A5" activePane="bottomLeft" state="frozen"/>
      <selection pane="topLeft" activeCell="C8" sqref="C8"/>
      <selection pane="bottomLeft" activeCell="A2" sqref="A2"/>
    </sheetView>
  </sheetViews>
  <sheetFormatPr defaultColWidth="9.00390625" defaultRowHeight="16.5" customHeight="1"/>
  <cols>
    <col min="1" max="1" width="16.75390625" style="125" customWidth="1"/>
    <col min="2" max="2" width="16.75390625" style="124" customWidth="1"/>
    <col min="3" max="3" width="16.75390625" style="123" customWidth="1"/>
    <col min="4" max="16384" width="9.00390625" style="122" customWidth="1"/>
  </cols>
  <sheetData>
    <row r="1" ht="16.5" customHeight="1">
      <c r="A1" s="142" t="s">
        <v>471</v>
      </c>
    </row>
    <row r="2" ht="16.5" customHeight="1">
      <c r="A2" s="141" t="str">
        <f>HYPERLINK("#目次!A3","目次に戻る")</f>
        <v>目次に戻る</v>
      </c>
    </row>
    <row r="3" ht="16.5" customHeight="1" thickBot="1">
      <c r="A3" s="122" t="s">
        <v>470</v>
      </c>
    </row>
    <row r="4" spans="1:3" ht="16.5" customHeight="1">
      <c r="A4" s="140" t="s">
        <v>469</v>
      </c>
      <c r="B4" s="139" t="s">
        <v>468</v>
      </c>
      <c r="C4" s="138" t="s">
        <v>467</v>
      </c>
    </row>
    <row r="5" spans="1:3" ht="16.5" customHeight="1">
      <c r="A5" s="134" t="s">
        <v>466</v>
      </c>
      <c r="B5" s="137">
        <v>15.59</v>
      </c>
      <c r="C5" s="136">
        <v>1000</v>
      </c>
    </row>
    <row r="6" spans="1:2" ht="16.5" customHeight="1">
      <c r="A6" s="131"/>
      <c r="B6" s="135"/>
    </row>
    <row r="7" spans="1:3" ht="16.5" customHeight="1">
      <c r="A7" s="134" t="s">
        <v>465</v>
      </c>
      <c r="B7" s="133">
        <f>SUM(B8:B12)</f>
        <v>0.8099999999999999</v>
      </c>
      <c r="C7" s="132">
        <v>51.95638229634381</v>
      </c>
    </row>
    <row r="8" spans="1:3" ht="16.5" customHeight="1">
      <c r="A8" s="131" t="s">
        <v>464</v>
      </c>
      <c r="B8" s="130">
        <v>0.08</v>
      </c>
      <c r="C8" s="129">
        <v>5.131494547787043</v>
      </c>
    </row>
    <row r="9" spans="1:3" ht="16.5" customHeight="1">
      <c r="A9" s="131" t="s">
        <v>463</v>
      </c>
      <c r="B9" s="130">
        <v>0.16</v>
      </c>
      <c r="C9" s="129">
        <v>10.262989095574087</v>
      </c>
    </row>
    <row r="10" spans="1:3" ht="16.5" customHeight="1">
      <c r="A10" s="131" t="s">
        <v>462</v>
      </c>
      <c r="B10" s="130">
        <v>0.21</v>
      </c>
      <c r="C10" s="129">
        <v>13.47017318794099</v>
      </c>
    </row>
    <row r="11" spans="1:3" ht="16.5" customHeight="1">
      <c r="A11" s="131" t="s">
        <v>461</v>
      </c>
      <c r="B11" s="130">
        <v>0.19</v>
      </c>
      <c r="C11" s="129">
        <v>12.187299550994227</v>
      </c>
    </row>
    <row r="12" spans="1:3" ht="16.5" customHeight="1">
      <c r="A12" s="131" t="s">
        <v>460</v>
      </c>
      <c r="B12" s="130">
        <v>0.17</v>
      </c>
      <c r="C12" s="129">
        <v>10.904425914047469</v>
      </c>
    </row>
    <row r="13" spans="1:3" ht="16.5" customHeight="1">
      <c r="A13" s="134" t="s">
        <v>459</v>
      </c>
      <c r="B13" s="133">
        <f>SUM(B14:B19)</f>
        <v>1.01</v>
      </c>
      <c r="C13" s="132">
        <v>64.78511866581142</v>
      </c>
    </row>
    <row r="14" spans="1:3" ht="16.5" customHeight="1">
      <c r="A14" s="131" t="s">
        <v>458</v>
      </c>
      <c r="B14" s="130">
        <v>0.21</v>
      </c>
      <c r="C14" s="129">
        <v>13.470173187941</v>
      </c>
    </row>
    <row r="15" spans="1:3" ht="16.5" customHeight="1">
      <c r="A15" s="131" t="s">
        <v>457</v>
      </c>
      <c r="B15" s="130">
        <v>0.18</v>
      </c>
      <c r="C15" s="129">
        <v>11.545862732520849</v>
      </c>
    </row>
    <row r="16" spans="1:3" ht="16.5" customHeight="1">
      <c r="A16" s="131" t="s">
        <v>456</v>
      </c>
      <c r="B16" s="130">
        <v>0.11</v>
      </c>
      <c r="C16" s="129">
        <v>7.055805003207184</v>
      </c>
    </row>
    <row r="17" spans="1:3" ht="16.5" customHeight="1">
      <c r="A17" s="131" t="s">
        <v>455</v>
      </c>
      <c r="B17" s="130">
        <v>0.15</v>
      </c>
      <c r="C17" s="129">
        <v>9.621552277100708</v>
      </c>
    </row>
    <row r="18" spans="1:3" ht="16.5" customHeight="1">
      <c r="A18" s="131" t="s">
        <v>454</v>
      </c>
      <c r="B18" s="130">
        <v>0.27</v>
      </c>
      <c r="C18" s="129">
        <v>17.31879409878127</v>
      </c>
    </row>
    <row r="19" spans="1:3" ht="16.5" customHeight="1">
      <c r="A19" s="131" t="s">
        <v>453</v>
      </c>
      <c r="B19" s="130">
        <v>0.09</v>
      </c>
      <c r="C19" s="129">
        <v>5.7729313662604245</v>
      </c>
    </row>
    <row r="20" spans="1:3" ht="16.5" customHeight="1">
      <c r="A20" s="134" t="s">
        <v>452</v>
      </c>
      <c r="B20" s="133">
        <f>SUM(B21:B26)</f>
        <v>1.06</v>
      </c>
      <c r="C20" s="132">
        <v>67.99230275817833</v>
      </c>
    </row>
    <row r="21" spans="1:3" ht="16.5" customHeight="1">
      <c r="A21" s="131" t="s">
        <v>451</v>
      </c>
      <c r="B21" s="130">
        <v>0.12</v>
      </c>
      <c r="C21" s="129">
        <v>7.697241821680565</v>
      </c>
    </row>
    <row r="22" spans="1:3" ht="16.5" customHeight="1">
      <c r="A22" s="131" t="s">
        <v>450</v>
      </c>
      <c r="B22" s="130">
        <v>0.22</v>
      </c>
      <c r="C22" s="129">
        <v>14.111610006414368</v>
      </c>
    </row>
    <row r="23" spans="1:3" ht="16.5" customHeight="1">
      <c r="A23" s="131" t="s">
        <v>449</v>
      </c>
      <c r="B23" s="130">
        <v>0.17</v>
      </c>
      <c r="C23" s="129">
        <v>10.904425914047469</v>
      </c>
    </row>
    <row r="24" spans="1:3" ht="16.5" customHeight="1">
      <c r="A24" s="131" t="s">
        <v>448</v>
      </c>
      <c r="B24" s="130">
        <v>0.22</v>
      </c>
      <c r="C24" s="129">
        <v>14.111610006414368</v>
      </c>
    </row>
    <row r="25" spans="1:3" ht="16.5" customHeight="1">
      <c r="A25" s="131" t="s">
        <v>447</v>
      </c>
      <c r="B25" s="130">
        <v>0.16</v>
      </c>
      <c r="C25" s="129">
        <v>10.262989095574087</v>
      </c>
    </row>
    <row r="26" spans="1:3" ht="16.5" customHeight="1">
      <c r="A26" s="131" t="s">
        <v>446</v>
      </c>
      <c r="B26" s="130">
        <v>0.17</v>
      </c>
      <c r="C26" s="129">
        <v>10.904425914047469</v>
      </c>
    </row>
    <row r="27" spans="1:3" ht="16.5" customHeight="1">
      <c r="A27" s="134" t="s">
        <v>445</v>
      </c>
      <c r="B27" s="133">
        <f>SUM(B28:B32)</f>
        <v>1.16</v>
      </c>
      <c r="C27" s="132">
        <v>74.40667094291213</v>
      </c>
    </row>
    <row r="28" spans="1:3" ht="16.5" customHeight="1">
      <c r="A28" s="131" t="s">
        <v>444</v>
      </c>
      <c r="B28" s="130">
        <v>0.23</v>
      </c>
      <c r="C28" s="129">
        <v>14.75304682488775</v>
      </c>
    </row>
    <row r="29" spans="1:3" ht="16.5" customHeight="1">
      <c r="A29" s="131" t="s">
        <v>443</v>
      </c>
      <c r="B29" s="130">
        <v>0.3</v>
      </c>
      <c r="C29" s="129">
        <v>19.243104554201416</v>
      </c>
    </row>
    <row r="30" spans="1:3" ht="16.5" customHeight="1">
      <c r="A30" s="131" t="s">
        <v>442</v>
      </c>
      <c r="B30" s="130">
        <v>0.2</v>
      </c>
      <c r="C30" s="129">
        <v>12.82873636946761</v>
      </c>
    </row>
    <row r="31" spans="1:3" ht="16.5" customHeight="1">
      <c r="A31" s="131" t="s">
        <v>441</v>
      </c>
      <c r="B31" s="130">
        <v>0.23</v>
      </c>
      <c r="C31" s="129">
        <v>14.75304682488775</v>
      </c>
    </row>
    <row r="32" spans="1:3" ht="16.5" customHeight="1">
      <c r="A32" s="131" t="s">
        <v>440</v>
      </c>
      <c r="B32" s="130">
        <v>0.2</v>
      </c>
      <c r="C32" s="129">
        <v>12.82873636946761</v>
      </c>
    </row>
    <row r="33" spans="1:3" ht="16.5" customHeight="1">
      <c r="A33" s="134" t="s">
        <v>439</v>
      </c>
      <c r="B33" s="133">
        <f>SUM(B34:B38)</f>
        <v>0.9500000000000001</v>
      </c>
      <c r="C33" s="132">
        <v>60.93649775497115</v>
      </c>
    </row>
    <row r="34" spans="1:3" ht="16.5" customHeight="1">
      <c r="A34" s="131" t="s">
        <v>438</v>
      </c>
      <c r="B34" s="130">
        <v>0.24</v>
      </c>
      <c r="C34" s="129">
        <v>15.39448364336113</v>
      </c>
    </row>
    <row r="35" spans="1:3" ht="16.5" customHeight="1">
      <c r="A35" s="131" t="s">
        <v>437</v>
      </c>
      <c r="B35" s="130">
        <v>0.22</v>
      </c>
      <c r="C35" s="129">
        <v>14.111610006414368</v>
      </c>
    </row>
    <row r="36" spans="1:3" ht="16.5" customHeight="1">
      <c r="A36" s="131" t="s">
        <v>436</v>
      </c>
      <c r="B36" s="130">
        <v>0.16</v>
      </c>
      <c r="C36" s="129">
        <v>10.262989095574087</v>
      </c>
    </row>
    <row r="37" spans="1:3" ht="16.5" customHeight="1">
      <c r="A37" s="131" t="s">
        <v>435</v>
      </c>
      <c r="B37" s="130">
        <v>0.16</v>
      </c>
      <c r="C37" s="129">
        <v>10.262989095574087</v>
      </c>
    </row>
    <row r="38" spans="1:3" ht="16.5" customHeight="1">
      <c r="A38" s="131" t="s">
        <v>434</v>
      </c>
      <c r="B38" s="130">
        <v>0.17</v>
      </c>
      <c r="C38" s="129">
        <v>10.904425914047469</v>
      </c>
    </row>
    <row r="39" spans="1:3" ht="16.5" customHeight="1">
      <c r="A39" s="134" t="s">
        <v>433</v>
      </c>
      <c r="B39" s="133">
        <f>SUM(B40:B45)</f>
        <v>1.47</v>
      </c>
      <c r="C39" s="132">
        <v>94.29121231558693</v>
      </c>
    </row>
    <row r="40" spans="1:3" ht="16.5" customHeight="1">
      <c r="A40" s="131" t="s">
        <v>432</v>
      </c>
      <c r="B40" s="130">
        <v>0.25</v>
      </c>
      <c r="C40" s="129">
        <v>16.03592046183451</v>
      </c>
    </row>
    <row r="41" spans="1:3" ht="16.5" customHeight="1">
      <c r="A41" s="131" t="s">
        <v>431</v>
      </c>
      <c r="B41" s="130">
        <v>0.21</v>
      </c>
      <c r="C41" s="129">
        <v>13.47017318794099</v>
      </c>
    </row>
    <row r="42" spans="1:3" ht="16.5" customHeight="1">
      <c r="A42" s="131" t="s">
        <v>430</v>
      </c>
      <c r="B42" s="130">
        <v>0.24</v>
      </c>
      <c r="C42" s="129">
        <v>15.39448364336113</v>
      </c>
    </row>
    <row r="43" spans="1:3" ht="16.5" customHeight="1">
      <c r="A43" s="131" t="s">
        <v>429</v>
      </c>
      <c r="B43" s="130">
        <v>0.32</v>
      </c>
      <c r="C43" s="129">
        <v>20.525978191148173</v>
      </c>
    </row>
    <row r="44" spans="1:3" ht="16.5" customHeight="1">
      <c r="A44" s="131" t="s">
        <v>428</v>
      </c>
      <c r="B44" s="130">
        <v>0.3</v>
      </c>
      <c r="C44" s="129">
        <v>19.243104554201416</v>
      </c>
    </row>
    <row r="45" spans="1:3" ht="16.5" customHeight="1">
      <c r="A45" s="131" t="s">
        <v>427</v>
      </c>
      <c r="B45" s="130">
        <v>0.15</v>
      </c>
      <c r="C45" s="129">
        <v>9.621552277100708</v>
      </c>
    </row>
    <row r="46" spans="1:3" ht="16.5" customHeight="1">
      <c r="A46" s="134" t="s">
        <v>426</v>
      </c>
      <c r="B46" s="133">
        <f>SUM(B47:B51)</f>
        <v>1.01</v>
      </c>
      <c r="C46" s="132">
        <v>64.78511866581142</v>
      </c>
    </row>
    <row r="47" spans="1:3" ht="16.5" customHeight="1">
      <c r="A47" s="131" t="s">
        <v>425</v>
      </c>
      <c r="B47" s="130">
        <v>0.27</v>
      </c>
      <c r="C47" s="129">
        <v>17.31879409878127</v>
      </c>
    </row>
    <row r="48" spans="1:3" ht="16.5" customHeight="1">
      <c r="A48" s="131" t="s">
        <v>424</v>
      </c>
      <c r="B48" s="130">
        <v>0.2</v>
      </c>
      <c r="C48" s="129">
        <v>12.82873636946761</v>
      </c>
    </row>
    <row r="49" spans="1:3" ht="16.5" customHeight="1">
      <c r="A49" s="131" t="s">
        <v>423</v>
      </c>
      <c r="B49" s="130">
        <v>0.13</v>
      </c>
      <c r="C49" s="129">
        <v>8.338678640153946</v>
      </c>
    </row>
    <row r="50" spans="1:3" ht="16.5" customHeight="1">
      <c r="A50" s="131" t="s">
        <v>422</v>
      </c>
      <c r="B50" s="130">
        <v>0.19</v>
      </c>
      <c r="C50" s="129">
        <v>12.187299550994227</v>
      </c>
    </row>
    <row r="51" spans="1:3" ht="16.5" customHeight="1">
      <c r="A51" s="131" t="s">
        <v>421</v>
      </c>
      <c r="B51" s="130">
        <v>0.22</v>
      </c>
      <c r="C51" s="129">
        <v>14.111610006414368</v>
      </c>
    </row>
    <row r="52" spans="1:3" ht="16.5" customHeight="1">
      <c r="A52" s="134" t="s">
        <v>420</v>
      </c>
      <c r="B52" s="133">
        <f>SUM(B53:B57)</f>
        <v>0.8099999999999999</v>
      </c>
      <c r="C52" s="132">
        <v>51.95638229634381</v>
      </c>
    </row>
    <row r="53" spans="1:3" ht="16.5" customHeight="1">
      <c r="A53" s="131" t="s">
        <v>419</v>
      </c>
      <c r="B53" s="130">
        <v>0.15</v>
      </c>
      <c r="C53" s="129">
        <v>9.621552277100708</v>
      </c>
    </row>
    <row r="54" spans="1:3" ht="16.5" customHeight="1">
      <c r="A54" s="131" t="s">
        <v>418</v>
      </c>
      <c r="B54" s="130">
        <v>0.2</v>
      </c>
      <c r="C54" s="129">
        <v>12.82873636946761</v>
      </c>
    </row>
    <row r="55" spans="1:3" ht="16.5" customHeight="1">
      <c r="A55" s="131" t="s">
        <v>417</v>
      </c>
      <c r="B55" s="130">
        <v>0.24</v>
      </c>
      <c r="C55" s="129">
        <v>15.39448364336113</v>
      </c>
    </row>
    <row r="56" spans="1:3" ht="16.5" customHeight="1">
      <c r="A56" s="131" t="s">
        <v>416</v>
      </c>
      <c r="B56" s="130">
        <v>0.12</v>
      </c>
      <c r="C56" s="129">
        <v>7.697241821680565</v>
      </c>
    </row>
    <row r="57" spans="1:3" ht="16.5" customHeight="1">
      <c r="A57" s="131" t="s">
        <v>415</v>
      </c>
      <c r="B57" s="130">
        <v>0.1</v>
      </c>
      <c r="C57" s="129">
        <v>6.414368184733805</v>
      </c>
    </row>
    <row r="58" spans="1:3" ht="16.5" customHeight="1">
      <c r="A58" s="134" t="s">
        <v>414</v>
      </c>
      <c r="B58" s="133">
        <f>SUM(B59:B62)</f>
        <v>0.67</v>
      </c>
      <c r="C58" s="132">
        <v>42.976266837716494</v>
      </c>
    </row>
    <row r="59" spans="1:3" ht="16.5" customHeight="1">
      <c r="A59" s="131" t="s">
        <v>413</v>
      </c>
      <c r="B59" s="130">
        <v>0.17</v>
      </c>
      <c r="C59" s="129">
        <v>10.904425914047469</v>
      </c>
    </row>
    <row r="60" spans="1:3" ht="16.5" customHeight="1">
      <c r="A60" s="131" t="s">
        <v>412</v>
      </c>
      <c r="B60" s="130">
        <v>0.18</v>
      </c>
      <c r="C60" s="129">
        <v>11.545862732520849</v>
      </c>
    </row>
    <row r="61" spans="1:3" ht="16.5" customHeight="1">
      <c r="A61" s="131" t="s">
        <v>411</v>
      </c>
      <c r="B61" s="130">
        <v>0.16</v>
      </c>
      <c r="C61" s="129">
        <v>10.262989095574087</v>
      </c>
    </row>
    <row r="62" spans="1:3" ht="16.5" customHeight="1">
      <c r="A62" s="131" t="s">
        <v>410</v>
      </c>
      <c r="B62" s="130">
        <v>0.16</v>
      </c>
      <c r="C62" s="129">
        <v>10.262989095574087</v>
      </c>
    </row>
    <row r="63" spans="1:3" ht="16.5" customHeight="1">
      <c r="A63" s="134" t="s">
        <v>409</v>
      </c>
      <c r="B63" s="133">
        <f>SUM(B64:B65)</f>
        <v>0.38</v>
      </c>
      <c r="C63" s="132">
        <v>24.374599101988455</v>
      </c>
    </row>
    <row r="64" spans="1:3" ht="16.5" customHeight="1">
      <c r="A64" s="131" t="s">
        <v>408</v>
      </c>
      <c r="B64" s="130">
        <v>0.21</v>
      </c>
      <c r="C64" s="129">
        <v>13.47017318794099</v>
      </c>
    </row>
    <row r="65" spans="1:3" ht="16.5" customHeight="1">
      <c r="A65" s="131" t="s">
        <v>407</v>
      </c>
      <c r="B65" s="130">
        <v>0.17</v>
      </c>
      <c r="C65" s="129">
        <v>10.904425914047469</v>
      </c>
    </row>
    <row r="66" spans="1:3" ht="16.5" customHeight="1">
      <c r="A66" s="134" t="s">
        <v>406</v>
      </c>
      <c r="B66" s="133">
        <f>SUM(B67:B69)</f>
        <v>0.52</v>
      </c>
      <c r="C66" s="132">
        <v>33.35471456061578</v>
      </c>
    </row>
    <row r="67" spans="1:3" ht="16.5" customHeight="1">
      <c r="A67" s="131" t="s">
        <v>405</v>
      </c>
      <c r="B67" s="130">
        <v>0.21</v>
      </c>
      <c r="C67" s="129">
        <v>13.47017318794099</v>
      </c>
    </row>
    <row r="68" spans="1:3" ht="16.5" customHeight="1">
      <c r="A68" s="131" t="s">
        <v>404</v>
      </c>
      <c r="B68" s="130">
        <v>0.18</v>
      </c>
      <c r="C68" s="129">
        <v>11.545862732520849</v>
      </c>
    </row>
    <row r="69" spans="1:3" ht="16.5" customHeight="1">
      <c r="A69" s="131" t="s">
        <v>403</v>
      </c>
      <c r="B69" s="130">
        <v>0.13</v>
      </c>
      <c r="C69" s="129">
        <v>8.338678640153946</v>
      </c>
    </row>
    <row r="70" spans="1:3" ht="16.5" customHeight="1">
      <c r="A70" s="134" t="s">
        <v>402</v>
      </c>
      <c r="B70" s="133">
        <f>SUM(B71:B74)</f>
        <v>0.76</v>
      </c>
      <c r="C70" s="132">
        <v>48.74919820397691</v>
      </c>
    </row>
    <row r="71" spans="1:3" ht="16.5" customHeight="1">
      <c r="A71" s="131" t="s">
        <v>401</v>
      </c>
      <c r="B71" s="130">
        <v>0.19</v>
      </c>
      <c r="C71" s="129">
        <v>12.187299550994227</v>
      </c>
    </row>
    <row r="72" spans="1:3" ht="16.5" customHeight="1">
      <c r="A72" s="131" t="s">
        <v>400</v>
      </c>
      <c r="B72" s="130">
        <v>0.12</v>
      </c>
      <c r="C72" s="129">
        <v>7.697241821680565</v>
      </c>
    </row>
    <row r="73" spans="1:3" ht="16.5" customHeight="1">
      <c r="A73" s="131" t="s">
        <v>399</v>
      </c>
      <c r="B73" s="130">
        <v>0.23</v>
      </c>
      <c r="C73" s="129">
        <v>14.75304682488775</v>
      </c>
    </row>
    <row r="74" spans="1:3" ht="16.5" customHeight="1">
      <c r="A74" s="131" t="s">
        <v>398</v>
      </c>
      <c r="B74" s="130">
        <v>0.22</v>
      </c>
      <c r="C74" s="129">
        <v>14.111610006414368</v>
      </c>
    </row>
    <row r="75" spans="1:3" ht="16.5" customHeight="1">
      <c r="A75" s="134" t="s">
        <v>397</v>
      </c>
      <c r="B75" s="133">
        <f>SUM(B76:B77)</f>
        <v>0.28</v>
      </c>
      <c r="C75" s="132">
        <v>17.960230917254655</v>
      </c>
    </row>
    <row r="76" spans="1:3" ht="16.5" customHeight="1">
      <c r="A76" s="131" t="s">
        <v>396</v>
      </c>
      <c r="B76" s="130">
        <v>0.14</v>
      </c>
      <c r="C76" s="129">
        <v>8.980115458627328</v>
      </c>
    </row>
    <row r="77" spans="1:3" ht="16.5" customHeight="1">
      <c r="A77" s="131" t="s">
        <v>395</v>
      </c>
      <c r="B77" s="130">
        <v>0.14</v>
      </c>
      <c r="C77" s="129">
        <v>8.980115458627328</v>
      </c>
    </row>
    <row r="78" spans="1:3" ht="16.5" customHeight="1">
      <c r="A78" s="134" t="s">
        <v>394</v>
      </c>
      <c r="B78" s="133">
        <f>SUM(B79:B84)</f>
        <v>0.92</v>
      </c>
      <c r="C78" s="132">
        <v>59.012187299551</v>
      </c>
    </row>
    <row r="79" spans="1:3" ht="16.5" customHeight="1">
      <c r="A79" s="131" t="s">
        <v>393</v>
      </c>
      <c r="B79" s="130">
        <v>0.19</v>
      </c>
      <c r="C79" s="129">
        <v>12.187299550994227</v>
      </c>
    </row>
    <row r="80" spans="1:3" ht="16.5" customHeight="1">
      <c r="A80" s="131" t="s">
        <v>392</v>
      </c>
      <c r="B80" s="130">
        <v>0.2</v>
      </c>
      <c r="C80" s="129">
        <v>12.82873636946761</v>
      </c>
    </row>
    <row r="81" spans="1:3" ht="16.5" customHeight="1">
      <c r="A81" s="131" t="s">
        <v>391</v>
      </c>
      <c r="B81" s="130">
        <v>0.12</v>
      </c>
      <c r="C81" s="129">
        <v>7.697241821680565</v>
      </c>
    </row>
    <row r="82" spans="1:3" ht="16.5" customHeight="1">
      <c r="A82" s="131" t="s">
        <v>390</v>
      </c>
      <c r="B82" s="130">
        <v>0.15</v>
      </c>
      <c r="C82" s="129">
        <v>9.621552277100708</v>
      </c>
    </row>
    <row r="83" spans="1:3" ht="16.5" customHeight="1">
      <c r="A83" s="131" t="s">
        <v>389</v>
      </c>
      <c r="B83" s="130">
        <v>0.11</v>
      </c>
      <c r="C83" s="129">
        <v>7.055805003207184</v>
      </c>
    </row>
    <row r="84" spans="1:3" ht="16.5" customHeight="1">
      <c r="A84" s="131" t="s">
        <v>388</v>
      </c>
      <c r="B84" s="130">
        <v>0.15</v>
      </c>
      <c r="C84" s="129">
        <v>9.621552277100708</v>
      </c>
    </row>
    <row r="85" spans="1:3" ht="16.5" customHeight="1">
      <c r="A85" s="134" t="s">
        <v>387</v>
      </c>
      <c r="B85" s="133">
        <f>SUM(B86:B89)</f>
        <v>0.71</v>
      </c>
      <c r="C85" s="132">
        <v>45.54201411161001</v>
      </c>
    </row>
    <row r="86" spans="1:3" ht="16.5" customHeight="1">
      <c r="A86" s="131" t="s">
        <v>386</v>
      </c>
      <c r="B86" s="130">
        <v>0.2</v>
      </c>
      <c r="C86" s="129">
        <v>12.82873636946761</v>
      </c>
    </row>
    <row r="87" spans="1:3" ht="16.5" customHeight="1">
      <c r="A87" s="131" t="s">
        <v>385</v>
      </c>
      <c r="B87" s="130">
        <v>0.15</v>
      </c>
      <c r="C87" s="129">
        <v>9.621552277100708</v>
      </c>
    </row>
    <row r="88" spans="1:3" ht="16.5" customHeight="1">
      <c r="A88" s="131" t="s">
        <v>384</v>
      </c>
      <c r="B88" s="130">
        <v>0.15</v>
      </c>
      <c r="C88" s="129">
        <v>9.621552277100708</v>
      </c>
    </row>
    <row r="89" spans="1:3" ht="16.5" customHeight="1">
      <c r="A89" s="131" t="s">
        <v>383</v>
      </c>
      <c r="B89" s="130">
        <v>0.21</v>
      </c>
      <c r="C89" s="129">
        <v>13.47017318794099</v>
      </c>
    </row>
    <row r="90" spans="1:3" ht="16.5" customHeight="1">
      <c r="A90" s="134" t="s">
        <v>382</v>
      </c>
      <c r="B90" s="133">
        <f>SUM(B91:B93)</f>
        <v>0.67</v>
      </c>
      <c r="C90" s="132">
        <v>42.976266837716494</v>
      </c>
    </row>
    <row r="91" spans="1:3" ht="16.5" customHeight="1">
      <c r="A91" s="131" t="s">
        <v>381</v>
      </c>
      <c r="B91" s="130">
        <v>0.19</v>
      </c>
      <c r="C91" s="129">
        <v>12.187299550994227</v>
      </c>
    </row>
    <row r="92" spans="1:3" ht="16.5" customHeight="1">
      <c r="A92" s="131" t="s">
        <v>380</v>
      </c>
      <c r="B92" s="130">
        <v>0.21</v>
      </c>
      <c r="C92" s="129">
        <v>13.47017318794099</v>
      </c>
    </row>
    <row r="93" spans="1:3" ht="16.5" customHeight="1">
      <c r="A93" s="131" t="s">
        <v>379</v>
      </c>
      <c r="B93" s="130">
        <v>0.27</v>
      </c>
      <c r="C93" s="129">
        <v>17.31879409878127</v>
      </c>
    </row>
    <row r="94" spans="1:3" ht="16.5" customHeight="1">
      <c r="A94" s="134" t="s">
        <v>378</v>
      </c>
      <c r="B94" s="133">
        <f>SUM(B95:B97)</f>
        <v>0.62</v>
      </c>
      <c r="C94" s="132">
        <v>39.769082745349586</v>
      </c>
    </row>
    <row r="95" spans="1:3" ht="16.5" customHeight="1">
      <c r="A95" s="131" t="s">
        <v>377</v>
      </c>
      <c r="B95" s="130">
        <v>0.22</v>
      </c>
      <c r="C95" s="129">
        <v>14.111610006414368</v>
      </c>
    </row>
    <row r="96" spans="1:3" ht="16.5" customHeight="1">
      <c r="A96" s="131" t="s">
        <v>376</v>
      </c>
      <c r="B96" s="130">
        <v>0.22</v>
      </c>
      <c r="C96" s="129">
        <v>14.111610006414368</v>
      </c>
    </row>
    <row r="97" spans="1:3" ht="16.5" customHeight="1">
      <c r="A97" s="131" t="s">
        <v>375</v>
      </c>
      <c r="B97" s="130">
        <v>0.18</v>
      </c>
      <c r="C97" s="129">
        <v>11.545862732520849</v>
      </c>
    </row>
    <row r="98" spans="1:3" ht="16.5" customHeight="1">
      <c r="A98" s="134" t="s">
        <v>374</v>
      </c>
      <c r="B98" s="133">
        <f>SUM(B99:B104)</f>
        <v>0.8700000000000001</v>
      </c>
      <c r="C98" s="132">
        <v>55.80500320718411</v>
      </c>
    </row>
    <row r="99" spans="1:3" ht="16.5" customHeight="1">
      <c r="A99" s="131" t="s">
        <v>373</v>
      </c>
      <c r="B99" s="130">
        <v>0.13</v>
      </c>
      <c r="C99" s="129">
        <v>8.338678640153946</v>
      </c>
    </row>
    <row r="100" spans="1:3" ht="16.5" customHeight="1">
      <c r="A100" s="131" t="s">
        <v>372</v>
      </c>
      <c r="B100" s="130">
        <v>0.09</v>
      </c>
      <c r="C100" s="129">
        <v>5.7729313662604245</v>
      </c>
    </row>
    <row r="101" spans="1:3" ht="16.5" customHeight="1">
      <c r="A101" s="131" t="s">
        <v>371</v>
      </c>
      <c r="B101" s="130">
        <v>0.18</v>
      </c>
      <c r="C101" s="129">
        <v>11.545862732520849</v>
      </c>
    </row>
    <row r="102" spans="1:3" ht="16.5" customHeight="1">
      <c r="A102" s="131" t="s">
        <v>370</v>
      </c>
      <c r="B102" s="130">
        <v>0.2</v>
      </c>
      <c r="C102" s="129">
        <v>12.82873636946761</v>
      </c>
    </row>
    <row r="103" spans="1:3" ht="16.5" customHeight="1">
      <c r="A103" s="131" t="s">
        <v>369</v>
      </c>
      <c r="B103" s="130">
        <v>0.11</v>
      </c>
      <c r="C103" s="129">
        <v>7.055805003207184</v>
      </c>
    </row>
    <row r="104" spans="1:3" ht="16.5" customHeight="1">
      <c r="A104" s="131" t="s">
        <v>368</v>
      </c>
      <c r="B104" s="130">
        <v>0.16</v>
      </c>
      <c r="C104" s="129">
        <v>10.262989095574087</v>
      </c>
    </row>
    <row r="105" spans="1:3" ht="16.5" customHeight="1">
      <c r="A105" s="134" t="s">
        <v>367</v>
      </c>
      <c r="B105" s="133">
        <f>SUM(B106:B110)</f>
        <v>0.91</v>
      </c>
      <c r="C105" s="132">
        <v>58.37075048107762</v>
      </c>
    </row>
    <row r="106" spans="1:3" ht="16.5" customHeight="1">
      <c r="A106" s="131" t="s">
        <v>366</v>
      </c>
      <c r="B106" s="130">
        <v>0.14</v>
      </c>
      <c r="C106" s="129">
        <v>8.980115458627328</v>
      </c>
    </row>
    <row r="107" spans="1:3" ht="16.5" customHeight="1">
      <c r="A107" s="131" t="s">
        <v>365</v>
      </c>
      <c r="B107" s="130">
        <v>0.21</v>
      </c>
      <c r="C107" s="129">
        <v>13.47017318794099</v>
      </c>
    </row>
    <row r="108" spans="1:3" ht="16.5" customHeight="1">
      <c r="A108" s="131" t="s">
        <v>364</v>
      </c>
      <c r="B108" s="130">
        <v>0.14</v>
      </c>
      <c r="C108" s="129">
        <v>8.980115458627328</v>
      </c>
    </row>
    <row r="109" spans="1:3" ht="16.5" customHeight="1">
      <c r="A109" s="131" t="s">
        <v>363</v>
      </c>
      <c r="B109" s="130">
        <v>0.14</v>
      </c>
      <c r="C109" s="129">
        <v>8.980115458627328</v>
      </c>
    </row>
    <row r="110" spans="1:3" ht="16.5" customHeight="1" thickBot="1">
      <c r="A110" s="128" t="s">
        <v>362</v>
      </c>
      <c r="B110" s="127">
        <v>0.28</v>
      </c>
      <c r="C110" s="126">
        <v>17.960230917254655</v>
      </c>
    </row>
    <row r="111" spans="1:2" ht="16.5" customHeight="1">
      <c r="A111" s="124" t="s">
        <v>361</v>
      </c>
      <c r="B111" s="122"/>
    </row>
    <row r="112" spans="1:2" ht="16.5" customHeight="1">
      <c r="A112" s="124" t="s">
        <v>360</v>
      </c>
      <c r="B112" s="122"/>
    </row>
  </sheetData>
  <sheetProtection/>
  <printOptions/>
  <pageMargins left="0.7874015748031497" right="0.5905511811023623" top="0.984251968503937"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D34"/>
  <sheetViews>
    <sheetView zoomScalePageLayoutView="0" workbookViewId="0" topLeftCell="A1">
      <pane ySplit="4" topLeftCell="A23" activePane="bottomLeft" state="frozen"/>
      <selection pane="topLeft" activeCell="C8" sqref="C8"/>
      <selection pane="bottomLeft" activeCell="A2" sqref="A2"/>
    </sheetView>
  </sheetViews>
  <sheetFormatPr defaultColWidth="21.50390625" defaultRowHeight="16.5" customHeight="1"/>
  <cols>
    <col min="1" max="1" width="15.625" style="143" customWidth="1"/>
    <col min="2" max="3" width="19.50390625" style="143" customWidth="1"/>
    <col min="4" max="16384" width="21.50390625" style="143" customWidth="1"/>
  </cols>
  <sheetData>
    <row r="1" ht="16.5" customHeight="1">
      <c r="A1" s="152" t="s">
        <v>505</v>
      </c>
    </row>
    <row r="2" ht="16.5" customHeight="1">
      <c r="A2" s="141" t="str">
        <f>HYPERLINK("#目次!A4","目次に戻る")</f>
        <v>目次に戻る</v>
      </c>
    </row>
    <row r="3" spans="1:3" s="122" customFormat="1" ht="16.5" customHeight="1" thickBot="1">
      <c r="A3" s="122" t="s">
        <v>470</v>
      </c>
      <c r="B3" s="124"/>
      <c r="C3" s="123"/>
    </row>
    <row r="4" spans="1:4" ht="16.5" customHeight="1">
      <c r="A4" s="139" t="s">
        <v>504</v>
      </c>
      <c r="B4" s="139" t="s">
        <v>503</v>
      </c>
      <c r="C4" s="151" t="s">
        <v>502</v>
      </c>
      <c r="D4" s="150"/>
    </row>
    <row r="5" spans="1:3" ht="16.5" customHeight="1">
      <c r="A5" s="147" t="s">
        <v>501</v>
      </c>
      <c r="B5" s="146">
        <v>2187.65</v>
      </c>
      <c r="C5" s="146">
        <v>1000</v>
      </c>
    </row>
    <row r="6" spans="1:3" ht="16.5" customHeight="1">
      <c r="A6" s="147" t="s">
        <v>500</v>
      </c>
      <c r="B6" s="146">
        <v>621.98</v>
      </c>
      <c r="C6" s="146">
        <v>284.3142</v>
      </c>
    </row>
    <row r="7" spans="1:3" ht="16.5" customHeight="1">
      <c r="A7" s="149" t="s">
        <v>499</v>
      </c>
      <c r="B7" s="148">
        <v>11.64</v>
      </c>
      <c r="C7" s="148">
        <v>5.3207</v>
      </c>
    </row>
    <row r="8" spans="1:3" ht="16.5" customHeight="1">
      <c r="A8" s="149" t="s">
        <v>498</v>
      </c>
      <c r="B8" s="148">
        <v>10.18</v>
      </c>
      <c r="C8" s="148">
        <v>4.6533</v>
      </c>
    </row>
    <row r="9" spans="1:3" ht="16.5" customHeight="1">
      <c r="A9" s="149" t="s">
        <v>497</v>
      </c>
      <c r="B9" s="148">
        <v>20.34</v>
      </c>
      <c r="C9" s="148">
        <v>9.2976</v>
      </c>
    </row>
    <row r="10" spans="1:3" ht="16.5" customHeight="1">
      <c r="A10" s="149" t="s">
        <v>496</v>
      </c>
      <c r="B10" s="148">
        <v>18.23</v>
      </c>
      <c r="C10" s="148">
        <v>8.3331</v>
      </c>
    </row>
    <row r="11" spans="1:3" ht="16.5" customHeight="1">
      <c r="A11" s="149" t="s">
        <v>495</v>
      </c>
      <c r="B11" s="148">
        <v>11.31</v>
      </c>
      <c r="C11" s="148">
        <v>5.1699</v>
      </c>
    </row>
    <row r="12" spans="1:3" ht="16.5" customHeight="1">
      <c r="A12" s="149" t="s">
        <v>494</v>
      </c>
      <c r="B12" s="148">
        <v>10.08</v>
      </c>
      <c r="C12" s="148">
        <v>4.6076</v>
      </c>
    </row>
    <row r="13" spans="1:3" ht="16.5" customHeight="1">
      <c r="A13" s="149" t="s">
        <v>493</v>
      </c>
      <c r="B13" s="148">
        <v>13.75</v>
      </c>
      <c r="C13" s="148">
        <v>6.2852</v>
      </c>
    </row>
    <row r="14" spans="1:3" ht="16.5" customHeight="1">
      <c r="A14" s="149" t="s">
        <v>492</v>
      </c>
      <c r="B14" s="148">
        <v>39.94</v>
      </c>
      <c r="C14" s="148">
        <v>18.257</v>
      </c>
    </row>
    <row r="15" spans="1:3" ht="16.5" customHeight="1">
      <c r="A15" s="149" t="s">
        <v>491</v>
      </c>
      <c r="B15" s="148">
        <v>22.72</v>
      </c>
      <c r="C15" s="148">
        <v>10.3855</v>
      </c>
    </row>
    <row r="16" spans="1:3" ht="16.5" customHeight="1">
      <c r="A16" s="149" t="s">
        <v>490</v>
      </c>
      <c r="B16" s="148">
        <v>14.7</v>
      </c>
      <c r="C16" s="148">
        <v>6.7195</v>
      </c>
    </row>
    <row r="17" spans="1:3" ht="16.5" customHeight="1">
      <c r="A17" s="149" t="s">
        <v>489</v>
      </c>
      <c r="B17" s="148">
        <v>59.46</v>
      </c>
      <c r="C17" s="148">
        <v>27.1798</v>
      </c>
    </row>
    <row r="18" spans="1:3" ht="16.5" customHeight="1">
      <c r="A18" s="149" t="s">
        <v>488</v>
      </c>
      <c r="B18" s="148">
        <v>58.08</v>
      </c>
      <c r="C18" s="148">
        <v>26.549</v>
      </c>
    </row>
    <row r="19" spans="1:3" ht="16.5" customHeight="1">
      <c r="A19" s="149" t="s">
        <v>487</v>
      </c>
      <c r="B19" s="148">
        <v>15.11</v>
      </c>
      <c r="C19" s="148">
        <v>6.9069</v>
      </c>
    </row>
    <row r="20" spans="1:3" ht="16.5" customHeight="1">
      <c r="A20" s="147" t="s">
        <v>486</v>
      </c>
      <c r="B20" s="146">
        <v>15.59</v>
      </c>
      <c r="C20" s="146">
        <v>7.1263</v>
      </c>
    </row>
    <row r="21" spans="1:3" ht="16.5" customHeight="1">
      <c r="A21" s="149" t="s">
        <v>485</v>
      </c>
      <c r="B21" s="148">
        <v>34.02</v>
      </c>
      <c r="C21" s="148">
        <v>15.5509</v>
      </c>
    </row>
    <row r="22" spans="1:3" ht="16.5" customHeight="1">
      <c r="A22" s="149" t="s">
        <v>484</v>
      </c>
      <c r="B22" s="148">
        <v>13.01</v>
      </c>
      <c r="C22" s="148">
        <v>5.947</v>
      </c>
    </row>
    <row r="23" spans="1:3" ht="16.5" customHeight="1">
      <c r="A23" s="149" t="s">
        <v>483</v>
      </c>
      <c r="B23" s="148">
        <v>20.59</v>
      </c>
      <c r="C23" s="148">
        <v>9.4119</v>
      </c>
    </row>
    <row r="24" spans="1:3" ht="16.5" customHeight="1">
      <c r="A24" s="149" t="s">
        <v>482</v>
      </c>
      <c r="B24" s="148">
        <v>10.2</v>
      </c>
      <c r="C24" s="148">
        <v>4.6625</v>
      </c>
    </row>
    <row r="25" spans="1:3" ht="16.5" customHeight="1">
      <c r="A25" s="149" t="s">
        <v>481</v>
      </c>
      <c r="B25" s="148">
        <v>32.17</v>
      </c>
      <c r="C25" s="148">
        <v>14.7052</v>
      </c>
    </row>
    <row r="26" spans="1:3" ht="16.5" customHeight="1">
      <c r="A26" s="149" t="s">
        <v>480</v>
      </c>
      <c r="B26" s="148">
        <v>48.16</v>
      </c>
      <c r="C26" s="148">
        <v>22.0144</v>
      </c>
    </row>
    <row r="27" spans="1:3" ht="16.5" customHeight="1">
      <c r="A27" s="149" t="s">
        <v>479</v>
      </c>
      <c r="B27" s="148">
        <v>53.2</v>
      </c>
      <c r="C27" s="148">
        <v>24.3183</v>
      </c>
    </row>
    <row r="28" spans="1:3" ht="16.5" customHeight="1">
      <c r="A28" s="149" t="s">
        <v>478</v>
      </c>
      <c r="B28" s="148">
        <v>34.84</v>
      </c>
      <c r="C28" s="148">
        <v>15.9257</v>
      </c>
    </row>
    <row r="29" spans="1:3" ht="16.5" customHeight="1">
      <c r="A29" s="149" t="s">
        <v>477</v>
      </c>
      <c r="B29" s="148">
        <v>49.86</v>
      </c>
      <c r="C29" s="148">
        <v>22.7915</v>
      </c>
    </row>
    <row r="30" spans="1:3" ht="16.5" customHeight="1">
      <c r="A30" s="147" t="s">
        <v>476</v>
      </c>
      <c r="B30" s="146">
        <v>783.93</v>
      </c>
      <c r="C30" s="146">
        <v>358.3434</v>
      </c>
    </row>
    <row r="31" spans="1:3" ht="16.5" customHeight="1">
      <c r="A31" s="147" t="s">
        <v>475</v>
      </c>
      <c r="B31" s="146">
        <v>375.96</v>
      </c>
      <c r="C31" s="146">
        <v>171.8556</v>
      </c>
    </row>
    <row r="32" spans="1:3" ht="16.5" customHeight="1" thickBot="1">
      <c r="A32" s="145" t="s">
        <v>474</v>
      </c>
      <c r="B32" s="144">
        <v>405.78</v>
      </c>
      <c r="C32" s="144">
        <v>185.4867</v>
      </c>
    </row>
    <row r="33" ht="16.5" customHeight="1">
      <c r="A33" s="143" t="s">
        <v>473</v>
      </c>
    </row>
    <row r="34" ht="16.5" customHeight="1">
      <c r="A34" s="143" t="s">
        <v>472</v>
      </c>
    </row>
  </sheetData>
  <sheetProtection/>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I27"/>
  <sheetViews>
    <sheetView zoomScalePageLayoutView="0" workbookViewId="0" topLeftCell="A1">
      <pane ySplit="5" topLeftCell="A6" activePane="bottomLeft" state="frozen"/>
      <selection pane="topLeft" activeCell="C8" sqref="C8"/>
      <selection pane="bottomLeft" activeCell="A2" sqref="A2"/>
    </sheetView>
  </sheetViews>
  <sheetFormatPr defaultColWidth="4.00390625" defaultRowHeight="16.5" customHeight="1"/>
  <cols>
    <col min="1" max="1" width="10.375" style="122" customWidth="1"/>
    <col min="2" max="7" width="15.00390625" style="122" customWidth="1"/>
    <col min="8" max="16384" width="4.00390625" style="122" customWidth="1"/>
  </cols>
  <sheetData>
    <row r="1" ht="16.5" customHeight="1">
      <c r="A1" s="183" t="s">
        <v>528</v>
      </c>
    </row>
    <row r="2" ht="16.5" customHeight="1">
      <c r="A2" s="141" t="str">
        <f>HYPERLINK("#目次!A5","目次に戻る")</f>
        <v>目次に戻る</v>
      </c>
    </row>
    <row r="3" spans="1:7" ht="16.5" customHeight="1" thickBot="1">
      <c r="A3" s="122" t="s">
        <v>527</v>
      </c>
      <c r="B3" s="182"/>
      <c r="C3" s="182"/>
      <c r="D3" s="182"/>
      <c r="E3" s="182"/>
      <c r="F3" s="182"/>
      <c r="G3" s="182"/>
    </row>
    <row r="4" spans="1:7" ht="16.5" customHeight="1">
      <c r="A4" s="699" t="s">
        <v>526</v>
      </c>
      <c r="B4" s="701" t="s">
        <v>525</v>
      </c>
      <c r="C4" s="702"/>
      <c r="D4" s="701" t="s">
        <v>524</v>
      </c>
      <c r="E4" s="702"/>
      <c r="F4" s="701" t="s">
        <v>523</v>
      </c>
      <c r="G4" s="703"/>
    </row>
    <row r="5" spans="1:7" ht="16.5" customHeight="1">
      <c r="A5" s="700"/>
      <c r="B5" s="181" t="s">
        <v>522</v>
      </c>
      <c r="C5" s="181" t="s">
        <v>521</v>
      </c>
      <c r="D5" s="181" t="s">
        <v>522</v>
      </c>
      <c r="E5" s="181" t="s">
        <v>521</v>
      </c>
      <c r="F5" s="181" t="s">
        <v>522</v>
      </c>
      <c r="G5" s="181" t="s">
        <v>521</v>
      </c>
    </row>
    <row r="6" spans="1:7" ht="16.5" customHeight="1">
      <c r="A6" s="170" t="s">
        <v>520</v>
      </c>
      <c r="B6" s="169">
        <v>25</v>
      </c>
      <c r="C6" s="168">
        <v>9141.51</v>
      </c>
      <c r="D6" s="179">
        <v>16</v>
      </c>
      <c r="E6" s="168">
        <v>7171.51</v>
      </c>
      <c r="F6" s="179">
        <v>9</v>
      </c>
      <c r="G6" s="168">
        <v>1970</v>
      </c>
    </row>
    <row r="7" spans="1:7" ht="16.5" customHeight="1">
      <c r="A7" s="170">
        <v>19</v>
      </c>
      <c r="B7" s="169">
        <v>20</v>
      </c>
      <c r="C7" s="168">
        <v>12623.14</v>
      </c>
      <c r="D7" s="179">
        <v>14</v>
      </c>
      <c r="E7" s="168">
        <v>7963</v>
      </c>
      <c r="F7" s="179">
        <v>6</v>
      </c>
      <c r="G7" s="168">
        <v>4660.139999999999</v>
      </c>
    </row>
    <row r="8" spans="1:7" ht="16.5" customHeight="1">
      <c r="A8" s="170">
        <v>20</v>
      </c>
      <c r="B8" s="169">
        <v>11</v>
      </c>
      <c r="C8" s="168">
        <v>2993.61</v>
      </c>
      <c r="D8" s="179">
        <v>7</v>
      </c>
      <c r="E8" s="168">
        <v>1679</v>
      </c>
      <c r="F8" s="179">
        <v>4</v>
      </c>
      <c r="G8" s="168">
        <v>1314.61</v>
      </c>
    </row>
    <row r="9" spans="1:7" ht="16.5" customHeight="1">
      <c r="A9" s="160">
        <v>21</v>
      </c>
      <c r="B9" s="169">
        <v>19</v>
      </c>
      <c r="C9" s="180">
        <v>5163.389999999999</v>
      </c>
      <c r="D9" s="122">
        <v>12</v>
      </c>
      <c r="E9" s="178">
        <v>3430.39</v>
      </c>
      <c r="F9" s="179">
        <v>7</v>
      </c>
      <c r="G9" s="178">
        <v>1733</v>
      </c>
    </row>
    <row r="10" spans="1:9" ht="16.5" customHeight="1">
      <c r="A10" s="177">
        <v>22</v>
      </c>
      <c r="B10" s="176">
        <v>20</v>
      </c>
      <c r="C10" s="175">
        <v>10693.49</v>
      </c>
      <c r="D10" s="174">
        <v>14</v>
      </c>
      <c r="E10" s="172">
        <v>6250.49</v>
      </c>
      <c r="F10" s="173">
        <v>6</v>
      </c>
      <c r="G10" s="172">
        <v>4443</v>
      </c>
      <c r="H10" s="171"/>
      <c r="I10" s="171"/>
    </row>
    <row r="11" spans="1:7" ht="16.5" customHeight="1">
      <c r="A11" s="170"/>
      <c r="B11" s="169"/>
      <c r="C11" s="168"/>
      <c r="D11" s="167"/>
      <c r="E11" s="166"/>
      <c r="F11" s="167"/>
      <c r="G11" s="166"/>
    </row>
    <row r="12" spans="1:8" ht="16.5" customHeight="1">
      <c r="A12" s="160" t="s">
        <v>519</v>
      </c>
      <c r="B12" s="159">
        <v>1</v>
      </c>
      <c r="C12" s="163">
        <v>428</v>
      </c>
      <c r="D12" s="159" t="s">
        <v>512</v>
      </c>
      <c r="E12" s="159" t="s">
        <v>512</v>
      </c>
      <c r="F12" s="159">
        <v>1</v>
      </c>
      <c r="G12" s="163">
        <v>428</v>
      </c>
      <c r="H12" s="165"/>
    </row>
    <row r="13" spans="1:8" ht="16.5" customHeight="1">
      <c r="A13" s="160" t="s">
        <v>518</v>
      </c>
      <c r="B13" s="158" t="s">
        <v>512</v>
      </c>
      <c r="C13" s="158" t="s">
        <v>512</v>
      </c>
      <c r="D13" s="158" t="s">
        <v>512</v>
      </c>
      <c r="E13" s="158" t="s">
        <v>512</v>
      </c>
      <c r="F13" s="162" t="s">
        <v>510</v>
      </c>
      <c r="G13" s="161">
        <v>0</v>
      </c>
      <c r="H13" s="164"/>
    </row>
    <row r="14" spans="1:7" ht="16.5" customHeight="1">
      <c r="A14" s="160" t="s">
        <v>517</v>
      </c>
      <c r="B14" s="158" t="s">
        <v>512</v>
      </c>
      <c r="C14" s="158" t="s">
        <v>512</v>
      </c>
      <c r="D14" s="158" t="s">
        <v>512</v>
      </c>
      <c r="E14" s="158" t="s">
        <v>512</v>
      </c>
      <c r="F14" s="162" t="s">
        <v>510</v>
      </c>
      <c r="G14" s="161">
        <v>0</v>
      </c>
    </row>
    <row r="15" spans="1:7" ht="16.5" customHeight="1">
      <c r="A15" s="160" t="s">
        <v>516</v>
      </c>
      <c r="B15" s="159">
        <v>1</v>
      </c>
      <c r="C15" s="163">
        <v>23</v>
      </c>
      <c r="D15" s="159">
        <v>1</v>
      </c>
      <c r="E15" s="163">
        <v>23</v>
      </c>
      <c r="F15" s="163" t="s">
        <v>510</v>
      </c>
      <c r="G15" s="163" t="s">
        <v>510</v>
      </c>
    </row>
    <row r="16" spans="1:7" ht="16.5" customHeight="1">
      <c r="A16" s="160" t="s">
        <v>515</v>
      </c>
      <c r="B16" s="159">
        <v>2</v>
      </c>
      <c r="C16" s="163">
        <v>98.3</v>
      </c>
      <c r="D16" s="159">
        <v>2</v>
      </c>
      <c r="E16" s="163">
        <v>98.3</v>
      </c>
      <c r="F16" s="159" t="s">
        <v>510</v>
      </c>
      <c r="G16" s="158" t="s">
        <v>510</v>
      </c>
    </row>
    <row r="17" spans="1:7" ht="16.5" customHeight="1">
      <c r="A17" s="160" t="s">
        <v>45</v>
      </c>
      <c r="B17" s="159">
        <v>4</v>
      </c>
      <c r="C17" s="163">
        <v>3754</v>
      </c>
      <c r="D17" s="159">
        <v>3</v>
      </c>
      <c r="E17" s="163">
        <v>3423</v>
      </c>
      <c r="F17" s="159">
        <v>1</v>
      </c>
      <c r="G17" s="163">
        <v>331</v>
      </c>
    </row>
    <row r="18" spans="1:7" ht="16.5" customHeight="1">
      <c r="A18" s="160" t="s">
        <v>46</v>
      </c>
      <c r="B18" s="159">
        <v>2</v>
      </c>
      <c r="C18" s="163">
        <v>2325</v>
      </c>
      <c r="D18" s="159">
        <v>1</v>
      </c>
      <c r="E18" s="158">
        <v>647</v>
      </c>
      <c r="F18" s="159">
        <v>1</v>
      </c>
      <c r="G18" s="163">
        <v>1678</v>
      </c>
    </row>
    <row r="19" spans="1:7" ht="16.5" customHeight="1">
      <c r="A19" s="160" t="s">
        <v>47</v>
      </c>
      <c r="B19" s="159">
        <v>3</v>
      </c>
      <c r="C19" s="163">
        <v>1299</v>
      </c>
      <c r="D19" s="159">
        <v>3</v>
      </c>
      <c r="E19" s="163">
        <v>1299</v>
      </c>
      <c r="F19" s="159" t="s">
        <v>510</v>
      </c>
      <c r="G19" s="158" t="s">
        <v>510</v>
      </c>
    </row>
    <row r="20" spans="1:7" ht="16.5" customHeight="1">
      <c r="A20" s="160" t="s">
        <v>48</v>
      </c>
      <c r="B20" s="159">
        <v>3</v>
      </c>
      <c r="C20" s="163">
        <v>322.19</v>
      </c>
      <c r="D20" s="159">
        <v>2</v>
      </c>
      <c r="E20" s="163">
        <v>309.19</v>
      </c>
      <c r="F20" s="159">
        <v>1</v>
      </c>
      <c r="G20" s="163">
        <v>13</v>
      </c>
    </row>
    <row r="21" spans="1:7" ht="16.5" customHeight="1">
      <c r="A21" s="160" t="s">
        <v>514</v>
      </c>
      <c r="B21" s="158" t="s">
        <v>512</v>
      </c>
      <c r="C21" s="158" t="s">
        <v>512</v>
      </c>
      <c r="D21" s="158" t="s">
        <v>512</v>
      </c>
      <c r="E21" s="158" t="s">
        <v>512</v>
      </c>
      <c r="F21" s="162" t="s">
        <v>510</v>
      </c>
      <c r="G21" s="161">
        <v>0</v>
      </c>
    </row>
    <row r="22" spans="1:7" ht="16.5" customHeight="1">
      <c r="A22" s="160" t="s">
        <v>513</v>
      </c>
      <c r="B22" s="159">
        <v>2</v>
      </c>
      <c r="C22" s="158">
        <v>1993</v>
      </c>
      <c r="D22" s="158" t="s">
        <v>512</v>
      </c>
      <c r="E22" s="158" t="s">
        <v>512</v>
      </c>
      <c r="F22" s="159">
        <v>2</v>
      </c>
      <c r="G22" s="158">
        <v>1993</v>
      </c>
    </row>
    <row r="23" spans="1:7" ht="16.5" customHeight="1" thickBot="1">
      <c r="A23" s="157" t="s">
        <v>511</v>
      </c>
      <c r="B23" s="156">
        <v>2</v>
      </c>
      <c r="C23" s="155">
        <v>451</v>
      </c>
      <c r="D23" s="156">
        <v>2</v>
      </c>
      <c r="E23" s="155">
        <v>451</v>
      </c>
      <c r="F23" s="154" t="s">
        <v>510</v>
      </c>
      <c r="G23" s="153">
        <v>0</v>
      </c>
    </row>
    <row r="24" spans="1:3" ht="16.5" customHeight="1">
      <c r="A24" s="122" t="s">
        <v>508</v>
      </c>
      <c r="C24" s="143"/>
    </row>
    <row r="25" spans="1:3" ht="16.5" customHeight="1">
      <c r="A25" s="122" t="s">
        <v>507</v>
      </c>
      <c r="C25" s="143"/>
    </row>
    <row r="26" spans="1:3" ht="16.5" customHeight="1">
      <c r="A26" s="122" t="s">
        <v>506</v>
      </c>
      <c r="C26" s="143"/>
    </row>
    <row r="27" ht="16.5" customHeight="1">
      <c r="C27" s="143"/>
    </row>
  </sheetData>
  <sheetProtection/>
  <mergeCells count="4">
    <mergeCell ref="A4:A5"/>
    <mergeCell ref="B4:C4"/>
    <mergeCell ref="D4:E4"/>
    <mergeCell ref="F4:G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M17"/>
  <sheetViews>
    <sheetView zoomScalePageLayoutView="0" workbookViewId="0" topLeftCell="A1">
      <pane ySplit="5" topLeftCell="A6" activePane="bottomLeft" state="frozen"/>
      <selection pane="topLeft" activeCell="C8" sqref="C8"/>
      <selection pane="bottomLeft" activeCell="A1" sqref="A1"/>
    </sheetView>
  </sheetViews>
  <sheetFormatPr defaultColWidth="4.50390625" defaultRowHeight="16.5" customHeight="1"/>
  <cols>
    <col min="1" max="1" width="12.875" style="122" customWidth="1"/>
    <col min="2" max="13" width="8.125" style="122" customWidth="1"/>
    <col min="14" max="16384" width="4.50390625" style="122" customWidth="1"/>
  </cols>
  <sheetData>
    <row r="1" ht="16.5" customHeight="1">
      <c r="A1" s="183" t="s">
        <v>554</v>
      </c>
    </row>
    <row r="2" ht="16.5" customHeight="1">
      <c r="A2" s="141" t="str">
        <f>HYPERLINK("#目次!A6","目次に戻る")</f>
        <v>目次に戻る</v>
      </c>
    </row>
    <row r="3" spans="1:13" ht="16.5" customHeight="1" thickBot="1">
      <c r="A3" s="143" t="s">
        <v>553</v>
      </c>
      <c r="M3" s="206" t="s">
        <v>552</v>
      </c>
    </row>
    <row r="4" spans="1:13" ht="16.5" customHeight="1">
      <c r="A4" s="708" t="s">
        <v>526</v>
      </c>
      <c r="B4" s="704" t="s">
        <v>525</v>
      </c>
      <c r="C4" s="710" t="s">
        <v>551</v>
      </c>
      <c r="D4" s="711"/>
      <c r="E4" s="711"/>
      <c r="F4" s="712"/>
      <c r="G4" s="704" t="s">
        <v>550</v>
      </c>
      <c r="H4" s="704" t="s">
        <v>549</v>
      </c>
      <c r="I4" s="704" t="s">
        <v>548</v>
      </c>
      <c r="J4" s="704" t="s">
        <v>547</v>
      </c>
      <c r="K4" s="704" t="s">
        <v>546</v>
      </c>
      <c r="L4" s="704" t="s">
        <v>545</v>
      </c>
      <c r="M4" s="706" t="s">
        <v>544</v>
      </c>
    </row>
    <row r="5" spans="1:13" ht="16.5" customHeight="1">
      <c r="A5" s="709"/>
      <c r="B5" s="705"/>
      <c r="C5" s="205" t="s">
        <v>525</v>
      </c>
      <c r="D5" s="205" t="s">
        <v>543</v>
      </c>
      <c r="E5" s="205" t="s">
        <v>542</v>
      </c>
      <c r="F5" s="204" t="s">
        <v>541</v>
      </c>
      <c r="G5" s="705"/>
      <c r="H5" s="705"/>
      <c r="I5" s="705"/>
      <c r="J5" s="705"/>
      <c r="K5" s="705"/>
      <c r="L5" s="705"/>
      <c r="M5" s="707"/>
    </row>
    <row r="6" spans="1:13" ht="16.5" customHeight="1">
      <c r="A6" s="196" t="s">
        <v>540</v>
      </c>
      <c r="B6" s="203">
        <v>1024.42</v>
      </c>
      <c r="C6" s="187">
        <v>991.03</v>
      </c>
      <c r="D6" s="202">
        <v>14.7</v>
      </c>
      <c r="E6" s="194" t="s">
        <v>531</v>
      </c>
      <c r="F6" s="202">
        <v>976.34</v>
      </c>
      <c r="G6" s="194" t="s">
        <v>531</v>
      </c>
      <c r="H6" s="201">
        <v>6.67</v>
      </c>
      <c r="I6" s="200">
        <v>0.3</v>
      </c>
      <c r="J6" s="194" t="s">
        <v>531</v>
      </c>
      <c r="K6" s="194" t="s">
        <v>531</v>
      </c>
      <c r="L6" s="199">
        <v>25.9</v>
      </c>
      <c r="M6" s="198">
        <v>0.52</v>
      </c>
    </row>
    <row r="7" spans="1:13" ht="16.5" customHeight="1">
      <c r="A7" s="196" t="s">
        <v>539</v>
      </c>
      <c r="B7" s="203">
        <v>1026.06</v>
      </c>
      <c r="C7" s="187">
        <v>992.6</v>
      </c>
      <c r="D7" s="202">
        <v>14.74</v>
      </c>
      <c r="E7" s="194" t="s">
        <v>531</v>
      </c>
      <c r="F7" s="202">
        <v>977.85</v>
      </c>
      <c r="G7" s="194" t="s">
        <v>531</v>
      </c>
      <c r="H7" s="201">
        <v>6.76</v>
      </c>
      <c r="I7" s="200">
        <v>0.29</v>
      </c>
      <c r="J7" s="194" t="s">
        <v>531</v>
      </c>
      <c r="K7" s="194" t="s">
        <v>531</v>
      </c>
      <c r="L7" s="199">
        <v>25.88</v>
      </c>
      <c r="M7" s="198">
        <v>0.53</v>
      </c>
    </row>
    <row r="8" spans="1:13" ht="16.5" customHeight="1">
      <c r="A8" s="196" t="s">
        <v>538</v>
      </c>
      <c r="B8" s="203">
        <v>1026.11</v>
      </c>
      <c r="C8" s="187">
        <v>993.5</v>
      </c>
      <c r="D8" s="194">
        <v>14.16</v>
      </c>
      <c r="E8" s="194" t="s">
        <v>531</v>
      </c>
      <c r="F8" s="202">
        <v>979.39</v>
      </c>
      <c r="G8" s="194" t="s">
        <v>531</v>
      </c>
      <c r="H8" s="201">
        <v>6.05</v>
      </c>
      <c r="I8" s="200">
        <v>0.29</v>
      </c>
      <c r="J8" s="194" t="s">
        <v>531</v>
      </c>
      <c r="K8" s="194" t="s">
        <v>531</v>
      </c>
      <c r="L8" s="199">
        <v>25.7</v>
      </c>
      <c r="M8" s="198">
        <v>0.52</v>
      </c>
    </row>
    <row r="9" spans="1:13" ht="16.5" customHeight="1">
      <c r="A9" s="196" t="s">
        <v>537</v>
      </c>
      <c r="B9" s="203">
        <v>1028</v>
      </c>
      <c r="C9" s="187">
        <v>995.61</v>
      </c>
      <c r="D9" s="194">
        <v>14.47</v>
      </c>
      <c r="E9" s="194" t="s">
        <v>531</v>
      </c>
      <c r="F9" s="202">
        <v>981.14</v>
      </c>
      <c r="G9" s="194" t="s">
        <v>531</v>
      </c>
      <c r="H9" s="201">
        <v>5.9</v>
      </c>
      <c r="I9" s="200">
        <v>0.29</v>
      </c>
      <c r="J9" s="194" t="s">
        <v>531</v>
      </c>
      <c r="K9" s="194" t="s">
        <v>531</v>
      </c>
      <c r="L9" s="199">
        <v>25.66</v>
      </c>
      <c r="M9" s="198">
        <v>0.53</v>
      </c>
    </row>
    <row r="10" spans="1:13" ht="16.5" customHeight="1">
      <c r="A10" s="196" t="s">
        <v>536</v>
      </c>
      <c r="B10" s="203">
        <v>1029.62</v>
      </c>
      <c r="C10" s="187">
        <v>997.31</v>
      </c>
      <c r="D10" s="194">
        <v>14.48</v>
      </c>
      <c r="E10" s="194" t="s">
        <v>531</v>
      </c>
      <c r="F10" s="202">
        <v>982.83</v>
      </c>
      <c r="G10" s="194" t="s">
        <v>531</v>
      </c>
      <c r="H10" s="201">
        <v>5.8</v>
      </c>
      <c r="I10" s="200">
        <v>0.29</v>
      </c>
      <c r="J10" s="194" t="s">
        <v>531</v>
      </c>
      <c r="K10" s="194" t="s">
        <v>531</v>
      </c>
      <c r="L10" s="199">
        <v>25.69</v>
      </c>
      <c r="M10" s="198">
        <v>0.54</v>
      </c>
    </row>
    <row r="11" spans="1:13" ht="16.5" customHeight="1">
      <c r="A11" s="196" t="s">
        <v>535</v>
      </c>
      <c r="B11" s="195">
        <v>1030.47</v>
      </c>
      <c r="C11" s="148">
        <v>998.72</v>
      </c>
      <c r="D11" s="197">
        <v>14.52</v>
      </c>
      <c r="E11" s="194" t="s">
        <v>531</v>
      </c>
      <c r="F11" s="188">
        <v>984.2</v>
      </c>
      <c r="G11" s="194" t="s">
        <v>531</v>
      </c>
      <c r="H11" s="192">
        <v>5.13</v>
      </c>
      <c r="I11" s="190">
        <v>0.29</v>
      </c>
      <c r="J11" s="194" t="s">
        <v>531</v>
      </c>
      <c r="K11" s="194" t="s">
        <v>531</v>
      </c>
      <c r="L11" s="191">
        <v>25.71</v>
      </c>
      <c r="M11" s="193">
        <v>0.62</v>
      </c>
    </row>
    <row r="12" spans="1:13" ht="16.5" customHeight="1">
      <c r="A12" s="196" t="s">
        <v>131</v>
      </c>
      <c r="B12" s="195">
        <v>1029.71</v>
      </c>
      <c r="C12" s="148">
        <v>997.47</v>
      </c>
      <c r="D12" s="188">
        <v>14.36</v>
      </c>
      <c r="E12" s="194" t="s">
        <v>531</v>
      </c>
      <c r="F12" s="188">
        <v>983.11</v>
      </c>
      <c r="G12" s="188" t="s">
        <v>531</v>
      </c>
      <c r="H12" s="192">
        <v>5.09</v>
      </c>
      <c r="I12" s="190">
        <v>0.29</v>
      </c>
      <c r="J12" s="188" t="s">
        <v>531</v>
      </c>
      <c r="K12" s="188" t="s">
        <v>531</v>
      </c>
      <c r="L12" s="191">
        <v>26.23</v>
      </c>
      <c r="M12" s="193">
        <v>0.63</v>
      </c>
    </row>
    <row r="13" spans="1:13" ht="16.5" customHeight="1">
      <c r="A13" s="189" t="s">
        <v>534</v>
      </c>
      <c r="B13" s="148">
        <v>1028.2</v>
      </c>
      <c r="C13" s="148">
        <v>997.13</v>
      </c>
      <c r="D13" s="188">
        <v>14.67</v>
      </c>
      <c r="E13" s="188" t="s">
        <v>531</v>
      </c>
      <c r="F13" s="188">
        <v>982.46</v>
      </c>
      <c r="G13" s="188" t="s">
        <v>531</v>
      </c>
      <c r="H13" s="192">
        <v>5.02</v>
      </c>
      <c r="I13" s="190">
        <v>0.26</v>
      </c>
      <c r="J13" s="188" t="s">
        <v>531</v>
      </c>
      <c r="K13" s="188" t="s">
        <v>531</v>
      </c>
      <c r="L13" s="191">
        <v>25.79</v>
      </c>
      <c r="M13" s="190">
        <v>0.6</v>
      </c>
    </row>
    <row r="14" spans="1:13" ht="16.5" customHeight="1">
      <c r="A14" s="189" t="s">
        <v>144</v>
      </c>
      <c r="B14" s="187">
        <v>1036.05</v>
      </c>
      <c r="C14" s="187">
        <v>1004.66</v>
      </c>
      <c r="D14" s="187">
        <v>14.76</v>
      </c>
      <c r="E14" s="188" t="s">
        <v>531</v>
      </c>
      <c r="F14" s="187">
        <v>989.9</v>
      </c>
      <c r="G14" s="188" t="s">
        <v>531</v>
      </c>
      <c r="H14" s="187">
        <v>4.79</v>
      </c>
      <c r="I14" s="187">
        <v>0.29</v>
      </c>
      <c r="J14" s="188" t="s">
        <v>531</v>
      </c>
      <c r="K14" s="188" t="s">
        <v>531</v>
      </c>
      <c r="L14" s="187">
        <v>25.74</v>
      </c>
      <c r="M14" s="187">
        <v>0.57</v>
      </c>
    </row>
    <row r="15" spans="1:13" ht="16.5" customHeight="1" thickBot="1">
      <c r="A15" s="186" t="s">
        <v>533</v>
      </c>
      <c r="B15" s="184">
        <v>1033.42</v>
      </c>
      <c r="C15" s="184">
        <v>1001.62</v>
      </c>
      <c r="D15" s="184">
        <v>15.02</v>
      </c>
      <c r="E15" s="185" t="s">
        <v>531</v>
      </c>
      <c r="F15" s="184">
        <v>986.6</v>
      </c>
      <c r="G15" s="185" t="s">
        <v>531</v>
      </c>
      <c r="H15" s="184">
        <v>4.61</v>
      </c>
      <c r="I15" s="184">
        <v>0.29</v>
      </c>
      <c r="J15" s="185" t="s">
        <v>531</v>
      </c>
      <c r="K15" s="185" t="s">
        <v>531</v>
      </c>
      <c r="L15" s="184">
        <v>26.33</v>
      </c>
      <c r="M15" s="184">
        <v>0.57</v>
      </c>
    </row>
    <row r="16" ht="16.5" customHeight="1">
      <c r="A16" s="122" t="s">
        <v>530</v>
      </c>
    </row>
    <row r="17" ht="16.5" customHeight="1">
      <c r="A17" s="122" t="s">
        <v>529</v>
      </c>
    </row>
  </sheetData>
  <sheetProtection/>
  <mergeCells count="10">
    <mergeCell ref="L4:L5"/>
    <mergeCell ref="M4:M5"/>
    <mergeCell ref="H4:H5"/>
    <mergeCell ref="I4:I5"/>
    <mergeCell ref="A4:A5"/>
    <mergeCell ref="B4:B5"/>
    <mergeCell ref="C4:F4"/>
    <mergeCell ref="G4:G5"/>
    <mergeCell ref="J4:J5"/>
    <mergeCell ref="K4:K5"/>
  </mergeCells>
  <printOptions/>
  <pageMargins left="0.787" right="0.787" top="0.984" bottom="0.984"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N18"/>
  <sheetViews>
    <sheetView zoomScalePageLayoutView="0" workbookViewId="0" topLeftCell="A1">
      <pane ySplit="5" topLeftCell="A6" activePane="bottomLeft" state="frozen"/>
      <selection pane="topLeft" activeCell="C8" sqref="C8"/>
      <selection pane="bottomLeft" activeCell="D14" sqref="D14"/>
    </sheetView>
  </sheetViews>
  <sheetFormatPr defaultColWidth="5.75390625" defaultRowHeight="16.5" customHeight="1"/>
  <cols>
    <col min="1" max="1" width="15.00390625" style="122" customWidth="1"/>
    <col min="2" max="2" width="12.75390625" style="207" customWidth="1"/>
    <col min="3" max="9" width="12.625" style="207" customWidth="1"/>
    <col min="10" max="16384" width="5.75390625" style="122" customWidth="1"/>
  </cols>
  <sheetData>
    <row r="1" spans="1:14" ht="16.5" customHeight="1">
      <c r="A1" s="183" t="s">
        <v>567</v>
      </c>
      <c r="F1" s="208"/>
      <c r="G1" s="208"/>
      <c r="H1" s="208"/>
      <c r="I1" s="208"/>
      <c r="J1" s="143"/>
      <c r="K1" s="143"/>
      <c r="L1" s="143"/>
      <c r="M1" s="143"/>
      <c r="N1" s="143"/>
    </row>
    <row r="2" spans="1:14" ht="16.5" customHeight="1">
      <c r="A2" s="141" t="str">
        <f>HYPERLINK("#目次!A7","目次に戻る")</f>
        <v>目次に戻る</v>
      </c>
      <c r="F2" s="208"/>
      <c r="G2" s="208"/>
      <c r="H2" s="208"/>
      <c r="I2" s="208"/>
      <c r="J2" s="143"/>
      <c r="K2" s="143"/>
      <c r="L2" s="143"/>
      <c r="M2" s="143"/>
      <c r="N2" s="143"/>
    </row>
    <row r="3" spans="1:14" ht="16.5" customHeight="1" thickBot="1">
      <c r="A3" s="122" t="s">
        <v>566</v>
      </c>
      <c r="B3" s="208"/>
      <c r="C3" s="208"/>
      <c r="D3" s="208"/>
      <c r="E3" s="208"/>
      <c r="F3" s="208"/>
      <c r="G3" s="208"/>
      <c r="H3" s="208"/>
      <c r="I3" s="168" t="s">
        <v>565</v>
      </c>
      <c r="J3" s="143"/>
      <c r="K3" s="143"/>
      <c r="L3" s="143"/>
      <c r="M3" s="143"/>
      <c r="N3" s="143"/>
    </row>
    <row r="4" spans="1:14" ht="16.5" customHeight="1">
      <c r="A4" s="702" t="s">
        <v>564</v>
      </c>
      <c r="B4" s="716" t="s">
        <v>563</v>
      </c>
      <c r="C4" s="716" t="s">
        <v>562</v>
      </c>
      <c r="D4" s="716" t="s">
        <v>561</v>
      </c>
      <c r="E4" s="716"/>
      <c r="F4" s="716"/>
      <c r="G4" s="716"/>
      <c r="H4" s="716"/>
      <c r="I4" s="713" t="s">
        <v>560</v>
      </c>
      <c r="J4" s="143"/>
      <c r="K4" s="143"/>
      <c r="L4" s="143"/>
      <c r="M4" s="143"/>
      <c r="N4" s="143"/>
    </row>
    <row r="5" spans="1:14" ht="30.75" customHeight="1">
      <c r="A5" s="715"/>
      <c r="B5" s="717"/>
      <c r="C5" s="717"/>
      <c r="D5" s="668" t="s">
        <v>1539</v>
      </c>
      <c r="E5" s="222" t="s">
        <v>559</v>
      </c>
      <c r="F5" s="222" t="s">
        <v>558</v>
      </c>
      <c r="G5" s="222" t="s">
        <v>557</v>
      </c>
      <c r="H5" s="222" t="s">
        <v>556</v>
      </c>
      <c r="I5" s="714"/>
      <c r="J5" s="143"/>
      <c r="K5" s="143"/>
      <c r="L5" s="143"/>
      <c r="M5" s="143"/>
      <c r="N5" s="143"/>
    </row>
    <row r="6" spans="1:13" ht="16.5" customHeight="1">
      <c r="A6" s="170">
        <v>18</v>
      </c>
      <c r="B6" s="221">
        <v>1103400</v>
      </c>
      <c r="C6" s="208">
        <v>12973.72</v>
      </c>
      <c r="D6" s="208">
        <v>13761.91</v>
      </c>
      <c r="E6" s="168">
        <v>26732.92</v>
      </c>
      <c r="F6" s="208">
        <v>308436.76</v>
      </c>
      <c r="G6" s="208">
        <v>467859.31</v>
      </c>
      <c r="H6" s="208">
        <v>99663.21</v>
      </c>
      <c r="I6" s="168">
        <v>173972.17</v>
      </c>
      <c r="J6" s="143"/>
      <c r="K6" s="143"/>
      <c r="L6" s="143"/>
      <c r="M6" s="143"/>
    </row>
    <row r="7" spans="1:13" ht="16.5" customHeight="1">
      <c r="A7" s="170">
        <v>19</v>
      </c>
      <c r="B7" s="221">
        <v>1104607.2</v>
      </c>
      <c r="C7" s="208">
        <v>12973.72</v>
      </c>
      <c r="D7" s="208">
        <v>13761.98</v>
      </c>
      <c r="E7" s="168">
        <v>26732.92</v>
      </c>
      <c r="F7" s="208">
        <v>308436.76</v>
      </c>
      <c r="G7" s="208">
        <v>467052.72</v>
      </c>
      <c r="H7" s="208">
        <v>99829.11999999988</v>
      </c>
      <c r="I7" s="168">
        <v>175819.98</v>
      </c>
      <c r="J7" s="143"/>
      <c r="K7" s="143"/>
      <c r="L7" s="143"/>
      <c r="M7" s="143"/>
    </row>
    <row r="8" spans="1:13" ht="16.5" customHeight="1">
      <c r="A8" s="160">
        <v>20</v>
      </c>
      <c r="B8" s="219">
        <v>990746.58</v>
      </c>
      <c r="C8" s="219">
        <v>12973.72</v>
      </c>
      <c r="D8" s="219">
        <v>13761.98</v>
      </c>
      <c r="E8" s="219">
        <v>23589.65</v>
      </c>
      <c r="F8" s="219">
        <v>307575.33</v>
      </c>
      <c r="G8" s="219">
        <v>460580.94</v>
      </c>
      <c r="H8" s="219">
        <v>107444.27</v>
      </c>
      <c r="I8" s="219">
        <v>64820.69</v>
      </c>
      <c r="J8" s="143"/>
      <c r="K8" s="143"/>
      <c r="L8" s="143"/>
      <c r="M8" s="143"/>
    </row>
    <row r="9" spans="1:13" ht="16.5" customHeight="1">
      <c r="A9" s="160">
        <v>21</v>
      </c>
      <c r="B9" s="220">
        <v>1004412.67</v>
      </c>
      <c r="C9" s="219">
        <v>12973.72</v>
      </c>
      <c r="D9" s="219">
        <v>13761.98</v>
      </c>
      <c r="E9" s="219">
        <v>22963.25</v>
      </c>
      <c r="F9" s="219">
        <v>307575.33</v>
      </c>
      <c r="G9" s="219">
        <v>452413.96</v>
      </c>
      <c r="H9" s="219">
        <v>121797.91</v>
      </c>
      <c r="I9" s="219">
        <v>72962.52</v>
      </c>
      <c r="J9" s="143"/>
      <c r="K9" s="143"/>
      <c r="L9" s="143"/>
      <c r="M9" s="143"/>
    </row>
    <row r="10" spans="1:13" s="171" customFormat="1" ht="16.5" customHeight="1" thickBot="1">
      <c r="A10" s="218">
        <v>22</v>
      </c>
      <c r="B10" s="217">
        <v>1013216.04</v>
      </c>
      <c r="C10" s="216">
        <v>11907.36</v>
      </c>
      <c r="D10" s="216">
        <v>13761.98</v>
      </c>
      <c r="E10" s="216">
        <v>22963.25</v>
      </c>
      <c r="F10" s="216">
        <v>315207.26</v>
      </c>
      <c r="G10" s="216">
        <v>452413.96</v>
      </c>
      <c r="H10" s="216">
        <v>127016.46</v>
      </c>
      <c r="I10" s="216">
        <v>69945.77</v>
      </c>
      <c r="J10" s="215"/>
      <c r="K10" s="215"/>
      <c r="L10" s="215"/>
      <c r="M10" s="215"/>
    </row>
    <row r="11" spans="1:14" ht="16.5" customHeight="1">
      <c r="A11" s="122" t="s">
        <v>555</v>
      </c>
      <c r="B11" s="214"/>
      <c r="C11" s="214"/>
      <c r="D11" s="214"/>
      <c r="J11" s="143"/>
      <c r="K11" s="143"/>
      <c r="L11" s="143"/>
      <c r="M11" s="143"/>
      <c r="N11" s="143"/>
    </row>
    <row r="12" spans="6:14" ht="16.5" customHeight="1">
      <c r="F12" s="212"/>
      <c r="G12" s="213"/>
      <c r="H12" s="212"/>
      <c r="I12" s="208"/>
      <c r="J12" s="143"/>
      <c r="K12" s="143"/>
      <c r="L12" s="143"/>
      <c r="M12" s="143"/>
      <c r="N12" s="143"/>
    </row>
    <row r="13" spans="6:14" ht="16.5" customHeight="1">
      <c r="F13" s="211"/>
      <c r="G13" s="208"/>
      <c r="H13" s="168"/>
      <c r="I13" s="168"/>
      <c r="J13" s="143"/>
      <c r="K13" s="143"/>
      <c r="L13" s="143"/>
      <c r="M13" s="143"/>
      <c r="N13" s="143"/>
    </row>
    <row r="14" spans="6:14" ht="16.5" customHeight="1">
      <c r="F14" s="209"/>
      <c r="G14" s="210"/>
      <c r="H14" s="209"/>
      <c r="I14" s="209"/>
      <c r="J14" s="143"/>
      <c r="K14" s="143"/>
      <c r="L14" s="143"/>
      <c r="M14" s="143"/>
      <c r="N14" s="143"/>
    </row>
    <row r="15" spans="6:14" ht="16.5" customHeight="1">
      <c r="F15" s="208"/>
      <c r="G15" s="208"/>
      <c r="H15" s="208"/>
      <c r="I15" s="208"/>
      <c r="J15" s="143"/>
      <c r="K15" s="143"/>
      <c r="L15" s="143"/>
      <c r="M15" s="143"/>
      <c r="N15" s="143"/>
    </row>
    <row r="16" spans="6:14" ht="16.5" customHeight="1">
      <c r="F16" s="208"/>
      <c r="G16" s="208"/>
      <c r="H16" s="208"/>
      <c r="I16" s="208"/>
      <c r="J16" s="143"/>
      <c r="K16" s="143"/>
      <c r="L16" s="143"/>
      <c r="M16" s="143"/>
      <c r="N16" s="143"/>
    </row>
    <row r="17" spans="6:14" s="122" customFormat="1" ht="16.5" customHeight="1">
      <c r="F17" s="208"/>
      <c r="G17" s="208"/>
      <c r="H17" s="208"/>
      <c r="I17" s="208"/>
      <c r="J17" s="143"/>
      <c r="K17" s="143"/>
      <c r="L17" s="143"/>
      <c r="M17" s="143"/>
      <c r="N17" s="143"/>
    </row>
    <row r="18" spans="6:14" s="122" customFormat="1" ht="16.5" customHeight="1">
      <c r="F18" s="208"/>
      <c r="G18" s="208"/>
      <c r="H18" s="208"/>
      <c r="I18" s="208"/>
      <c r="J18" s="143"/>
      <c r="K18" s="143"/>
      <c r="L18" s="143"/>
      <c r="M18" s="143"/>
      <c r="N18" s="143"/>
    </row>
  </sheetData>
  <sheetProtection/>
  <mergeCells count="5">
    <mergeCell ref="I4:I5"/>
    <mergeCell ref="A4:A5"/>
    <mergeCell ref="B4:B5"/>
    <mergeCell ref="C4:C5"/>
    <mergeCell ref="D4:H4"/>
  </mergeCells>
  <printOptions/>
  <pageMargins left="0.787" right="0.787" top="0.984" bottom="0.984" header="0.512" footer="0.51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AE35"/>
  <sheetViews>
    <sheetView zoomScalePageLayoutView="0" workbookViewId="0" topLeftCell="A1">
      <pane ySplit="5" topLeftCell="A6" activePane="bottomLeft" state="frozen"/>
      <selection pane="topLeft" activeCell="C8" sqref="C8"/>
      <selection pane="bottomLeft" activeCell="G6" sqref="G6"/>
    </sheetView>
  </sheetViews>
  <sheetFormatPr defaultColWidth="3.50390625" defaultRowHeight="16.5" customHeight="1"/>
  <cols>
    <col min="1" max="1" width="12.875" style="122" customWidth="1"/>
    <col min="2" max="13" width="8.375" style="122" customWidth="1"/>
    <col min="14" max="47" width="6.50390625" style="122" customWidth="1"/>
    <col min="48" max="16384" width="3.50390625" style="122" customWidth="1"/>
  </cols>
  <sheetData>
    <row r="1" ht="16.5" customHeight="1">
      <c r="A1" s="183" t="s">
        <v>571</v>
      </c>
    </row>
    <row r="2" ht="16.5" customHeight="1">
      <c r="A2" s="141" t="str">
        <f>HYPERLINK("#目次!A8","目次に戻る")</f>
        <v>目次に戻る</v>
      </c>
    </row>
    <row r="3" spans="1:13" ht="16.5" customHeight="1" thickBot="1">
      <c r="A3" s="143" t="s">
        <v>553</v>
      </c>
      <c r="M3" s="206"/>
    </row>
    <row r="4" spans="1:13" ht="16.5" customHeight="1">
      <c r="A4" s="708" t="s">
        <v>526</v>
      </c>
      <c r="B4" s="704" t="s">
        <v>525</v>
      </c>
      <c r="C4" s="710" t="s">
        <v>551</v>
      </c>
      <c r="D4" s="711"/>
      <c r="E4" s="711"/>
      <c r="F4" s="712"/>
      <c r="G4" s="704" t="s">
        <v>550</v>
      </c>
      <c r="H4" s="704" t="s">
        <v>549</v>
      </c>
      <c r="I4" s="704" t="s">
        <v>548</v>
      </c>
      <c r="J4" s="704" t="s">
        <v>547</v>
      </c>
      <c r="K4" s="704" t="s">
        <v>546</v>
      </c>
      <c r="L4" s="704" t="s">
        <v>545</v>
      </c>
      <c r="M4" s="706" t="s">
        <v>544</v>
      </c>
    </row>
    <row r="5" spans="1:13" ht="16.5" customHeight="1">
      <c r="A5" s="709"/>
      <c r="B5" s="705"/>
      <c r="C5" s="205" t="s">
        <v>525</v>
      </c>
      <c r="D5" s="205" t="s">
        <v>543</v>
      </c>
      <c r="E5" s="205" t="s">
        <v>542</v>
      </c>
      <c r="F5" s="204" t="s">
        <v>541</v>
      </c>
      <c r="G5" s="705"/>
      <c r="H5" s="705"/>
      <c r="I5" s="705"/>
      <c r="J5" s="705"/>
      <c r="K5" s="705"/>
      <c r="L5" s="705"/>
      <c r="M5" s="707"/>
    </row>
    <row r="6" spans="1:13" ht="16.5" customHeight="1">
      <c r="A6" s="255" t="s">
        <v>486</v>
      </c>
      <c r="B6" s="254">
        <v>1035.85</v>
      </c>
      <c r="C6" s="253">
        <v>1005.26</v>
      </c>
      <c r="D6" s="251">
        <v>14.75</v>
      </c>
      <c r="E6" s="252" t="s">
        <v>531</v>
      </c>
      <c r="F6" s="251">
        <v>990.51</v>
      </c>
      <c r="G6" s="250" t="s">
        <v>531</v>
      </c>
      <c r="H6" s="249">
        <v>4.37</v>
      </c>
      <c r="I6" s="246">
        <v>0.29</v>
      </c>
      <c r="J6" s="248" t="s">
        <v>531</v>
      </c>
      <c r="K6" s="247" t="s">
        <v>531</v>
      </c>
      <c r="L6" s="246">
        <v>25.34</v>
      </c>
      <c r="M6" s="246">
        <v>0.59</v>
      </c>
    </row>
    <row r="7" spans="1:13" ht="16.5" customHeight="1">
      <c r="A7" s="125" t="s">
        <v>485</v>
      </c>
      <c r="B7" s="245">
        <v>2235.53</v>
      </c>
      <c r="C7" s="188">
        <v>2155.94</v>
      </c>
      <c r="D7" s="191">
        <v>23.96</v>
      </c>
      <c r="E7" s="242" t="s">
        <v>570</v>
      </c>
      <c r="F7" s="191">
        <v>2131.98</v>
      </c>
      <c r="G7" s="243" t="s">
        <v>531</v>
      </c>
      <c r="H7" s="240">
        <v>44.77</v>
      </c>
      <c r="I7" s="240">
        <v>2.29</v>
      </c>
      <c r="J7" s="242" t="s">
        <v>531</v>
      </c>
      <c r="K7" s="241">
        <v>0.16</v>
      </c>
      <c r="L7" s="240">
        <v>31.56</v>
      </c>
      <c r="M7" s="240">
        <v>0.81</v>
      </c>
    </row>
    <row r="8" spans="1:13" ht="16.5" customHeight="1">
      <c r="A8" s="125" t="s">
        <v>480</v>
      </c>
      <c r="B8" s="245">
        <v>3100.19</v>
      </c>
      <c r="C8" s="188">
        <v>2819.42</v>
      </c>
      <c r="D8" s="191">
        <v>4.08</v>
      </c>
      <c r="E8" s="242" t="s">
        <v>531</v>
      </c>
      <c r="F8" s="191">
        <v>2815.34</v>
      </c>
      <c r="G8" s="243" t="s">
        <v>531</v>
      </c>
      <c r="H8" s="240">
        <v>243.54</v>
      </c>
      <c r="I8" s="240">
        <v>4.49</v>
      </c>
      <c r="J8" s="242" t="s">
        <v>531</v>
      </c>
      <c r="K8" s="241" t="s">
        <v>531</v>
      </c>
      <c r="L8" s="240">
        <v>30.66</v>
      </c>
      <c r="M8" s="240">
        <v>2.08</v>
      </c>
    </row>
    <row r="9" spans="1:13" ht="16.5" customHeight="1">
      <c r="A9" s="125" t="s">
        <v>484</v>
      </c>
      <c r="B9" s="245">
        <v>823.79</v>
      </c>
      <c r="C9" s="188">
        <v>785.31</v>
      </c>
      <c r="D9" s="191">
        <v>90.14</v>
      </c>
      <c r="E9" s="242" t="s">
        <v>531</v>
      </c>
      <c r="F9" s="191">
        <v>695.17</v>
      </c>
      <c r="G9" s="243" t="s">
        <v>531</v>
      </c>
      <c r="H9" s="240">
        <v>0</v>
      </c>
      <c r="I9" s="240">
        <v>0</v>
      </c>
      <c r="J9" s="242" t="s">
        <v>531</v>
      </c>
      <c r="K9" s="241" t="s">
        <v>531</v>
      </c>
      <c r="L9" s="240">
        <v>38.05</v>
      </c>
      <c r="M9" s="240">
        <v>0.43</v>
      </c>
    </row>
    <row r="10" spans="1:13" ht="16.5" customHeight="1">
      <c r="A10" s="125" t="s">
        <v>481</v>
      </c>
      <c r="B10" s="245">
        <v>1843.31</v>
      </c>
      <c r="C10" s="188">
        <v>1797.9</v>
      </c>
      <c r="D10" s="191">
        <v>13.91</v>
      </c>
      <c r="E10" s="244">
        <v>141.82</v>
      </c>
      <c r="F10" s="191">
        <v>1642.17</v>
      </c>
      <c r="G10" s="243" t="s">
        <v>531</v>
      </c>
      <c r="H10" s="240">
        <v>21.03</v>
      </c>
      <c r="I10" s="240">
        <v>2.91</v>
      </c>
      <c r="J10" s="242" t="s">
        <v>531</v>
      </c>
      <c r="K10" s="241" t="s">
        <v>531</v>
      </c>
      <c r="L10" s="240">
        <v>20.66</v>
      </c>
      <c r="M10" s="240">
        <v>0.81</v>
      </c>
    </row>
    <row r="11" spans="1:13" ht="16.5" customHeight="1">
      <c r="A11" s="125" t="s">
        <v>496</v>
      </c>
      <c r="B11" s="245">
        <v>1015.54</v>
      </c>
      <c r="C11" s="188">
        <v>984.97</v>
      </c>
      <c r="D11" s="191">
        <v>109.39</v>
      </c>
      <c r="E11" s="244">
        <v>35.78</v>
      </c>
      <c r="F11" s="191">
        <v>839.8</v>
      </c>
      <c r="G11" s="243" t="s">
        <v>531</v>
      </c>
      <c r="H11" s="240">
        <v>0</v>
      </c>
      <c r="I11" s="240">
        <v>0</v>
      </c>
      <c r="J11" s="242" t="s">
        <v>531</v>
      </c>
      <c r="K11" s="241" t="s">
        <v>531</v>
      </c>
      <c r="L11" s="240">
        <v>30.35</v>
      </c>
      <c r="M11" s="240">
        <v>0.22</v>
      </c>
    </row>
    <row r="12" spans="1:13" ht="16.5" customHeight="1" thickBot="1">
      <c r="A12" s="239" t="s">
        <v>487</v>
      </c>
      <c r="B12" s="238">
        <v>846.64</v>
      </c>
      <c r="C12" s="237">
        <v>810.33</v>
      </c>
      <c r="D12" s="236">
        <v>124.25</v>
      </c>
      <c r="E12" s="234" t="s">
        <v>531</v>
      </c>
      <c r="F12" s="236">
        <v>686.08</v>
      </c>
      <c r="G12" s="235" t="s">
        <v>531</v>
      </c>
      <c r="H12" s="233">
        <v>0</v>
      </c>
      <c r="I12" s="233">
        <v>0</v>
      </c>
      <c r="J12" s="234" t="s">
        <v>531</v>
      </c>
      <c r="K12" s="234" t="s">
        <v>531</v>
      </c>
      <c r="L12" s="233">
        <v>36.15</v>
      </c>
      <c r="M12" s="233">
        <v>0.16</v>
      </c>
    </row>
    <row r="13" ht="16.5" customHeight="1">
      <c r="A13" s="122" t="s">
        <v>569</v>
      </c>
    </row>
    <row r="14" spans="1:31" ht="16.5" customHeight="1">
      <c r="A14" s="122" t="s">
        <v>568</v>
      </c>
      <c r="W14" s="143"/>
      <c r="X14" s="143"/>
      <c r="Y14" s="143"/>
      <c r="Z14" s="143"/>
      <c r="AA14" s="143"/>
      <c r="AB14" s="143"/>
      <c r="AC14" s="143"/>
      <c r="AD14" s="143"/>
      <c r="AE14" s="143"/>
    </row>
    <row r="15" spans="22:31" ht="16.5" customHeight="1">
      <c r="V15" s="143"/>
      <c r="W15" s="143"/>
      <c r="X15" s="143"/>
      <c r="Y15" s="143"/>
      <c r="Z15" s="143"/>
      <c r="AA15" s="143"/>
      <c r="AB15" s="143"/>
      <c r="AC15" s="143"/>
      <c r="AD15" s="143"/>
      <c r="AE15" s="143"/>
    </row>
    <row r="16" spans="22:31" ht="16.5" customHeight="1">
      <c r="V16" s="143"/>
      <c r="W16" s="143"/>
      <c r="X16" s="143"/>
      <c r="Y16" s="143"/>
      <c r="Z16" s="143"/>
      <c r="AA16" s="143"/>
      <c r="AB16" s="143"/>
      <c r="AC16" s="143"/>
      <c r="AD16" s="143"/>
      <c r="AE16" s="143"/>
    </row>
    <row r="17" spans="22:31" ht="16.5" customHeight="1">
      <c r="V17" s="143"/>
      <c r="W17" s="143"/>
      <c r="X17" s="143"/>
      <c r="Y17" s="143"/>
      <c r="Z17" s="143"/>
      <c r="AA17" s="143"/>
      <c r="AB17" s="143"/>
      <c r="AC17" s="143"/>
      <c r="AD17" s="143"/>
      <c r="AE17" s="143"/>
    </row>
    <row r="18" spans="22:31" ht="16.5" customHeight="1">
      <c r="V18" s="143"/>
      <c r="W18" s="143"/>
      <c r="X18" s="143"/>
      <c r="Y18" s="143"/>
      <c r="Z18" s="143"/>
      <c r="AA18" s="143"/>
      <c r="AB18" s="143"/>
      <c r="AC18" s="143"/>
      <c r="AD18" s="143"/>
      <c r="AE18" s="143"/>
    </row>
    <row r="19" spans="22:31" ht="16.5" customHeight="1">
      <c r="V19" s="143"/>
      <c r="W19" s="143"/>
      <c r="X19" s="143"/>
      <c r="Y19" s="143"/>
      <c r="Z19" s="143"/>
      <c r="AA19" s="143"/>
      <c r="AB19" s="143"/>
      <c r="AC19" s="143"/>
      <c r="AD19" s="143"/>
      <c r="AE19" s="143"/>
    </row>
    <row r="20" spans="22:31" ht="16.5" customHeight="1">
      <c r="V20" s="232"/>
      <c r="W20" s="143"/>
      <c r="X20" s="143"/>
      <c r="Y20" s="150"/>
      <c r="Z20" s="150"/>
      <c r="AA20" s="150"/>
      <c r="AB20" s="150"/>
      <c r="AC20" s="150"/>
      <c r="AD20" s="150"/>
      <c r="AE20" s="150"/>
    </row>
    <row r="21" spans="22:31" ht="16.5" customHeight="1">
      <c r="V21" s="143"/>
      <c r="W21" s="143"/>
      <c r="X21" s="143"/>
      <c r="Y21" s="143"/>
      <c r="Z21" s="143"/>
      <c r="AA21" s="143"/>
      <c r="AB21" s="143"/>
      <c r="AC21" s="143"/>
      <c r="AD21" s="143"/>
      <c r="AE21" s="206"/>
    </row>
    <row r="22" spans="22:31" ht="16.5" customHeight="1">
      <c r="V22" s="143"/>
      <c r="W22" s="143"/>
      <c r="X22" s="143"/>
      <c r="Y22" s="143"/>
      <c r="Z22" s="143"/>
      <c r="AA22" s="143"/>
      <c r="AB22" s="143"/>
      <c r="AC22" s="143"/>
      <c r="AD22" s="143"/>
      <c r="AE22" s="143"/>
    </row>
    <row r="23" spans="22:31" ht="16.5" customHeight="1">
      <c r="V23" s="143"/>
      <c r="W23" s="143"/>
      <c r="X23" s="143"/>
      <c r="Y23" s="143"/>
      <c r="Z23" s="143"/>
      <c r="AA23" s="143"/>
      <c r="AB23" s="143"/>
      <c r="AC23" s="143"/>
      <c r="AD23" s="143"/>
      <c r="AE23" s="231"/>
    </row>
    <row r="24" spans="22:31" ht="16.5" customHeight="1">
      <c r="V24" s="143"/>
      <c r="W24" s="143"/>
      <c r="X24" s="143"/>
      <c r="Y24" s="143"/>
      <c r="Z24" s="143"/>
      <c r="AA24" s="143"/>
      <c r="AB24" s="143"/>
      <c r="AC24" s="143"/>
      <c r="AD24" s="231"/>
      <c r="AE24" s="231"/>
    </row>
    <row r="25" spans="22:31" ht="16.5" customHeight="1">
      <c r="V25" s="143"/>
      <c r="W25" s="143"/>
      <c r="X25" s="143"/>
      <c r="Y25" s="231"/>
      <c r="Z25" s="231"/>
      <c r="AA25" s="143"/>
      <c r="AB25" s="143"/>
      <c r="AC25" s="143"/>
      <c r="AD25" s="231"/>
      <c r="AE25" s="231"/>
    </row>
    <row r="26" spans="22:31" ht="16.5" customHeight="1">
      <c r="V26" s="143"/>
      <c r="W26" s="143"/>
      <c r="X26" s="231"/>
      <c r="Y26" s="231"/>
      <c r="Z26" s="231"/>
      <c r="AA26" s="143"/>
      <c r="AB26" s="143"/>
      <c r="AC26" s="143"/>
      <c r="AD26" s="231"/>
      <c r="AE26" s="231"/>
    </row>
    <row r="27" spans="22:31" ht="16.5" customHeight="1">
      <c r="V27" s="230"/>
      <c r="W27" s="230"/>
      <c r="X27" s="228"/>
      <c r="Y27" s="227"/>
      <c r="Z27" s="227"/>
      <c r="AA27" s="228"/>
      <c r="AB27" s="227"/>
      <c r="AC27" s="227"/>
      <c r="AD27" s="228"/>
      <c r="AE27" s="229"/>
    </row>
    <row r="28" spans="22:31" ht="16.5" customHeight="1">
      <c r="V28" s="227"/>
      <c r="W28" s="227"/>
      <c r="X28" s="228"/>
      <c r="Y28" s="227"/>
      <c r="Z28" s="227"/>
      <c r="AA28" s="228"/>
      <c r="AB28" s="227"/>
      <c r="AC28" s="227"/>
      <c r="AD28" s="228"/>
      <c r="AE28" s="229"/>
    </row>
    <row r="29" spans="22:31" ht="16.5" customHeight="1">
      <c r="V29" s="227"/>
      <c r="W29" s="227"/>
      <c r="X29" s="228"/>
      <c r="Y29" s="227"/>
      <c r="Z29" s="227"/>
      <c r="AA29" s="228"/>
      <c r="AB29" s="227"/>
      <c r="AC29" s="227"/>
      <c r="AD29" s="228"/>
      <c r="AE29" s="229"/>
    </row>
    <row r="30" spans="22:31" ht="16.5" customHeight="1">
      <c r="V30" s="227"/>
      <c r="W30" s="227"/>
      <c r="X30" s="228"/>
      <c r="Y30" s="227"/>
      <c r="Z30" s="227"/>
      <c r="AA30" s="227"/>
      <c r="AB30" s="226"/>
      <c r="AC30" s="226"/>
      <c r="AD30" s="227"/>
      <c r="AE30" s="226"/>
    </row>
    <row r="31" spans="22:31" ht="16.5" customHeight="1">
      <c r="V31" s="224"/>
      <c r="W31" s="224"/>
      <c r="X31" s="225"/>
      <c r="Y31" s="224"/>
      <c r="Z31" s="224"/>
      <c r="AA31" s="224"/>
      <c r="AB31" s="223"/>
      <c r="AC31" s="223"/>
      <c r="AD31" s="224"/>
      <c r="AE31" s="223"/>
    </row>
    <row r="32" spans="22:31" ht="16.5" customHeight="1">
      <c r="V32" s="143"/>
      <c r="W32" s="143"/>
      <c r="X32" s="143"/>
      <c r="Y32" s="143"/>
      <c r="Z32" s="143"/>
      <c r="AA32" s="143"/>
      <c r="AB32" s="143"/>
      <c r="AC32" s="143"/>
      <c r="AD32" s="143"/>
      <c r="AE32" s="143"/>
    </row>
    <row r="33" spans="22:31" ht="16.5" customHeight="1">
      <c r="V33" s="143"/>
      <c r="W33" s="143"/>
      <c r="X33" s="143"/>
      <c r="Y33" s="143"/>
      <c r="Z33" s="143"/>
      <c r="AA33" s="143"/>
      <c r="AB33" s="143"/>
      <c r="AC33" s="143"/>
      <c r="AD33" s="143"/>
      <c r="AE33" s="143"/>
    </row>
    <row r="34" spans="22:31" ht="16.5" customHeight="1">
      <c r="V34" s="143"/>
      <c r="W34" s="143"/>
      <c r="X34" s="143"/>
      <c r="Y34" s="143"/>
      <c r="Z34" s="143"/>
      <c r="AA34" s="143"/>
      <c r="AB34" s="143"/>
      <c r="AC34" s="143"/>
      <c r="AD34" s="143"/>
      <c r="AE34" s="143"/>
    </row>
    <row r="35" spans="22:31" ht="16.5" customHeight="1">
      <c r="V35" s="143"/>
      <c r="W35" s="143"/>
      <c r="X35" s="143"/>
      <c r="Y35" s="143"/>
      <c r="Z35" s="143"/>
      <c r="AA35" s="143"/>
      <c r="AB35" s="143"/>
      <c r="AC35" s="143"/>
      <c r="AD35" s="143"/>
      <c r="AE35" s="143"/>
    </row>
  </sheetData>
  <sheetProtection/>
  <mergeCells count="10">
    <mergeCell ref="M4:M5"/>
    <mergeCell ref="A4:A5"/>
    <mergeCell ref="B4:B5"/>
    <mergeCell ref="C4:F4"/>
    <mergeCell ref="G4:G5"/>
    <mergeCell ref="H4:H5"/>
    <mergeCell ref="I4:I5"/>
    <mergeCell ref="J4:J5"/>
    <mergeCell ref="K4:K5"/>
    <mergeCell ref="L4:L5"/>
  </mergeCells>
  <printOptions/>
  <pageMargins left="0.787" right="0.787" top="0.984" bottom="0.984"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中野区役所</cp:lastModifiedBy>
  <cp:lastPrinted>2012-06-13T07:26:33Z</cp:lastPrinted>
  <dcterms:created xsi:type="dcterms:W3CDTF">2002-11-18T10:46:00Z</dcterms:created>
  <dcterms:modified xsi:type="dcterms:W3CDTF">2012-12-25T04:11:29Z</dcterms:modified>
  <cp:category/>
  <cp:version/>
  <cp:contentType/>
  <cp:contentStatus/>
</cp:coreProperties>
</file>