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55" yWindow="15" windowWidth="8025" windowHeight="8670" activeTab="0"/>
  </bookViews>
  <sheets>
    <sheet name="目次" sheetId="1" r:id="rId1"/>
    <sheet name="110" sheetId="2" r:id="rId2"/>
    <sheet name="111" sheetId="3" r:id="rId3"/>
    <sheet name="112" sheetId="4" r:id="rId4"/>
    <sheet name="113" sheetId="5" r:id="rId5"/>
    <sheet name="114" sheetId="6" r:id="rId6"/>
    <sheet name="115" sheetId="7" r:id="rId7"/>
    <sheet name="116" sheetId="8" r:id="rId8"/>
  </sheets>
  <definedNames/>
  <calcPr fullCalcOnLoad="1"/>
</workbook>
</file>

<file path=xl/sharedStrings.xml><?xml version="1.0" encoding="utf-8"?>
<sst xmlns="http://schemas.openxmlformats.org/spreadsheetml/2006/main" count="329" uniqueCount="254">
  <si>
    <t>（単位　台）</t>
  </si>
  <si>
    <t>年度</t>
  </si>
  <si>
    <t>総数</t>
  </si>
  <si>
    <t>自家用</t>
  </si>
  <si>
    <t>事業用</t>
  </si>
  <si>
    <t>注　軽四輪車を含まず。</t>
  </si>
  <si>
    <t>資料　関東運輸局東京運輸支局練馬自動車検査登録事務所</t>
  </si>
  <si>
    <t>資料　税務分野</t>
  </si>
  <si>
    <t>実延長（ｍ）</t>
  </si>
  <si>
    <t>道路率　１）
（％）</t>
  </si>
  <si>
    <t>砂利道</t>
  </si>
  <si>
    <t>舗装道</t>
  </si>
  <si>
    <t>注１）　区道は</t>
  </si>
  <si>
    <t>区道の面積</t>
  </si>
  <si>
    <t>都道は</t>
  </si>
  <si>
    <t>都道の面積</t>
  </si>
  <si>
    <t>中野区の行政面積</t>
  </si>
  <si>
    <t>　２） 総数には，法敷，植栽の分離帯，擁壁等の舗装する必要のない若しくは舗装すべき箇所ではない部分を含む。</t>
  </si>
  <si>
    <t>資料　東京都建設局道路管理部「東京都道路現況調書」</t>
  </si>
  <si>
    <t>総面積（㎡）</t>
  </si>
  <si>
    <t>道路舗装率
（％）</t>
  </si>
  <si>
    <t>総数２）</t>
  </si>
  <si>
    <t>会          社          ・          系          統</t>
  </si>
  <si>
    <t>一          日          平          均</t>
  </si>
  <si>
    <t>系 統 番 号 ・ 路 線 名</t>
  </si>
  <si>
    <t>発        ～        着</t>
  </si>
  <si>
    <t>乗     車     人     員     数</t>
  </si>
  <si>
    <t>総     数</t>
  </si>
  <si>
    <t>定     期</t>
  </si>
  <si>
    <t>定  期  外</t>
  </si>
  <si>
    <t>宿 02</t>
  </si>
  <si>
    <t>椎名町線</t>
  </si>
  <si>
    <t>新宿西口～丸山営業所</t>
  </si>
  <si>
    <t>宿 05</t>
  </si>
  <si>
    <t>野方線</t>
  </si>
  <si>
    <t>新宿西口～野方</t>
  </si>
  <si>
    <t>中 01</t>
  </si>
  <si>
    <t>中野駅北口～野方</t>
  </si>
  <si>
    <t>宿 07</t>
  </si>
  <si>
    <t>新宿線</t>
  </si>
  <si>
    <t>阿佐谷営業所～新宿西口</t>
  </si>
  <si>
    <t>宿 08</t>
  </si>
  <si>
    <t>中野駅北口～新宿西口</t>
  </si>
  <si>
    <t>阿 45</t>
  </si>
  <si>
    <t>中野駅北口～阿佐谷駅北口</t>
  </si>
  <si>
    <t>中 10</t>
  </si>
  <si>
    <t>茂呂線</t>
  </si>
  <si>
    <t>中野駅北口～丸山営業所  1）</t>
  </si>
  <si>
    <t>中 12</t>
  </si>
  <si>
    <t>中野駅北口～江古田駅</t>
  </si>
  <si>
    <t>中 41</t>
  </si>
  <si>
    <t>池 11</t>
  </si>
  <si>
    <t>池袋線</t>
  </si>
  <si>
    <t>中野駅北口～池袋西口</t>
  </si>
  <si>
    <t>中 20</t>
  </si>
  <si>
    <t>中村橋線</t>
  </si>
  <si>
    <t>中野駅北口～丸山営業所  2）</t>
  </si>
  <si>
    <t>中 24</t>
  </si>
  <si>
    <t>中野駅北口～中村橋</t>
  </si>
  <si>
    <t>中 35</t>
  </si>
  <si>
    <t>中 36</t>
  </si>
  <si>
    <t>中野駅北口～吉祥寺駅</t>
  </si>
  <si>
    <t>赤 31</t>
  </si>
  <si>
    <t>赤羽線</t>
  </si>
  <si>
    <t>高円寺駅北口～赤羽駅</t>
  </si>
  <si>
    <t>高 40</t>
  </si>
  <si>
    <t>馬橋線</t>
  </si>
  <si>
    <t>高 41</t>
  </si>
  <si>
    <t>五日市街道営業所～野方</t>
  </si>
  <si>
    <t>高 60</t>
  </si>
  <si>
    <t>高円寺線</t>
  </si>
  <si>
    <t>高円寺駅北口～練馬駅</t>
  </si>
  <si>
    <t>高 70</t>
  </si>
  <si>
    <t>阿 02</t>
  </si>
  <si>
    <t>阿佐谷線</t>
  </si>
  <si>
    <t>阿佐谷駅北口～白鷺１丁目</t>
  </si>
  <si>
    <t>阿 01</t>
  </si>
  <si>
    <t>阿佐谷駅北口～中村橋</t>
  </si>
  <si>
    <t>荻 04</t>
  </si>
  <si>
    <t>日大線</t>
  </si>
  <si>
    <t>荻 05</t>
  </si>
  <si>
    <t>荻窪駅北口～白鷺１丁目</t>
  </si>
  <si>
    <t>荻 06</t>
  </si>
  <si>
    <t>荻窪駅北口～中村橋</t>
  </si>
  <si>
    <t>荻 07</t>
  </si>
  <si>
    <t>荻窪駅北口～練馬駅</t>
  </si>
  <si>
    <t>中野線</t>
  </si>
  <si>
    <t>池袋駅西口～中野駅</t>
  </si>
  <si>
    <t>赤羽駅東口～高円寺駅北口</t>
  </si>
  <si>
    <t>赤 31‐2</t>
  </si>
  <si>
    <t>高円寺駅北口～赤羽車庫</t>
  </si>
  <si>
    <t>宿 91</t>
  </si>
  <si>
    <t>駒沢陸橋～新宿駅西口</t>
  </si>
  <si>
    <t>新江62</t>
  </si>
  <si>
    <t>大泉学園駅前～新江古田駅</t>
  </si>
  <si>
    <t>王 78</t>
  </si>
  <si>
    <t>新宿駅西口～王子駅前</t>
  </si>
  <si>
    <t>白 61</t>
  </si>
  <si>
    <t>練馬車庫前～新宿駅西口</t>
  </si>
  <si>
    <t>池 65</t>
  </si>
  <si>
    <t>練馬車庫前～池袋駅東口</t>
  </si>
  <si>
    <t>渋 63</t>
  </si>
  <si>
    <t>幡代線</t>
  </si>
  <si>
    <t>中 81</t>
  </si>
  <si>
    <t>代田橋循環線</t>
  </si>
  <si>
    <t>中野駅（代田橋循環）～中野車庫</t>
  </si>
  <si>
    <t>宿 45</t>
  </si>
  <si>
    <t>新宿駅西口（笹塚中学）～中野駅</t>
  </si>
  <si>
    <t>宿 41</t>
  </si>
  <si>
    <t>新宿駅西口（笹塚中学）～中野車庫</t>
  </si>
  <si>
    <t>渋 64</t>
  </si>
  <si>
    <t>初台線</t>
  </si>
  <si>
    <t>中 92</t>
  </si>
  <si>
    <t>練馬線</t>
  </si>
  <si>
    <t>中野駅～練馬駅</t>
  </si>
  <si>
    <t>往</t>
  </si>
  <si>
    <t>復</t>
  </si>
  <si>
    <t>南蔵院～中野駅</t>
  </si>
  <si>
    <t>練馬駅～南蔵院</t>
  </si>
  <si>
    <t>宿 33</t>
  </si>
  <si>
    <t>方南線</t>
  </si>
  <si>
    <t>永福町～新宿駅西口</t>
  </si>
  <si>
    <t>中 71</t>
  </si>
  <si>
    <t>大宮線</t>
  </si>
  <si>
    <t>中野駅～永福町</t>
  </si>
  <si>
    <t>宿 32</t>
  </si>
  <si>
    <t>聖堂線</t>
  </si>
  <si>
    <t>聖堂前（弥生町５丁目）～新宿駅西口</t>
  </si>
  <si>
    <t>西     武     バ     ス</t>
  </si>
  <si>
    <t>宿 20</t>
  </si>
  <si>
    <t>中井線</t>
  </si>
  <si>
    <t>（単位　1日当たりの人数）</t>
  </si>
  <si>
    <t>中野</t>
  </si>
  <si>
    <t>東中野</t>
  </si>
  <si>
    <t>資料　（財）運輸政策研究機構「都市交通年報」</t>
  </si>
  <si>
    <t>駅名</t>
  </si>
  <si>
    <t>資料　東日本旅客鉄道（株）東京支社</t>
  </si>
  <si>
    <t>表番号</t>
  </si>
  <si>
    <t>統計名</t>
  </si>
  <si>
    <t>運輸</t>
  </si>
  <si>
    <t>平成１５年度</t>
  </si>
  <si>
    <t>平成１６年度</t>
  </si>
  <si>
    <t>駅名</t>
  </si>
  <si>
    <t>乗車客</t>
  </si>
  <si>
    <t>総数</t>
  </si>
  <si>
    <t>新井薬師前</t>
  </si>
  <si>
    <t>沼袋</t>
  </si>
  <si>
    <t>野方</t>
  </si>
  <si>
    <t>都立家政</t>
  </si>
  <si>
    <t>鷺ノ宮</t>
  </si>
  <si>
    <t>降車客</t>
  </si>
  <si>
    <t>乗車客</t>
  </si>
  <si>
    <t>中野</t>
  </si>
  <si>
    <t>中野坂上</t>
  </si>
  <si>
    <t>新中野</t>
  </si>
  <si>
    <t>中野新橋</t>
  </si>
  <si>
    <t>中野富士見町</t>
  </si>
  <si>
    <t>東中野</t>
  </si>
  <si>
    <t>新江古田</t>
  </si>
  <si>
    <t>降車客</t>
  </si>
  <si>
    <t>成宗線</t>
  </si>
  <si>
    <t>京   王   電    鉄   バ   ス</t>
  </si>
  <si>
    <t>中 83</t>
  </si>
  <si>
    <t>中野新橋線</t>
  </si>
  <si>
    <t>中野駅～南部高齢者会館</t>
  </si>
  <si>
    <t>資料</t>
  </si>
  <si>
    <t xml:space="preserve">    関東バス（株）  運輸部</t>
  </si>
  <si>
    <t xml:space="preserve">    国際興業（株） 運輸事業部</t>
  </si>
  <si>
    <t xml:space="preserve">    東京都交通局自動車部</t>
  </si>
  <si>
    <t xml:space="preserve">    西武バス（株） 経営企画部</t>
  </si>
  <si>
    <t>路線距離</t>
  </si>
  <si>
    <t>（ キ ロ ）</t>
  </si>
  <si>
    <t>運行  回数</t>
  </si>
  <si>
    <t>総数</t>
  </si>
  <si>
    <t>原動機付自転車</t>
  </si>
  <si>
    <t>自動二輪</t>
  </si>
  <si>
    <t>軽二輪</t>
  </si>
  <si>
    <t>軽三輪</t>
  </si>
  <si>
    <t>軽四輪車</t>
  </si>
  <si>
    <t>小型特殊車</t>
  </si>
  <si>
    <t>５０ｃｃ</t>
  </si>
  <si>
    <t>９０ｃｃ</t>
  </si>
  <si>
    <t>１２５ｃｃ</t>
  </si>
  <si>
    <t>ﾐﾆｶｰ</t>
  </si>
  <si>
    <t>乗用</t>
  </si>
  <si>
    <t>貨物</t>
  </si>
  <si>
    <t>登録
自動車計</t>
  </si>
  <si>
    <t>登録自動車</t>
  </si>
  <si>
    <t>小型二輪車</t>
  </si>
  <si>
    <t>貨物用</t>
  </si>
  <si>
    <t>乗合用</t>
  </si>
  <si>
    <t>特種殊</t>
  </si>
  <si>
    <t>平成１７年度</t>
  </si>
  <si>
    <t>中野駅北口～江古田の森</t>
  </si>
  <si>
    <t>中野駅北口～五日市街道営業所</t>
  </si>
  <si>
    <t>平成１９年度</t>
  </si>
  <si>
    <t>関東バス</t>
  </si>
  <si>
    <t>国際興業バス</t>
  </si>
  <si>
    <t>新宿駅西口～西武百貨店　8）</t>
  </si>
  <si>
    <t>平成１８年度</t>
  </si>
  <si>
    <t>区管理道路</t>
  </si>
  <si>
    <t>東京都管理道路</t>
  </si>
  <si>
    <t>首都高速道路（株）</t>
  </si>
  <si>
    <t>中野区の行政面積</t>
  </si>
  <si>
    <t>高速道は</t>
  </si>
  <si>
    <t>高速道の面積</t>
  </si>
  <si>
    <t>平成１７年度</t>
  </si>
  <si>
    <t>平成１８年度</t>
  </si>
  <si>
    <t>平成１９　　年度　　　　（総数）</t>
  </si>
  <si>
    <t>ＪＲの駅別乗客数（平成17～平成21年度）</t>
  </si>
  <si>
    <t>平成１９年度</t>
  </si>
  <si>
    <t>平成２０年度</t>
  </si>
  <si>
    <t>平成２１年度</t>
  </si>
  <si>
    <t>１１０．ＪＲの駅別乗客数（平成１７～平成２１年度）</t>
  </si>
  <si>
    <t>西武の駅別乗降客数（平成15～平成19年度）</t>
  </si>
  <si>
    <t>１１１．西武の駅別乗降客数（平成１５～平成１９年度）</t>
  </si>
  <si>
    <t>地下鉄の駅別乗降客数（平成15～平成19年度）</t>
  </si>
  <si>
    <t>１１２．地下鉄の駅別乗降客数（平成１５～平成１９年度）</t>
  </si>
  <si>
    <t>バス路線の概況（平成21年度）</t>
  </si>
  <si>
    <t>１１３．バス路線の概況（平成２１年度）</t>
  </si>
  <si>
    <t>中 27</t>
  </si>
  <si>
    <t>コミュニティバスなかのん</t>
  </si>
  <si>
    <t>高円寺駅北口～野方　３）</t>
  </si>
  <si>
    <t>高円寺駅北口～丸山車庫  ４）</t>
  </si>
  <si>
    <t>荻窪駅北口～阿佐谷営業所  ５）</t>
  </si>
  <si>
    <t>中野駅～八成小学校</t>
  </si>
  <si>
    <t>平成２０　　年度　　　　（総数）</t>
  </si>
  <si>
    <t>平成２１年度</t>
  </si>
  <si>
    <t>注</t>
  </si>
  <si>
    <t xml:space="preserve">   （    ） は経由。運行回数は片道を１回とする。</t>
  </si>
  <si>
    <t xml:space="preserve">  １） 中１２，４１に含まれる。 ２） 中２４、２７に含まれる。</t>
  </si>
  <si>
    <t>　３） 高円寺駅北口～野方・五日市街道～野方系統（平成２０年９月をもって廃止）</t>
  </si>
  <si>
    <t xml:space="preserve">  ４） 高６０に含まれる。</t>
  </si>
  <si>
    <t xml:space="preserve">  ５） 荻０５，０６，０７に含まれる。</t>
  </si>
  <si>
    <t>　６） 事業者の意向により一部非公開。</t>
  </si>
  <si>
    <t xml:space="preserve">  ７） 新国立劇場～渋谷駅系統（代々木八幡経由）を含む。</t>
  </si>
  <si>
    <t>　８） 中野車庫～渋谷駅系統（弥生町一丁目経由），中野車庫～中野駅系統（弥生町一丁目経由），</t>
  </si>
  <si>
    <t xml:space="preserve">      中野車庫～渋谷駅系統（幡代経由）を含む。</t>
  </si>
  <si>
    <t xml:space="preserve">  ９） 中落合～新宿駅西口系統（中野坂上経由），西武百貨店～目白五丁目系統（目白駅経由）、</t>
  </si>
  <si>
    <t>　　　西武百貨店～練馬駅系統（目白駅経由，平成20年2月をもって廃止）を含む。</t>
  </si>
  <si>
    <t xml:space="preserve">    京王バス東（株） 管理部</t>
  </si>
  <si>
    <t>x</t>
  </si>
  <si>
    <t>都     営     バ     ス　 6）</t>
  </si>
  <si>
    <t>中野駅～豊玉中２丁目</t>
  </si>
  <si>
    <t>渋谷駅（幡代）～中野駅  ７）</t>
  </si>
  <si>
    <t>中野駅（中野坂上）～渋谷駅  ８）</t>
  </si>
  <si>
    <t>中 91</t>
  </si>
  <si>
    <t>軽自動車等登録台数（平成17～平成21年度）</t>
  </si>
  <si>
    <t>１１４．軽自動車等登録台数（平成１７～平成２１年度）</t>
  </si>
  <si>
    <t>中野区内自動車台数（平成17～平成21年度）</t>
  </si>
  <si>
    <t>１１５．中野区内自動車台数（平成１７～平成２１年度）</t>
  </si>
  <si>
    <t>平成１７年度</t>
  </si>
  <si>
    <t>道路の状況（平成21年4月1日）</t>
  </si>
  <si>
    <t>１１６．道路の状況（平成21年４月１日）</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</si>
</sst>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
    <numFmt numFmtId="177" formatCode="###\ ###\ ##0\ \ \ "/>
    <numFmt numFmtId="178" formatCode="###\ ###.#\ "/>
    <numFmt numFmtId="179" formatCode="###\ ###\ ##0\ "/>
    <numFmt numFmtId="180" formatCode="###\ ###.0\ "/>
    <numFmt numFmtId="181" formatCode="###\ ###.##\ "/>
    <numFmt numFmtId="182" formatCode="0.0_);[Red]\(0.0\)"/>
    <numFmt numFmtId="183" formatCode="###\ ###\ ##0\ \ "/>
    <numFmt numFmtId="184" formatCode="###\ #####.#\ \ "/>
    <numFmt numFmtId="185" formatCode="###\ ###\ ;###0;&quot;- &quot;;@"/>
    <numFmt numFmtId="186" formatCode="##\ ###\ ###\ ;###0;&quot;- &quot;;@"/>
    <numFmt numFmtId="187" formatCode="&quot;表に移動&quot;"/>
    <numFmt numFmtId="188" formatCode="###\ ###\ ##0;&quot;△&quot;###\ ###\ ##0"/>
    <numFmt numFmtId="189" formatCode="0_ "/>
    <numFmt numFmtId="190" formatCode="0.0_ "/>
    <numFmt numFmtId="191" formatCode="#,###;\-#,###"/>
  </numFmts>
  <fonts count="48">
    <font>
      <sz val="11"/>
      <name val="ＭＳ Ｐゴシック"/>
      <family val="3"/>
    </font>
    <font>
      <sz val="6"/>
      <name val="ＭＳ Ｐゴシック"/>
      <family val="3"/>
    </font>
    <font>
      <sz val="12"/>
      <name val="ＭＳ Ｐ明朝"/>
      <family val="1"/>
    </font>
    <font>
      <sz val="9"/>
      <name val="ＭＳ Ｐ明朝"/>
      <family val="1"/>
    </font>
    <font>
      <b/>
      <sz val="9"/>
      <name val="ＭＳ Ｐゴシック"/>
      <family val="3"/>
    </font>
    <font>
      <sz val="9"/>
      <name val="ＭＳ Ｐゴシック"/>
      <family val="3"/>
    </font>
    <font>
      <b/>
      <sz val="14"/>
      <name val="ＭＳ Ｐゴシック"/>
      <family val="3"/>
    </font>
    <font>
      <sz val="12"/>
      <name val="ＭＳ Ｐゴシック"/>
      <family val="3"/>
    </font>
    <font>
      <sz val="11"/>
      <name val="ＭＳ Ｐ明朝"/>
      <family val="1"/>
    </font>
    <font>
      <sz val="14"/>
      <name val="ＭＳ Ｐゴシック"/>
      <family val="3"/>
    </font>
    <font>
      <u val="single"/>
      <sz val="9"/>
      <color indexed="12"/>
      <name val="ＭＳ 明朝"/>
      <family val="1"/>
    </font>
    <font>
      <sz val="11"/>
      <color indexed="12"/>
      <name val="ＭＳ 明朝"/>
      <family val="1"/>
    </font>
    <font>
      <u val="single"/>
      <sz val="11"/>
      <color indexed="36"/>
      <name val="ＭＳ Ｐゴシック"/>
      <family val="3"/>
    </font>
    <font>
      <sz val="11"/>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thin"/>
      <right style="thin"/>
      <top style="medium"/>
      <bottom style="thin"/>
    </border>
    <border>
      <left style="thin"/>
      <right style="thin"/>
      <top>
        <color indexed="63"/>
      </top>
      <bottom style="thin"/>
    </border>
    <border>
      <left style="thin"/>
      <right style="thin"/>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style="thin"/>
      <top style="medium"/>
      <bottom style="thin"/>
    </border>
    <border>
      <left style="thin"/>
      <right>
        <color indexed="63"/>
      </right>
      <top style="medium"/>
      <bottom style="thin"/>
    </border>
    <border>
      <left>
        <color indexed="63"/>
      </left>
      <right style="thin"/>
      <top style="thin"/>
      <bottom>
        <color indexed="63"/>
      </bottom>
    </border>
    <border>
      <left>
        <color indexed="63"/>
      </left>
      <right style="thin"/>
      <top>
        <color indexed="63"/>
      </top>
      <bottom style="medium"/>
    </border>
    <border>
      <left style="medium"/>
      <right style="thin"/>
      <top style="medium"/>
      <bottom style="medium"/>
    </border>
    <border>
      <left style="medium"/>
      <right style="thin"/>
      <top style="thin"/>
      <bottom style="thin"/>
    </border>
    <border>
      <left style="medium"/>
      <right style="thin"/>
      <top style="thin"/>
      <bottom style="medium"/>
    </border>
    <border>
      <left style="thin"/>
      <right>
        <color indexed="63"/>
      </right>
      <top style="thin"/>
      <bottom style="medium"/>
    </border>
    <border>
      <left style="medium"/>
      <right style="thin"/>
      <top>
        <color indexed="63"/>
      </top>
      <bottom style="thin"/>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color indexed="63"/>
      </left>
      <right style="medium"/>
      <top style="thin"/>
      <bottom style="medium"/>
    </border>
    <border>
      <left style="thin"/>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color indexed="63"/>
      </right>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thin"/>
      <bottom>
        <color indexed="63"/>
      </bottom>
    </border>
    <border>
      <left style="thin"/>
      <right style="thin"/>
      <top style="thin"/>
      <bottom>
        <color indexed="63"/>
      </bottom>
    </border>
    <border>
      <left>
        <color indexed="63"/>
      </left>
      <right>
        <color indexed="63"/>
      </right>
      <top style="thin"/>
      <bottom style="thin"/>
    </border>
    <border>
      <left>
        <color indexed="63"/>
      </left>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12" fillId="0" borderId="0" applyNumberFormat="0" applyFill="0" applyBorder="0" applyAlignment="0" applyProtection="0"/>
    <xf numFmtId="0" fontId="47" fillId="32" borderId="0" applyNumberFormat="0" applyBorder="0" applyAlignment="0" applyProtection="0"/>
  </cellStyleXfs>
  <cellXfs count="193">
    <xf numFmtId="0" fontId="0" fillId="0" borderId="0" xfId="0" applyAlignment="1">
      <alignment/>
    </xf>
    <xf numFmtId="176" fontId="2" fillId="0" borderId="0" xfId="0" applyNumberFormat="1" applyFont="1" applyAlignment="1">
      <alignment vertical="center"/>
    </xf>
    <xf numFmtId="176" fontId="3" fillId="0" borderId="0" xfId="0" applyNumberFormat="1" applyFont="1" applyAlignment="1">
      <alignment vertical="center"/>
    </xf>
    <xf numFmtId="176" fontId="3" fillId="0" borderId="10" xfId="0" applyNumberFormat="1" applyFont="1" applyBorder="1" applyAlignment="1">
      <alignment horizontal="center" vertical="top"/>
    </xf>
    <xf numFmtId="176" fontId="3" fillId="0" borderId="10" xfId="0" applyNumberFormat="1" applyFont="1" applyBorder="1" applyAlignment="1">
      <alignment vertical="top"/>
    </xf>
    <xf numFmtId="176" fontId="3" fillId="0" borderId="11"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14" xfId="0" applyNumberFormat="1" applyFont="1" applyBorder="1" applyAlignment="1">
      <alignment horizontal="center" vertical="center"/>
    </xf>
    <xf numFmtId="183" fontId="3" fillId="0" borderId="15" xfId="0" applyNumberFormat="1" applyFont="1" applyBorder="1" applyAlignment="1">
      <alignment vertical="center"/>
    </xf>
    <xf numFmtId="183" fontId="3" fillId="0" borderId="0" xfId="0" applyNumberFormat="1" applyFont="1" applyBorder="1" applyAlignment="1">
      <alignment vertical="center"/>
    </xf>
    <xf numFmtId="183" fontId="3" fillId="0" borderId="0" xfId="0" applyNumberFormat="1" applyFont="1" applyFill="1" applyBorder="1" applyAlignment="1">
      <alignment vertical="center"/>
    </xf>
    <xf numFmtId="176" fontId="4" fillId="0" borderId="14" xfId="0" applyNumberFormat="1" applyFont="1" applyBorder="1" applyAlignment="1">
      <alignment horizontal="center" vertical="center"/>
    </xf>
    <xf numFmtId="183" fontId="4" fillId="0" borderId="15" xfId="0" applyNumberFormat="1" applyFont="1" applyBorder="1" applyAlignment="1">
      <alignment vertical="center"/>
    </xf>
    <xf numFmtId="183" fontId="4" fillId="0" borderId="0" xfId="0" applyNumberFormat="1" applyFont="1" applyBorder="1" applyAlignment="1">
      <alignment vertical="center"/>
    </xf>
    <xf numFmtId="183" fontId="4" fillId="0" borderId="0" xfId="0" applyNumberFormat="1" applyFont="1" applyFill="1" applyBorder="1" applyAlignment="1">
      <alignment vertical="center"/>
    </xf>
    <xf numFmtId="176" fontId="4" fillId="0" borderId="0" xfId="0" applyNumberFormat="1" applyFont="1" applyAlignment="1">
      <alignment vertical="center"/>
    </xf>
    <xf numFmtId="176" fontId="3" fillId="0" borderId="0" xfId="0" applyNumberFormat="1" applyFont="1" applyAlignment="1">
      <alignment/>
    </xf>
    <xf numFmtId="176" fontId="3" fillId="0" borderId="0" xfId="0" applyNumberFormat="1" applyFont="1" applyAlignment="1">
      <alignment horizontal="center" vertical="center"/>
    </xf>
    <xf numFmtId="176" fontId="2" fillId="0" borderId="0" xfId="0" applyNumberFormat="1" applyFont="1" applyAlignment="1">
      <alignment/>
    </xf>
    <xf numFmtId="179" fontId="3" fillId="0" borderId="15" xfId="0" applyNumberFormat="1" applyFont="1" applyBorder="1" applyAlignment="1">
      <alignment vertical="center"/>
    </xf>
    <xf numFmtId="179" fontId="3" fillId="0" borderId="0" xfId="0" applyNumberFormat="1" applyFont="1" applyBorder="1" applyAlignment="1">
      <alignment vertical="center"/>
    </xf>
    <xf numFmtId="185" fontId="3" fillId="0" borderId="0" xfId="0" applyNumberFormat="1" applyFont="1" applyBorder="1" applyAlignment="1">
      <alignment vertical="center"/>
    </xf>
    <xf numFmtId="179" fontId="3" fillId="0" borderId="15" xfId="0" applyNumberFormat="1" applyFont="1" applyFill="1" applyBorder="1" applyAlignment="1">
      <alignment vertical="center"/>
    </xf>
    <xf numFmtId="179" fontId="3" fillId="0" borderId="0" xfId="0" applyNumberFormat="1" applyFont="1" applyFill="1" applyBorder="1" applyAlignment="1">
      <alignment vertical="center"/>
    </xf>
    <xf numFmtId="185" fontId="3" fillId="0" borderId="0" xfId="0" applyNumberFormat="1" applyFont="1" applyFill="1" applyBorder="1" applyAlignment="1">
      <alignment vertical="center"/>
    </xf>
    <xf numFmtId="179" fontId="4" fillId="0" borderId="16" xfId="0" applyNumberFormat="1" applyFont="1" applyFill="1" applyBorder="1" applyAlignment="1">
      <alignment vertical="center"/>
    </xf>
    <xf numFmtId="179" fontId="4" fillId="0" borderId="10" xfId="0" applyNumberFormat="1" applyFont="1" applyFill="1" applyBorder="1" applyAlignment="1">
      <alignment vertical="center"/>
    </xf>
    <xf numFmtId="185" fontId="4" fillId="0" borderId="10" xfId="0" applyNumberFormat="1" applyFont="1" applyFill="1" applyBorder="1" applyAlignment="1">
      <alignment vertical="center"/>
    </xf>
    <xf numFmtId="176" fontId="4" fillId="0" borderId="0" xfId="0" applyNumberFormat="1" applyFont="1" applyBorder="1" applyAlignment="1">
      <alignment vertical="center"/>
    </xf>
    <xf numFmtId="176" fontId="3" fillId="0" borderId="0" xfId="0" applyNumberFormat="1" applyFont="1" applyBorder="1" applyAlignment="1">
      <alignment vertical="center"/>
    </xf>
    <xf numFmtId="176" fontId="3" fillId="0" borderId="10" xfId="0" applyNumberFormat="1" applyFont="1" applyBorder="1" applyAlignment="1">
      <alignment vertical="center"/>
    </xf>
    <xf numFmtId="176" fontId="3" fillId="0" borderId="17" xfId="0" applyNumberFormat="1" applyFont="1" applyBorder="1" applyAlignment="1">
      <alignment/>
    </xf>
    <xf numFmtId="176" fontId="3" fillId="0" borderId="18" xfId="0" applyNumberFormat="1" applyFont="1" applyBorder="1" applyAlignment="1">
      <alignment vertical="top" shrinkToFit="1"/>
    </xf>
    <xf numFmtId="176" fontId="3" fillId="0" borderId="0" xfId="0" applyNumberFormat="1" applyFont="1" applyAlignment="1">
      <alignment horizontal="left"/>
    </xf>
    <xf numFmtId="0" fontId="0" fillId="0" borderId="0" xfId="0" applyAlignment="1">
      <alignment shrinkToFit="1"/>
    </xf>
    <xf numFmtId="176" fontId="3" fillId="0" borderId="0" xfId="0" applyNumberFormat="1" applyFont="1" applyAlignment="1">
      <alignment horizontal="center"/>
    </xf>
    <xf numFmtId="176" fontId="3" fillId="0" borderId="0" xfId="0" applyNumberFormat="1" applyFont="1" applyAlignment="1">
      <alignment horizontal="right"/>
    </xf>
    <xf numFmtId="176" fontId="3" fillId="0" borderId="10" xfId="0" applyNumberFormat="1" applyFont="1" applyBorder="1" applyAlignment="1">
      <alignment vertical="top" shrinkToFit="1"/>
    </xf>
    <xf numFmtId="176" fontId="3" fillId="0" borderId="19"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4" fillId="0" borderId="15" xfId="0" applyNumberFormat="1" applyFont="1" applyBorder="1" applyAlignment="1">
      <alignment vertical="center"/>
    </xf>
    <xf numFmtId="176" fontId="3" fillId="0" borderId="0" xfId="0" applyNumberFormat="1" applyFont="1" applyAlignment="1">
      <alignment horizontal="distributed" vertical="center"/>
    </xf>
    <xf numFmtId="176" fontId="3" fillId="0" borderId="0" xfId="0" applyNumberFormat="1" applyFont="1" applyAlignment="1">
      <alignment vertical="center" shrinkToFit="1"/>
    </xf>
    <xf numFmtId="176" fontId="3" fillId="0" borderId="15" xfId="0" applyNumberFormat="1" applyFont="1" applyBorder="1" applyAlignment="1">
      <alignment vertical="center"/>
    </xf>
    <xf numFmtId="176" fontId="4" fillId="0" borderId="0" xfId="0" applyNumberFormat="1" applyFont="1" applyAlignment="1">
      <alignment horizontal="distributed" vertical="center"/>
    </xf>
    <xf numFmtId="181" fontId="3" fillId="0" borderId="15" xfId="0" applyNumberFormat="1" applyFont="1" applyBorder="1" applyAlignment="1">
      <alignment vertical="center"/>
    </xf>
    <xf numFmtId="176" fontId="3" fillId="0" borderId="0" xfId="0" applyNumberFormat="1" applyFont="1" applyAlignment="1">
      <alignment horizontal="center" vertical="center" shrinkToFit="1"/>
    </xf>
    <xf numFmtId="176" fontId="3" fillId="0" borderId="10" xfId="0" applyNumberFormat="1" applyFont="1" applyBorder="1" applyAlignment="1">
      <alignment horizontal="distributed" vertical="center"/>
    </xf>
    <xf numFmtId="176" fontId="3" fillId="0" borderId="10" xfId="0" applyNumberFormat="1" applyFont="1" applyBorder="1" applyAlignment="1">
      <alignment vertical="center" shrinkToFit="1"/>
    </xf>
    <xf numFmtId="176" fontId="3" fillId="0" borderId="16" xfId="0" applyNumberFormat="1" applyFont="1" applyBorder="1" applyAlignment="1">
      <alignment vertical="center"/>
    </xf>
    <xf numFmtId="176" fontId="3" fillId="0" borderId="0" xfId="0" applyNumberFormat="1" applyFont="1" applyAlignment="1">
      <alignment horizontal="right" vertical="center"/>
    </xf>
    <xf numFmtId="176" fontId="2" fillId="0" borderId="0" xfId="0" applyNumberFormat="1" applyFont="1" applyFill="1" applyAlignment="1">
      <alignment/>
    </xf>
    <xf numFmtId="176" fontId="3" fillId="0" borderId="0" xfId="0" applyNumberFormat="1" applyFont="1" applyFill="1" applyAlignment="1">
      <alignment/>
    </xf>
    <xf numFmtId="176" fontId="3" fillId="0" borderId="10" xfId="0" applyNumberFormat="1" applyFont="1" applyBorder="1" applyAlignment="1">
      <alignment/>
    </xf>
    <xf numFmtId="176" fontId="3" fillId="0" borderId="21"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3" xfId="0" applyNumberFormat="1" applyFont="1" applyBorder="1" applyAlignment="1">
      <alignment/>
    </xf>
    <xf numFmtId="176" fontId="4" fillId="0" borderId="18" xfId="0" applyNumberFormat="1" applyFont="1" applyBorder="1" applyAlignment="1">
      <alignment/>
    </xf>
    <xf numFmtId="0" fontId="0" fillId="0" borderId="18" xfId="0" applyBorder="1" applyAlignment="1">
      <alignment/>
    </xf>
    <xf numFmtId="176" fontId="3" fillId="0" borderId="0" xfId="0" applyNumberFormat="1" applyFont="1" applyBorder="1" applyAlignment="1">
      <alignment/>
    </xf>
    <xf numFmtId="176" fontId="4" fillId="0" borderId="14" xfId="0" applyNumberFormat="1" applyFont="1" applyBorder="1" applyAlignment="1">
      <alignment horizontal="distributed"/>
    </xf>
    <xf numFmtId="177" fontId="4" fillId="0" borderId="0" xfId="0" applyNumberFormat="1" applyFont="1" applyBorder="1" applyAlignment="1">
      <alignment/>
    </xf>
    <xf numFmtId="176" fontId="3" fillId="0" borderId="14" xfId="0" applyNumberFormat="1" applyFont="1" applyBorder="1" applyAlignment="1">
      <alignment horizontal="distributed"/>
    </xf>
    <xf numFmtId="177" fontId="3" fillId="0" borderId="0" xfId="0" applyNumberFormat="1" applyFont="1" applyBorder="1" applyAlignment="1">
      <alignment/>
    </xf>
    <xf numFmtId="177" fontId="3" fillId="0" borderId="0" xfId="0" applyNumberFormat="1" applyFont="1" applyFill="1" applyBorder="1" applyAlignment="1">
      <alignment/>
    </xf>
    <xf numFmtId="176" fontId="3" fillId="0" borderId="14" xfId="0" applyNumberFormat="1" applyFont="1" applyBorder="1" applyAlignment="1">
      <alignment/>
    </xf>
    <xf numFmtId="0" fontId="0" fillId="0" borderId="0" xfId="0" applyAlignment="1">
      <alignment/>
    </xf>
    <xf numFmtId="176" fontId="3" fillId="0" borderId="24" xfId="0" applyNumberFormat="1" applyFont="1" applyBorder="1" applyAlignment="1">
      <alignment horizontal="distributed"/>
    </xf>
    <xf numFmtId="177" fontId="3" fillId="0" borderId="10" xfId="0" applyNumberFormat="1" applyFont="1" applyBorder="1" applyAlignment="1">
      <alignment/>
    </xf>
    <xf numFmtId="176" fontId="4" fillId="0" borderId="23" xfId="0" applyNumberFormat="1" applyFont="1" applyBorder="1" applyAlignment="1">
      <alignment/>
    </xf>
    <xf numFmtId="176" fontId="4" fillId="0" borderId="14" xfId="0" applyNumberFormat="1" applyFont="1" applyBorder="1" applyAlignment="1">
      <alignment/>
    </xf>
    <xf numFmtId="176" fontId="4" fillId="0" borderId="23" xfId="0" applyNumberFormat="1" applyFont="1" applyBorder="1" applyAlignment="1">
      <alignment horizontal="distributed"/>
    </xf>
    <xf numFmtId="176" fontId="4" fillId="0" borderId="0" xfId="0" applyNumberFormat="1" applyFont="1" applyAlignment="1">
      <alignment/>
    </xf>
    <xf numFmtId="0" fontId="6" fillId="0" borderId="0" xfId="0" applyNumberFormat="1" applyFont="1" applyAlignment="1">
      <alignment vertical="center"/>
    </xf>
    <xf numFmtId="0" fontId="7" fillId="0" borderId="0" xfId="0" applyFont="1" applyAlignment="1">
      <alignment horizontal="center" vertical="center" wrapText="1"/>
    </xf>
    <xf numFmtId="0" fontId="8" fillId="0" borderId="0" xfId="0" applyFont="1" applyAlignment="1">
      <alignment vertical="center"/>
    </xf>
    <xf numFmtId="0" fontId="7" fillId="0" borderId="25" xfId="0" applyNumberFormat="1" applyFont="1" applyFill="1" applyBorder="1" applyAlignment="1">
      <alignment horizontal="center" vertical="center" wrapText="1"/>
    </xf>
    <xf numFmtId="0" fontId="9" fillId="0" borderId="26" xfId="0" applyNumberFormat="1" applyFont="1" applyFill="1" applyBorder="1" applyAlignment="1">
      <alignment horizontal="center" vertical="center"/>
    </xf>
    <xf numFmtId="187" fontId="7" fillId="0" borderId="19" xfId="43" applyNumberFormat="1" applyFont="1" applyFill="1" applyBorder="1" applyAlignment="1" applyProtection="1">
      <alignment vertical="center"/>
      <protection/>
    </xf>
    <xf numFmtId="0" fontId="9" fillId="0" borderId="27" xfId="0" applyNumberFormat="1" applyFont="1" applyFill="1" applyBorder="1" applyAlignment="1">
      <alignment horizontal="center" vertical="center"/>
    </xf>
    <xf numFmtId="187" fontId="7" fillId="0" borderId="28" xfId="43" applyNumberFormat="1" applyFont="1" applyFill="1" applyBorder="1" applyAlignment="1" applyProtection="1">
      <alignment vertical="center"/>
      <protection/>
    </xf>
    <xf numFmtId="0" fontId="9" fillId="0" borderId="29" xfId="0" applyNumberFormat="1" applyFont="1" applyFill="1" applyBorder="1" applyAlignment="1">
      <alignment horizontal="center" vertical="center"/>
    </xf>
    <xf numFmtId="187" fontId="7" fillId="0" borderId="30" xfId="43" applyNumberFormat="1" applyFont="1" applyFill="1" applyBorder="1" applyAlignment="1" applyProtection="1">
      <alignment vertical="center"/>
      <protection/>
    </xf>
    <xf numFmtId="187" fontId="11" fillId="0" borderId="31" xfId="43" applyNumberFormat="1" applyFont="1" applyFill="1" applyBorder="1" applyAlignment="1" applyProtection="1">
      <alignment horizontal="center" vertical="center" wrapText="1"/>
      <protection/>
    </xf>
    <xf numFmtId="187" fontId="11" fillId="0" borderId="32" xfId="43" applyNumberFormat="1" applyFont="1" applyFill="1" applyBorder="1" applyAlignment="1" applyProtection="1">
      <alignment horizontal="center" vertical="center" wrapText="1"/>
      <protection/>
    </xf>
    <xf numFmtId="187" fontId="11" fillId="0" borderId="33" xfId="43" applyNumberFormat="1" applyFont="1" applyFill="1" applyBorder="1" applyAlignment="1" applyProtection="1">
      <alignment horizontal="center" vertical="center" wrapText="1"/>
      <protection/>
    </xf>
    <xf numFmtId="0" fontId="0" fillId="0" borderId="0" xfId="0" applyFont="1" applyAlignment="1">
      <alignment/>
    </xf>
    <xf numFmtId="0" fontId="13" fillId="0" borderId="0" xfId="0" applyFont="1" applyAlignment="1">
      <alignment/>
    </xf>
    <xf numFmtId="0" fontId="13" fillId="0" borderId="0" xfId="43" applyFont="1" applyAlignment="1" applyProtection="1">
      <alignment vertical="center"/>
      <protection/>
    </xf>
    <xf numFmtId="0" fontId="3" fillId="0" borderId="15" xfId="0" applyFont="1" applyBorder="1" applyAlignment="1">
      <alignment vertical="center"/>
    </xf>
    <xf numFmtId="0" fontId="3" fillId="0" borderId="0" xfId="0" applyFont="1" applyAlignment="1">
      <alignmen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179" fontId="3" fillId="0" borderId="0" xfId="0" applyNumberFormat="1" applyFont="1" applyAlignment="1">
      <alignment horizontal="right" vertical="center"/>
    </xf>
    <xf numFmtId="0" fontId="0" fillId="0" borderId="0" xfId="0" applyAlignment="1">
      <alignment horizontal="right" vertical="center"/>
    </xf>
    <xf numFmtId="179" fontId="4" fillId="0" borderId="0" xfId="0" applyNumberFormat="1" applyFont="1" applyAlignment="1">
      <alignment horizontal="right" vertical="center"/>
    </xf>
    <xf numFmtId="178" fontId="3" fillId="0" borderId="0" xfId="0" applyNumberFormat="1" applyFont="1" applyBorder="1" applyAlignment="1">
      <alignment horizontal="right" vertical="center"/>
    </xf>
    <xf numFmtId="178" fontId="3" fillId="0" borderId="0" xfId="0" applyNumberFormat="1" applyFont="1" applyAlignment="1">
      <alignment horizontal="right" vertical="center"/>
    </xf>
    <xf numFmtId="179" fontId="3" fillId="0" borderId="0" xfId="0" applyNumberFormat="1" applyFont="1" applyFill="1" applyAlignment="1">
      <alignment horizontal="right" vertical="center"/>
    </xf>
    <xf numFmtId="180" fontId="3" fillId="0" borderId="0" xfId="0" applyNumberFormat="1" applyFont="1" applyBorder="1" applyAlignment="1">
      <alignment horizontal="right" vertical="center"/>
    </xf>
    <xf numFmtId="180" fontId="3" fillId="0" borderId="0" xfId="0" applyNumberFormat="1" applyFont="1" applyAlignment="1">
      <alignment horizontal="right" vertical="center"/>
    </xf>
    <xf numFmtId="181" fontId="3" fillId="0" borderId="0" xfId="0" applyNumberFormat="1" applyFont="1" applyBorder="1" applyAlignment="1">
      <alignment horizontal="right" vertical="center"/>
    </xf>
    <xf numFmtId="181" fontId="3" fillId="0" borderId="0" xfId="0" applyNumberFormat="1" applyFont="1" applyAlignment="1">
      <alignment horizontal="right" vertical="center"/>
    </xf>
    <xf numFmtId="176" fontId="3" fillId="0" borderId="0" xfId="0" applyNumberFormat="1" applyFont="1" applyFill="1" applyAlignment="1">
      <alignment horizontal="right" vertical="center"/>
    </xf>
    <xf numFmtId="183" fontId="3" fillId="0" borderId="0" xfId="0" applyNumberFormat="1" applyFont="1" applyFill="1" applyAlignment="1">
      <alignment horizontal="right" vertical="center"/>
    </xf>
    <xf numFmtId="183" fontId="4" fillId="0" borderId="0" xfId="0" applyNumberFormat="1" applyFont="1" applyAlignment="1">
      <alignment horizontal="right" vertical="center"/>
    </xf>
    <xf numFmtId="183" fontId="3" fillId="0" borderId="0" xfId="0" applyNumberFormat="1" applyFont="1" applyAlignment="1">
      <alignment horizontal="right" vertical="center"/>
    </xf>
    <xf numFmtId="184" fontId="3" fillId="0" borderId="0" xfId="0" applyNumberFormat="1" applyFont="1" applyAlignment="1">
      <alignment horizontal="right" vertical="center"/>
    </xf>
    <xf numFmtId="181" fontId="3" fillId="0" borderId="10" xfId="0" applyNumberFormat="1" applyFont="1" applyBorder="1" applyAlignment="1">
      <alignment horizontal="right" vertical="center"/>
    </xf>
    <xf numFmtId="179" fontId="3" fillId="0" borderId="10" xfId="0" applyNumberFormat="1" applyFont="1" applyBorder="1" applyAlignment="1">
      <alignment horizontal="right" vertical="center"/>
    </xf>
    <xf numFmtId="179" fontId="3" fillId="0" borderId="10" xfId="0" applyNumberFormat="1" applyFont="1" applyFill="1" applyBorder="1" applyAlignment="1">
      <alignment horizontal="right" vertical="center"/>
    </xf>
    <xf numFmtId="183" fontId="3" fillId="0" borderId="10" xfId="0" applyNumberFormat="1" applyFont="1" applyFill="1" applyBorder="1" applyAlignment="1">
      <alignment horizontal="right" vertical="center"/>
    </xf>
    <xf numFmtId="183" fontId="5" fillId="0" borderId="15" xfId="0" applyNumberFormat="1" applyFont="1" applyBorder="1" applyAlignment="1">
      <alignment vertical="center"/>
    </xf>
    <xf numFmtId="183" fontId="5" fillId="0" borderId="0" xfId="0" applyNumberFormat="1" applyFont="1" applyBorder="1" applyAlignment="1">
      <alignment vertical="center"/>
    </xf>
    <xf numFmtId="183" fontId="5" fillId="0" borderId="0" xfId="0" applyNumberFormat="1" applyFont="1" applyFill="1" applyBorder="1" applyAlignment="1">
      <alignment vertical="center"/>
    </xf>
    <xf numFmtId="176" fontId="3" fillId="0" borderId="0" xfId="0" applyNumberFormat="1" applyFont="1" applyFill="1" applyAlignment="1">
      <alignment vertical="center"/>
    </xf>
    <xf numFmtId="176" fontId="4" fillId="0" borderId="0" xfId="0" applyNumberFormat="1" applyFont="1" applyAlignment="1">
      <alignment horizontal="distributed" vertical="center" shrinkToFit="1"/>
    </xf>
    <xf numFmtId="176" fontId="5" fillId="0" borderId="0" xfId="0" applyNumberFormat="1" applyFont="1" applyBorder="1" applyAlignment="1">
      <alignment vertical="center"/>
    </xf>
    <xf numFmtId="176" fontId="3" fillId="0" borderId="18" xfId="0" applyNumberFormat="1" applyFont="1" applyBorder="1" applyAlignment="1">
      <alignment vertical="top"/>
    </xf>
    <xf numFmtId="176" fontId="3" fillId="0" borderId="0" xfId="0" applyNumberFormat="1" applyFont="1" applyBorder="1" applyAlignment="1">
      <alignment horizontal="center"/>
    </xf>
    <xf numFmtId="190" fontId="3" fillId="0" borderId="0" xfId="0" applyNumberFormat="1" applyFont="1" applyFill="1" applyAlignment="1">
      <alignment horizontal="right" vertical="center"/>
    </xf>
    <xf numFmtId="183" fontId="3" fillId="0" borderId="16" xfId="0" applyNumberFormat="1" applyFont="1" applyBorder="1" applyAlignment="1">
      <alignment vertical="center"/>
    </xf>
    <xf numFmtId="183" fontId="3" fillId="0" borderId="10" xfId="0" applyNumberFormat="1" applyFont="1" applyBorder="1" applyAlignment="1">
      <alignment vertical="center"/>
    </xf>
    <xf numFmtId="183" fontId="3" fillId="0" borderId="10" xfId="0" applyNumberFormat="1" applyFont="1" applyFill="1" applyBorder="1" applyAlignment="1">
      <alignment vertical="center"/>
    </xf>
    <xf numFmtId="185" fontId="4" fillId="0" borderId="15" xfId="0" applyNumberFormat="1" applyFont="1" applyFill="1" applyBorder="1" applyAlignment="1">
      <alignment horizontal="right" vertical="center"/>
    </xf>
    <xf numFmtId="185" fontId="4" fillId="0" borderId="0" xfId="0" applyNumberFormat="1" applyFont="1" applyFill="1" applyBorder="1" applyAlignment="1">
      <alignment horizontal="right" vertical="center"/>
    </xf>
    <xf numFmtId="182" fontId="4" fillId="0" borderId="0" xfId="0" applyNumberFormat="1" applyFont="1" applyFill="1" applyBorder="1" applyAlignment="1">
      <alignment horizontal="right" vertical="center"/>
    </xf>
    <xf numFmtId="186" fontId="3" fillId="0" borderId="15" xfId="0" applyNumberFormat="1" applyFont="1" applyFill="1" applyBorder="1" applyAlignment="1">
      <alignment horizontal="right" vertical="center"/>
    </xf>
    <xf numFmtId="186" fontId="3" fillId="0" borderId="0" xfId="0" applyNumberFormat="1" applyFont="1" applyFill="1" applyBorder="1" applyAlignment="1">
      <alignment horizontal="right" vertical="center"/>
    </xf>
    <xf numFmtId="182" fontId="3" fillId="0" borderId="0" xfId="0" applyNumberFormat="1" applyFont="1" applyFill="1" applyBorder="1" applyAlignment="1">
      <alignment horizontal="right" vertical="center"/>
    </xf>
    <xf numFmtId="186" fontId="3" fillId="0" borderId="16" xfId="0" applyNumberFormat="1" applyFont="1" applyFill="1" applyBorder="1" applyAlignment="1">
      <alignment horizontal="right" vertical="center"/>
    </xf>
    <xf numFmtId="186" fontId="3" fillId="0" borderId="10" xfId="0" applyNumberFormat="1" applyFont="1" applyFill="1" applyBorder="1" applyAlignment="1">
      <alignment horizontal="right" vertical="center"/>
    </xf>
    <xf numFmtId="182" fontId="3" fillId="0" borderId="10" xfId="0" applyNumberFormat="1" applyFont="1" applyFill="1" applyBorder="1" applyAlignment="1">
      <alignment horizontal="right" vertical="center"/>
    </xf>
    <xf numFmtId="0" fontId="7" fillId="0" borderId="34" xfId="0" applyFont="1" applyFill="1" applyBorder="1" applyAlignment="1">
      <alignment horizontal="center" vertical="center" wrapText="1"/>
    </xf>
    <xf numFmtId="0" fontId="7" fillId="0" borderId="35" xfId="0" applyFont="1" applyFill="1" applyBorder="1" applyAlignment="1">
      <alignment horizontal="center" vertical="center" wrapText="1"/>
    </xf>
    <xf numFmtId="176" fontId="3" fillId="0" borderId="36" xfId="0" applyNumberFormat="1" applyFont="1" applyBorder="1" applyAlignment="1">
      <alignment horizontal="center" vertical="center"/>
    </xf>
    <xf numFmtId="176" fontId="3" fillId="0" borderId="37" xfId="0" applyNumberFormat="1" applyFont="1" applyBorder="1" applyAlignment="1">
      <alignment horizontal="center" vertical="center"/>
    </xf>
    <xf numFmtId="0" fontId="0" fillId="0" borderId="17" xfId="0" applyBorder="1" applyAlignment="1">
      <alignment horizontal="center" vertical="center"/>
    </xf>
    <xf numFmtId="0" fontId="0" fillId="0" borderId="38" xfId="0" applyBorder="1" applyAlignment="1">
      <alignment horizontal="center" vertical="center"/>
    </xf>
    <xf numFmtId="176" fontId="3" fillId="0" borderId="39" xfId="0" applyNumberFormat="1" applyFont="1" applyBorder="1" applyAlignment="1">
      <alignment horizontal="center" vertical="center"/>
    </xf>
    <xf numFmtId="0" fontId="0" fillId="0" borderId="15"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176" fontId="3" fillId="0" borderId="40" xfId="0" applyNumberFormat="1" applyFont="1" applyBorder="1" applyAlignment="1">
      <alignment horizontal="center" vertical="center" wrapText="1"/>
    </xf>
    <xf numFmtId="0" fontId="0" fillId="0" borderId="41" xfId="0" applyBorder="1" applyAlignment="1">
      <alignment horizontal="center" vertical="center" wrapText="1"/>
    </xf>
    <xf numFmtId="0" fontId="0" fillId="0" borderId="41" xfId="0" applyBorder="1" applyAlignment="1">
      <alignment/>
    </xf>
    <xf numFmtId="0" fontId="0" fillId="0" borderId="12" xfId="0" applyBorder="1" applyAlignment="1">
      <alignment/>
    </xf>
    <xf numFmtId="176" fontId="3" fillId="0" borderId="0" xfId="0" applyNumberFormat="1" applyFont="1" applyAlignment="1">
      <alignment horizontal="center" vertical="center"/>
    </xf>
    <xf numFmtId="176" fontId="3" fillId="0" borderId="17" xfId="0" applyNumberFormat="1" applyFont="1" applyBorder="1" applyAlignment="1">
      <alignment horizontal="center" vertical="center"/>
    </xf>
    <xf numFmtId="176" fontId="3" fillId="0" borderId="41" xfId="0" applyNumberFormat="1" applyFont="1" applyBorder="1" applyAlignment="1">
      <alignment horizontal="center" vertical="center" shrinkToFit="1"/>
    </xf>
    <xf numFmtId="176" fontId="3" fillId="0" borderId="12" xfId="0" applyNumberFormat="1" applyFont="1" applyBorder="1" applyAlignment="1">
      <alignment horizontal="center" vertical="center" shrinkToFit="1"/>
    </xf>
    <xf numFmtId="0" fontId="5" fillId="0" borderId="42" xfId="0" applyFont="1" applyBorder="1" applyAlignment="1">
      <alignment horizontal="center" vertical="center"/>
    </xf>
    <xf numFmtId="0" fontId="0" fillId="0" borderId="18" xfId="0" applyBorder="1" applyAlignment="1">
      <alignment horizontal="center" vertical="center"/>
    </xf>
    <xf numFmtId="0" fontId="0" fillId="0" borderId="23" xfId="0" applyBorder="1" applyAlignment="1">
      <alignment horizontal="center" vertical="center"/>
    </xf>
    <xf numFmtId="0" fontId="0" fillId="0" borderId="30" xfId="0" applyBorder="1" applyAlignment="1">
      <alignment horizontal="center" vertical="center"/>
    </xf>
    <xf numFmtId="176" fontId="3" fillId="0" borderId="43"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3" fillId="0" borderId="39" xfId="0" applyFont="1" applyBorder="1" applyAlignment="1">
      <alignment horizontal="distributed" vertical="center"/>
    </xf>
    <xf numFmtId="0" fontId="3" fillId="0" borderId="36" xfId="0" applyFont="1" applyBorder="1" applyAlignment="1">
      <alignment horizontal="distributed" vertical="center"/>
    </xf>
    <xf numFmtId="0" fontId="3" fillId="0" borderId="37" xfId="0" applyFont="1" applyBorder="1" applyAlignment="1">
      <alignment horizontal="distributed" vertical="center"/>
    </xf>
    <xf numFmtId="176" fontId="3" fillId="0" borderId="19" xfId="0" applyNumberFormat="1" applyFont="1" applyBorder="1" applyAlignment="1">
      <alignment horizontal="center" vertical="center"/>
    </xf>
    <xf numFmtId="176" fontId="3" fillId="0" borderId="44" xfId="0" applyNumberFormat="1" applyFont="1" applyBorder="1" applyAlignment="1">
      <alignment horizontal="center" vertical="center"/>
    </xf>
    <xf numFmtId="176" fontId="3" fillId="0" borderId="20" xfId="0" applyNumberFormat="1" applyFont="1" applyBorder="1" applyAlignment="1">
      <alignment horizontal="center" vertical="center"/>
    </xf>
    <xf numFmtId="176" fontId="3" fillId="0" borderId="30" xfId="0" applyNumberFormat="1" applyFont="1" applyBorder="1" applyAlignment="1">
      <alignment horizontal="center" vertical="center"/>
    </xf>
    <xf numFmtId="176" fontId="3" fillId="0" borderId="38"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21" xfId="0" applyNumberFormat="1" applyFont="1" applyBorder="1" applyAlignment="1">
      <alignment horizontal="center" vertical="center"/>
    </xf>
    <xf numFmtId="176" fontId="3" fillId="0" borderId="40" xfId="0" applyNumberFormat="1" applyFont="1" applyBorder="1" applyAlignment="1">
      <alignment horizontal="center" vertical="center"/>
    </xf>
    <xf numFmtId="176" fontId="3" fillId="0" borderId="12" xfId="0" applyNumberFormat="1" applyFont="1" applyBorder="1" applyAlignment="1">
      <alignment horizontal="center" vertical="center"/>
    </xf>
    <xf numFmtId="176" fontId="3" fillId="0" borderId="45" xfId="0" applyNumberFormat="1" applyFont="1" applyBorder="1" applyAlignment="1">
      <alignment horizontal="center" vertical="center"/>
    </xf>
    <xf numFmtId="176" fontId="3" fillId="0" borderId="36" xfId="0" applyNumberFormat="1" applyFont="1" applyBorder="1" applyAlignment="1">
      <alignment vertical="center"/>
    </xf>
    <xf numFmtId="176" fontId="3" fillId="0" borderId="0" xfId="0" applyNumberFormat="1" applyFont="1" applyBorder="1" applyAlignment="1">
      <alignment vertical="center"/>
    </xf>
    <xf numFmtId="176" fontId="3" fillId="0" borderId="36" xfId="0" applyNumberFormat="1" applyFont="1" applyBorder="1" applyAlignment="1">
      <alignment horizontal="right" vertical="center"/>
    </xf>
    <xf numFmtId="176" fontId="3" fillId="0" borderId="0" xfId="0" applyNumberFormat="1" applyFont="1" applyBorder="1" applyAlignment="1">
      <alignment horizontal="right" vertical="center"/>
    </xf>
    <xf numFmtId="176" fontId="3" fillId="0" borderId="39" xfId="0" applyNumberFormat="1" applyFont="1" applyBorder="1" applyAlignment="1">
      <alignment horizontal="center" vertical="center" wrapText="1"/>
    </xf>
    <xf numFmtId="176" fontId="3" fillId="0" borderId="37" xfId="0" applyNumberFormat="1" applyFont="1" applyBorder="1" applyAlignment="1">
      <alignment horizontal="center"/>
    </xf>
    <xf numFmtId="176" fontId="3" fillId="0" borderId="38" xfId="0" applyNumberFormat="1" applyFont="1" applyBorder="1" applyAlignment="1">
      <alignment horizontal="center"/>
    </xf>
    <xf numFmtId="176" fontId="3" fillId="0" borderId="11" xfId="0" applyNumberFormat="1" applyFont="1" applyBorder="1" applyAlignment="1">
      <alignment horizontal="center" vertical="center"/>
    </xf>
    <xf numFmtId="177" fontId="4" fillId="0" borderId="0" xfId="0" applyNumberFormat="1" applyFont="1" applyFill="1" applyBorder="1" applyAlignment="1">
      <alignment/>
    </xf>
    <xf numFmtId="177" fontId="3" fillId="0" borderId="10" xfId="0" applyNumberFormat="1" applyFont="1" applyFill="1" applyBorder="1" applyAlignment="1">
      <alignment/>
    </xf>
    <xf numFmtId="185" fontId="3" fillId="0" borderId="0" xfId="0" applyNumberFormat="1" applyFont="1" applyAlignment="1">
      <alignment horizontal="right" vertical="center"/>
    </xf>
    <xf numFmtId="185" fontId="3" fillId="0" borderId="0" xfId="0" applyNumberFormat="1" applyFont="1" applyFill="1" applyAlignment="1">
      <alignment horizontal="right" vertical="center"/>
    </xf>
    <xf numFmtId="176" fontId="0" fillId="0" borderId="0" xfId="0" applyNumberFormat="1" applyAlignment="1">
      <alignment/>
    </xf>
    <xf numFmtId="176" fontId="3" fillId="0" borderId="0" xfId="0" applyNumberFormat="1" applyFont="1" applyAlignment="1">
      <alignment/>
    </xf>
    <xf numFmtId="176" fontId="3" fillId="0" borderId="0" xfId="0" applyNumberFormat="1" applyFont="1" applyAlignment="1">
      <alignment horizontal="left" vertical="center"/>
    </xf>
    <xf numFmtId="176" fontId="0" fillId="0" borderId="0" xfId="0" applyNumberFormat="1" applyAlignment="1">
      <alignment shrinkToFit="1"/>
    </xf>
    <xf numFmtId="176" fontId="3" fillId="0" borderId="0" xfId="0" applyNumberFormat="1" applyFont="1" applyAlignment="1">
      <alignment shrinkToFit="1"/>
    </xf>
    <xf numFmtId="191" fontId="3" fillId="0" borderId="0" xfId="0" applyNumberFormat="1" applyFont="1" applyAlignment="1">
      <alignment horizontal="center" vertical="center"/>
    </xf>
    <xf numFmtId="0" fontId="3" fillId="0" borderId="0" xfId="0" applyFont="1" applyFill="1" applyAlignment="1">
      <alignment horizontal="right" vertical="center"/>
    </xf>
    <xf numFmtId="0" fontId="3" fillId="0" borderId="0" xfId="0" applyFont="1" applyAlignment="1">
      <alignment horizontal="right" vertical="center"/>
    </xf>
    <xf numFmtId="176" fontId="4" fillId="0" borderId="24" xfId="0" applyNumberFormat="1" applyFont="1" applyBorder="1" applyAlignment="1">
      <alignment horizontal="center" vertical="center"/>
    </xf>
    <xf numFmtId="176" fontId="3" fillId="0" borderId="24" xfId="0" applyNumberFormat="1"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8</xdr:row>
      <xdr:rowOff>76200</xdr:rowOff>
    </xdr:from>
    <xdr:to>
      <xdr:col>2</xdr:col>
      <xdr:colOff>85725</xdr:colOff>
      <xdr:row>9</xdr:row>
      <xdr:rowOff>133350</xdr:rowOff>
    </xdr:to>
    <xdr:sp>
      <xdr:nvSpPr>
        <xdr:cNvPr id="1" name="AutoShape 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2" name="AutoShape 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3" name="AutoShape 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4" name="AutoShape 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5" name="AutoShape 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6" name="AutoShape 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7" name="AutoShape 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8" name="AutoShape 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9" name="AutoShape 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37</xdr:row>
      <xdr:rowOff>85725</xdr:rowOff>
    </xdr:from>
    <xdr:to>
      <xdr:col>2</xdr:col>
      <xdr:colOff>85725</xdr:colOff>
      <xdr:row>38</xdr:row>
      <xdr:rowOff>142875</xdr:rowOff>
    </xdr:to>
    <xdr:sp>
      <xdr:nvSpPr>
        <xdr:cNvPr id="10" name="AutoShape 10"/>
        <xdr:cNvSpPr>
          <a:spLocks/>
        </xdr:cNvSpPr>
      </xdr:nvSpPr>
      <xdr:spPr>
        <a:xfrm>
          <a:off x="1114425" y="64484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8</xdr:row>
      <xdr:rowOff>76200</xdr:rowOff>
    </xdr:from>
    <xdr:to>
      <xdr:col>2</xdr:col>
      <xdr:colOff>85725</xdr:colOff>
      <xdr:row>9</xdr:row>
      <xdr:rowOff>133350</xdr:rowOff>
    </xdr:to>
    <xdr:sp>
      <xdr:nvSpPr>
        <xdr:cNvPr id="11" name="AutoShape 11"/>
        <xdr:cNvSpPr>
          <a:spLocks/>
        </xdr:cNvSpPr>
      </xdr:nvSpPr>
      <xdr:spPr>
        <a:xfrm>
          <a:off x="1114425" y="1466850"/>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10</xdr:row>
      <xdr:rowOff>57150</xdr:rowOff>
    </xdr:from>
    <xdr:to>
      <xdr:col>2</xdr:col>
      <xdr:colOff>85725</xdr:colOff>
      <xdr:row>12</xdr:row>
      <xdr:rowOff>133350</xdr:rowOff>
    </xdr:to>
    <xdr:sp>
      <xdr:nvSpPr>
        <xdr:cNvPr id="12" name="AutoShape 12"/>
        <xdr:cNvSpPr>
          <a:spLocks/>
        </xdr:cNvSpPr>
      </xdr:nvSpPr>
      <xdr:spPr>
        <a:xfrm>
          <a:off x="1114425" y="179070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20</xdr:row>
      <xdr:rowOff>66675</xdr:rowOff>
    </xdr:from>
    <xdr:to>
      <xdr:col>2</xdr:col>
      <xdr:colOff>85725</xdr:colOff>
      <xdr:row>21</xdr:row>
      <xdr:rowOff>123825</xdr:rowOff>
    </xdr:to>
    <xdr:sp>
      <xdr:nvSpPr>
        <xdr:cNvPr id="13" name="AutoShape 13"/>
        <xdr:cNvSpPr>
          <a:spLocks/>
        </xdr:cNvSpPr>
      </xdr:nvSpPr>
      <xdr:spPr>
        <a:xfrm>
          <a:off x="1114425" y="35147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13</xdr:row>
      <xdr:rowOff>57150</xdr:rowOff>
    </xdr:from>
    <xdr:to>
      <xdr:col>2</xdr:col>
      <xdr:colOff>85725</xdr:colOff>
      <xdr:row>15</xdr:row>
      <xdr:rowOff>133350</xdr:rowOff>
    </xdr:to>
    <xdr:sp>
      <xdr:nvSpPr>
        <xdr:cNvPr id="14" name="AutoShape 14"/>
        <xdr:cNvSpPr>
          <a:spLocks/>
        </xdr:cNvSpPr>
      </xdr:nvSpPr>
      <xdr:spPr>
        <a:xfrm>
          <a:off x="1114425" y="23050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17</xdr:row>
      <xdr:rowOff>57150</xdr:rowOff>
    </xdr:from>
    <xdr:to>
      <xdr:col>2</xdr:col>
      <xdr:colOff>85725</xdr:colOff>
      <xdr:row>19</xdr:row>
      <xdr:rowOff>133350</xdr:rowOff>
    </xdr:to>
    <xdr:sp>
      <xdr:nvSpPr>
        <xdr:cNvPr id="15" name="AutoShape 15"/>
        <xdr:cNvSpPr>
          <a:spLocks/>
        </xdr:cNvSpPr>
      </xdr:nvSpPr>
      <xdr:spPr>
        <a:xfrm>
          <a:off x="1114425" y="2990850"/>
          <a:ext cx="76200" cy="4191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23</xdr:row>
      <xdr:rowOff>85725</xdr:rowOff>
    </xdr:from>
    <xdr:to>
      <xdr:col>2</xdr:col>
      <xdr:colOff>95250</xdr:colOff>
      <xdr:row>24</xdr:row>
      <xdr:rowOff>142875</xdr:rowOff>
    </xdr:to>
    <xdr:sp>
      <xdr:nvSpPr>
        <xdr:cNvPr id="16" name="AutoShape 16"/>
        <xdr:cNvSpPr>
          <a:spLocks/>
        </xdr:cNvSpPr>
      </xdr:nvSpPr>
      <xdr:spPr>
        <a:xfrm>
          <a:off x="1123950" y="40481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25</xdr:row>
      <xdr:rowOff>85725</xdr:rowOff>
    </xdr:from>
    <xdr:to>
      <xdr:col>2</xdr:col>
      <xdr:colOff>95250</xdr:colOff>
      <xdr:row>26</xdr:row>
      <xdr:rowOff>142875</xdr:rowOff>
    </xdr:to>
    <xdr:sp>
      <xdr:nvSpPr>
        <xdr:cNvPr id="17" name="AutoShape 17"/>
        <xdr:cNvSpPr>
          <a:spLocks/>
        </xdr:cNvSpPr>
      </xdr:nvSpPr>
      <xdr:spPr>
        <a:xfrm>
          <a:off x="1123950" y="43910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19050</xdr:colOff>
      <xdr:row>27</xdr:row>
      <xdr:rowOff>85725</xdr:rowOff>
    </xdr:from>
    <xdr:to>
      <xdr:col>2</xdr:col>
      <xdr:colOff>95250</xdr:colOff>
      <xdr:row>28</xdr:row>
      <xdr:rowOff>142875</xdr:rowOff>
    </xdr:to>
    <xdr:sp>
      <xdr:nvSpPr>
        <xdr:cNvPr id="18" name="AutoShape 18"/>
        <xdr:cNvSpPr>
          <a:spLocks/>
        </xdr:cNvSpPr>
      </xdr:nvSpPr>
      <xdr:spPr>
        <a:xfrm>
          <a:off x="1123950" y="47339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0</xdr:colOff>
      <xdr:row>29</xdr:row>
      <xdr:rowOff>57150</xdr:rowOff>
    </xdr:from>
    <xdr:to>
      <xdr:col>2</xdr:col>
      <xdr:colOff>76200</xdr:colOff>
      <xdr:row>32</xdr:row>
      <xdr:rowOff>123825</xdr:rowOff>
    </xdr:to>
    <xdr:sp>
      <xdr:nvSpPr>
        <xdr:cNvPr id="19" name="AutoShape 19"/>
        <xdr:cNvSpPr>
          <a:spLocks/>
        </xdr:cNvSpPr>
      </xdr:nvSpPr>
      <xdr:spPr>
        <a:xfrm>
          <a:off x="1104900" y="5048250"/>
          <a:ext cx="76200" cy="5810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37</xdr:row>
      <xdr:rowOff>85725</xdr:rowOff>
    </xdr:from>
    <xdr:to>
      <xdr:col>2</xdr:col>
      <xdr:colOff>85725</xdr:colOff>
      <xdr:row>38</xdr:row>
      <xdr:rowOff>142875</xdr:rowOff>
    </xdr:to>
    <xdr:sp>
      <xdr:nvSpPr>
        <xdr:cNvPr id="20" name="AutoShape 20"/>
        <xdr:cNvSpPr>
          <a:spLocks/>
        </xdr:cNvSpPr>
      </xdr:nvSpPr>
      <xdr:spPr>
        <a:xfrm>
          <a:off x="1114425" y="64484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52</xdr:row>
      <xdr:rowOff>76200</xdr:rowOff>
    </xdr:from>
    <xdr:to>
      <xdr:col>2</xdr:col>
      <xdr:colOff>85725</xdr:colOff>
      <xdr:row>53</xdr:row>
      <xdr:rowOff>133350</xdr:rowOff>
    </xdr:to>
    <xdr:sp>
      <xdr:nvSpPr>
        <xdr:cNvPr id="21" name="AutoShape 21"/>
        <xdr:cNvSpPr>
          <a:spLocks/>
        </xdr:cNvSpPr>
      </xdr:nvSpPr>
      <xdr:spPr>
        <a:xfrm>
          <a:off x="1114425" y="9010650"/>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52</xdr:row>
      <xdr:rowOff>66675</xdr:rowOff>
    </xdr:from>
    <xdr:to>
      <xdr:col>6</xdr:col>
      <xdr:colOff>104775</xdr:colOff>
      <xdr:row>53</xdr:row>
      <xdr:rowOff>123825</xdr:rowOff>
    </xdr:to>
    <xdr:sp>
      <xdr:nvSpPr>
        <xdr:cNvPr id="22" name="AutoShape 22"/>
        <xdr:cNvSpPr>
          <a:spLocks/>
        </xdr:cNvSpPr>
      </xdr:nvSpPr>
      <xdr:spPr>
        <a:xfrm>
          <a:off x="3705225" y="9001125"/>
          <a:ext cx="76200" cy="228600"/>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55</xdr:row>
      <xdr:rowOff>66675</xdr:rowOff>
    </xdr:from>
    <xdr:to>
      <xdr:col>2</xdr:col>
      <xdr:colOff>57150</xdr:colOff>
      <xdr:row>61</xdr:row>
      <xdr:rowOff>114300</xdr:rowOff>
    </xdr:to>
    <xdr:sp>
      <xdr:nvSpPr>
        <xdr:cNvPr id="23" name="AutoShape 23"/>
        <xdr:cNvSpPr>
          <a:spLocks/>
        </xdr:cNvSpPr>
      </xdr:nvSpPr>
      <xdr:spPr>
        <a:xfrm>
          <a:off x="1114425" y="9515475"/>
          <a:ext cx="47625" cy="1076325"/>
        </a:xfrm>
        <a:prstGeom prst="rightBracket">
          <a:avLst>
            <a:gd name="adj" fmla="val -44115"/>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55</xdr:row>
      <xdr:rowOff>47625</xdr:rowOff>
    </xdr:from>
    <xdr:to>
      <xdr:col>6</xdr:col>
      <xdr:colOff>95250</xdr:colOff>
      <xdr:row>62</xdr:row>
      <xdr:rowOff>123825</xdr:rowOff>
    </xdr:to>
    <xdr:sp>
      <xdr:nvSpPr>
        <xdr:cNvPr id="24" name="AutoShape 24"/>
        <xdr:cNvSpPr>
          <a:spLocks/>
        </xdr:cNvSpPr>
      </xdr:nvSpPr>
      <xdr:spPr>
        <a:xfrm>
          <a:off x="3724275" y="9496425"/>
          <a:ext cx="47625" cy="1276350"/>
        </a:xfrm>
        <a:prstGeom prst="rightBracket">
          <a:avLst>
            <a:gd name="adj" fmla="val -4519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48</xdr:row>
      <xdr:rowOff>66675</xdr:rowOff>
    </xdr:from>
    <xdr:to>
      <xdr:col>6</xdr:col>
      <xdr:colOff>57150</xdr:colOff>
      <xdr:row>49</xdr:row>
      <xdr:rowOff>171450</xdr:rowOff>
    </xdr:to>
    <xdr:sp>
      <xdr:nvSpPr>
        <xdr:cNvPr id="25" name="AutoShape 25"/>
        <xdr:cNvSpPr>
          <a:spLocks/>
        </xdr:cNvSpPr>
      </xdr:nvSpPr>
      <xdr:spPr>
        <a:xfrm>
          <a:off x="3705225" y="8315325"/>
          <a:ext cx="28575" cy="276225"/>
        </a:xfrm>
        <a:prstGeom prst="rightBracket">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63</xdr:row>
      <xdr:rowOff>38100</xdr:rowOff>
    </xdr:from>
    <xdr:to>
      <xdr:col>6</xdr:col>
      <xdr:colOff>95250</xdr:colOff>
      <xdr:row>64</xdr:row>
      <xdr:rowOff>123825</xdr:rowOff>
    </xdr:to>
    <xdr:sp>
      <xdr:nvSpPr>
        <xdr:cNvPr id="26" name="AutoShape 26"/>
        <xdr:cNvSpPr>
          <a:spLocks/>
        </xdr:cNvSpPr>
      </xdr:nvSpPr>
      <xdr:spPr>
        <a:xfrm>
          <a:off x="3724275" y="10858500"/>
          <a:ext cx="47625" cy="257175"/>
        </a:xfrm>
        <a:prstGeom prst="rightBracket">
          <a:avLst>
            <a:gd name="adj" fmla="val -45259"/>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47625</xdr:colOff>
      <xdr:row>66</xdr:row>
      <xdr:rowOff>38100</xdr:rowOff>
    </xdr:from>
    <xdr:to>
      <xdr:col>6</xdr:col>
      <xdr:colOff>114300</xdr:colOff>
      <xdr:row>67</xdr:row>
      <xdr:rowOff>152400</xdr:rowOff>
    </xdr:to>
    <xdr:sp>
      <xdr:nvSpPr>
        <xdr:cNvPr id="27" name="AutoShape 27"/>
        <xdr:cNvSpPr>
          <a:spLocks/>
        </xdr:cNvSpPr>
      </xdr:nvSpPr>
      <xdr:spPr>
        <a:xfrm>
          <a:off x="3724275" y="11372850"/>
          <a:ext cx="66675" cy="285750"/>
        </a:xfrm>
        <a:prstGeom prst="rightBracket">
          <a:avLst>
            <a:gd name="adj" fmla="val -44814"/>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xdr:row>
      <xdr:rowOff>57150</xdr:rowOff>
    </xdr:from>
    <xdr:to>
      <xdr:col>0</xdr:col>
      <xdr:colOff>0</xdr:colOff>
      <xdr:row>11</xdr:row>
      <xdr:rowOff>123825</xdr:rowOff>
    </xdr:to>
    <xdr:sp>
      <xdr:nvSpPr>
        <xdr:cNvPr id="1" name="AutoShape 1"/>
        <xdr:cNvSpPr>
          <a:spLocks/>
        </xdr:cNvSpPr>
      </xdr:nvSpPr>
      <xdr:spPr>
        <a:xfrm>
          <a:off x="0" y="2152650"/>
          <a:ext cx="0" cy="276225"/>
        </a:xfrm>
        <a:prstGeom prst="leftBrace">
          <a:avLst>
            <a:gd name="adj" fmla="val -50000"/>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85725</xdr:colOff>
      <xdr:row>10</xdr:row>
      <xdr:rowOff>57150</xdr:rowOff>
    </xdr:from>
    <xdr:to>
      <xdr:col>0</xdr:col>
      <xdr:colOff>161925</xdr:colOff>
      <xdr:row>11</xdr:row>
      <xdr:rowOff>123825</xdr:rowOff>
    </xdr:to>
    <xdr:sp>
      <xdr:nvSpPr>
        <xdr:cNvPr id="2" name="AutoShape 2"/>
        <xdr:cNvSpPr>
          <a:spLocks/>
        </xdr:cNvSpPr>
      </xdr:nvSpPr>
      <xdr:spPr>
        <a:xfrm>
          <a:off x="85725" y="2152650"/>
          <a:ext cx="76200" cy="276225"/>
        </a:xfrm>
        <a:prstGeom prst="leftBrace">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0</xdr:row>
      <xdr:rowOff>0</xdr:rowOff>
    </xdr:from>
    <xdr:to>
      <xdr:col>1</xdr:col>
      <xdr:colOff>0</xdr:colOff>
      <xdr:row>0</xdr:row>
      <xdr:rowOff>0</xdr:rowOff>
    </xdr:to>
    <xdr:sp>
      <xdr:nvSpPr>
        <xdr:cNvPr id="1" name="AutoShape 1"/>
        <xdr:cNvSpPr>
          <a:spLocks/>
        </xdr:cNvSpPr>
      </xdr:nvSpPr>
      <xdr:spPr>
        <a:xfrm>
          <a:off x="990600" y="0"/>
          <a:ext cx="0" cy="0"/>
        </a:xfrm>
        <a:prstGeom prst="leftBrace">
          <a:avLst>
            <a:gd name="adj" fmla="val -2147483648"/>
          </a:avLst>
        </a:prstGeom>
        <a:noFill/>
        <a:ln w="222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indexed="10"/>
  </sheetPr>
  <dimension ref="A1:C9"/>
  <sheetViews>
    <sheetView showGridLines="0" tabSelected="1" zoomScalePageLayoutView="0" workbookViewId="0" topLeftCell="A1">
      <selection activeCell="A9" sqref="A9"/>
    </sheetView>
  </sheetViews>
  <sheetFormatPr defaultColWidth="9.00390625" defaultRowHeight="27" customHeight="1"/>
  <cols>
    <col min="1" max="1" width="7.50390625" style="0" customWidth="1"/>
    <col min="2" max="2" width="45.00390625" style="0" bestFit="1" customWidth="1"/>
    <col min="3" max="3" width="9.50390625" style="87" bestFit="1" customWidth="1"/>
    <col min="4" max="4" width="9.00390625" style="88" customWidth="1"/>
  </cols>
  <sheetData>
    <row r="1" spans="1:3" ht="27" customHeight="1" thickBot="1">
      <c r="A1" s="74" t="s">
        <v>139</v>
      </c>
      <c r="B1" s="75"/>
      <c r="C1" s="76"/>
    </row>
    <row r="2" spans="1:3" ht="27" customHeight="1" thickBot="1">
      <c r="A2" s="77" t="s">
        <v>137</v>
      </c>
      <c r="B2" s="134" t="s">
        <v>138</v>
      </c>
      <c r="C2" s="135"/>
    </row>
    <row r="3" spans="1:3" ht="27" customHeight="1">
      <c r="A3" s="82">
        <v>110</v>
      </c>
      <c r="B3" s="83" t="s">
        <v>209</v>
      </c>
      <c r="C3" s="84">
        <f>HYPERLINK("#110！A１",)</f>
        <v>0</v>
      </c>
    </row>
    <row r="4" spans="1:3" ht="27" customHeight="1">
      <c r="A4" s="78">
        <v>111</v>
      </c>
      <c r="B4" s="79" t="s">
        <v>214</v>
      </c>
      <c r="C4" s="85">
        <f>HYPERLINK("#111！A１",)</f>
        <v>0</v>
      </c>
    </row>
    <row r="5" spans="1:3" ht="27" customHeight="1">
      <c r="A5" s="78">
        <v>112</v>
      </c>
      <c r="B5" s="79" t="s">
        <v>216</v>
      </c>
      <c r="C5" s="85">
        <f>HYPERLINK("#112！A１",)</f>
        <v>0</v>
      </c>
    </row>
    <row r="6" spans="1:3" ht="27" customHeight="1">
      <c r="A6" s="78">
        <v>113</v>
      </c>
      <c r="B6" s="79" t="s">
        <v>218</v>
      </c>
      <c r="C6" s="85">
        <f>HYPERLINK("#113！A１",)</f>
        <v>0</v>
      </c>
    </row>
    <row r="7" spans="1:3" ht="27" customHeight="1">
      <c r="A7" s="78">
        <v>114</v>
      </c>
      <c r="B7" s="79" t="s">
        <v>247</v>
      </c>
      <c r="C7" s="85">
        <f>HYPERLINK("#114！A１",)</f>
        <v>0</v>
      </c>
    </row>
    <row r="8" spans="1:3" ht="27" customHeight="1">
      <c r="A8" s="78">
        <v>115</v>
      </c>
      <c r="B8" s="79" t="s">
        <v>249</v>
      </c>
      <c r="C8" s="85">
        <f>HYPERLINK("#115！A１",)</f>
        <v>0</v>
      </c>
    </row>
    <row r="9" spans="1:3" ht="27" customHeight="1" thickBot="1">
      <c r="A9" s="80">
        <v>116</v>
      </c>
      <c r="B9" s="81" t="s">
        <v>252</v>
      </c>
      <c r="C9" s="86">
        <f>HYPERLINK("#116！A１",)</f>
        <v>0</v>
      </c>
    </row>
  </sheetData>
  <sheetProtection/>
  <mergeCells count="1">
    <mergeCell ref="B2:C2"/>
  </mergeCells>
  <printOptions/>
  <pageMargins left="0.787" right="0.787" top="0.984" bottom="0.984" header="0.512" footer="0.51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tabColor rgb="FFFFFF00"/>
  </sheetPr>
  <dimension ref="A1:AW9"/>
  <sheetViews>
    <sheetView zoomScalePageLayoutView="0" workbookViewId="0" topLeftCell="A1">
      <selection activeCell="A2" sqref="A2"/>
    </sheetView>
  </sheetViews>
  <sheetFormatPr defaultColWidth="9.875" defaultRowHeight="16.5" customHeight="1"/>
  <cols>
    <col min="1" max="6" width="9.875" style="17" customWidth="1"/>
  </cols>
  <sheetData>
    <row r="1" ht="16.5" customHeight="1">
      <c r="A1" s="19" t="s">
        <v>213</v>
      </c>
    </row>
    <row r="2" ht="16.5" customHeight="1">
      <c r="A2" s="89" t="str">
        <f>HYPERLINK("#目次!A3","目次に戻る")</f>
        <v>目次に戻る</v>
      </c>
    </row>
    <row r="3" spans="1:49" ht="16.5" customHeight="1" thickBot="1">
      <c r="A3" s="4" t="s">
        <v>131</v>
      </c>
      <c r="B3" s="54"/>
      <c r="C3" s="54"/>
      <c r="D3" s="54"/>
      <c r="E3" s="54"/>
      <c r="F3" s="54"/>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row>
    <row r="4" spans="1:49" ht="16.5" customHeight="1">
      <c r="A4" s="55" t="s">
        <v>135</v>
      </c>
      <c r="B4" s="55" t="s">
        <v>192</v>
      </c>
      <c r="C4" s="5" t="s">
        <v>199</v>
      </c>
      <c r="D4" s="55" t="s">
        <v>210</v>
      </c>
      <c r="E4" s="5" t="s">
        <v>211</v>
      </c>
      <c r="F4" s="55" t="s">
        <v>212</v>
      </c>
      <c r="G4" s="17"/>
      <c r="H4" s="17"/>
      <c r="I4" s="17"/>
      <c r="J4" s="17"/>
      <c r="K4" s="17"/>
      <c r="L4" s="17"/>
      <c r="M4" s="17"/>
      <c r="N4" s="17"/>
      <c r="O4" s="17"/>
      <c r="P4" s="17"/>
      <c r="Q4" s="17"/>
      <c r="R4" s="17"/>
      <c r="S4" s="17"/>
      <c r="T4" s="17"/>
      <c r="U4" s="17"/>
      <c r="V4" s="1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row>
    <row r="5" spans="1:49" ht="16.5" customHeight="1">
      <c r="A5" s="72" t="s">
        <v>2</v>
      </c>
      <c r="B5" s="62">
        <v>152222</v>
      </c>
      <c r="C5" s="62">
        <v>154094</v>
      </c>
      <c r="D5" s="62">
        <v>162570</v>
      </c>
      <c r="E5" s="62">
        <v>164565</v>
      </c>
      <c r="F5" s="179">
        <v>164147</v>
      </c>
      <c r="G5" s="60"/>
      <c r="H5" s="17"/>
      <c r="I5" s="17"/>
      <c r="J5" s="17"/>
      <c r="K5" s="17"/>
      <c r="L5" s="17"/>
      <c r="M5" s="17"/>
      <c r="N5" s="17"/>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row>
    <row r="6" spans="1:49" ht="16.5" customHeight="1">
      <c r="A6" s="63" t="s">
        <v>132</v>
      </c>
      <c r="B6" s="64">
        <v>113569</v>
      </c>
      <c r="C6" s="64">
        <v>115176</v>
      </c>
      <c r="D6" s="64">
        <v>123022</v>
      </c>
      <c r="E6" s="65">
        <v>124645</v>
      </c>
      <c r="F6" s="65">
        <v>124494</v>
      </c>
      <c r="G6" s="73"/>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c r="AS6" s="73"/>
      <c r="AT6" s="73"/>
      <c r="AU6" s="73"/>
      <c r="AV6" s="73"/>
      <c r="AW6" s="73"/>
    </row>
    <row r="7" spans="1:49" ht="16.5" customHeight="1" thickBot="1">
      <c r="A7" s="68" t="s">
        <v>133</v>
      </c>
      <c r="B7" s="69">
        <v>38653</v>
      </c>
      <c r="C7" s="69">
        <v>38918</v>
      </c>
      <c r="D7" s="69">
        <v>39548</v>
      </c>
      <c r="E7" s="180">
        <v>39920</v>
      </c>
      <c r="F7" s="180">
        <v>39653</v>
      </c>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row>
    <row r="8" spans="1:49" ht="16.5" customHeight="1">
      <c r="A8" s="17" t="s">
        <v>136</v>
      </c>
      <c r="G8" s="17"/>
      <c r="H8" s="17"/>
      <c r="I8" s="17"/>
      <c r="J8" s="17"/>
      <c r="K8" s="17"/>
      <c r="L8" s="17"/>
      <c r="M8" s="17"/>
      <c r="N8" s="17"/>
      <c r="O8" s="17"/>
      <c r="P8" s="17"/>
      <c r="Q8" s="17"/>
      <c r="R8" s="17"/>
      <c r="S8" s="17"/>
      <c r="T8" s="17"/>
      <c r="U8" s="17"/>
      <c r="V8" s="17"/>
      <c r="W8" s="17"/>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row>
    <row r="9" spans="7:49" ht="16.5" customHeight="1">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row>
  </sheetData>
  <sheetProtection/>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tabColor rgb="FFFFFF00"/>
  </sheetPr>
  <dimension ref="A1:AP19"/>
  <sheetViews>
    <sheetView zoomScalePageLayoutView="0" workbookViewId="0" topLeftCell="A1">
      <selection activeCell="A2" sqref="A2"/>
    </sheetView>
  </sheetViews>
  <sheetFormatPr defaultColWidth="12.875" defaultRowHeight="16.5" customHeight="1"/>
  <cols>
    <col min="1" max="6" width="12.875" style="17" customWidth="1"/>
  </cols>
  <sheetData>
    <row r="1" spans="1:42" ht="16.5" customHeight="1">
      <c r="A1" s="52" t="s">
        <v>215</v>
      </c>
      <c r="C1" s="53"/>
      <c r="D1" s="53"/>
      <c r="E1" s="53"/>
      <c r="G1" s="17"/>
      <c r="H1" s="17"/>
      <c r="I1" s="17"/>
      <c r="J1" s="17"/>
      <c r="K1" s="17"/>
      <c r="L1" s="17"/>
      <c r="M1" s="17"/>
      <c r="N1" s="17"/>
      <c r="O1" s="17"/>
      <c r="P1" s="17"/>
      <c r="Q1" s="17"/>
      <c r="R1" s="17"/>
      <c r="S1" s="17"/>
      <c r="T1" s="17"/>
      <c r="U1" s="17"/>
      <c r="V1" s="17"/>
      <c r="W1" s="17"/>
      <c r="X1" s="17"/>
      <c r="Y1" s="17"/>
      <c r="Z1" s="17"/>
      <c r="AA1" s="17"/>
      <c r="AB1" s="17"/>
      <c r="AC1" s="17"/>
      <c r="AD1" s="17"/>
      <c r="AE1" s="17"/>
      <c r="AF1" s="17"/>
      <c r="AG1" s="17"/>
      <c r="AH1" s="17"/>
      <c r="AI1" s="17"/>
      <c r="AJ1" s="17"/>
      <c r="AK1" s="17"/>
      <c r="AL1" s="17"/>
      <c r="AM1" s="17"/>
      <c r="AN1" s="17"/>
      <c r="AO1" s="17"/>
      <c r="AP1" s="17"/>
    </row>
    <row r="2" spans="1:42" ht="16.5" customHeight="1">
      <c r="A2" s="89" t="str">
        <f>HYPERLINK("#目次!A4","目次に戻る")</f>
        <v>目次に戻る</v>
      </c>
      <c r="C2" s="53"/>
      <c r="D2" s="53"/>
      <c r="E2" s="53"/>
      <c r="G2" s="17"/>
      <c r="H2" s="17"/>
      <c r="I2" s="17"/>
      <c r="J2" s="17"/>
      <c r="K2" s="17"/>
      <c r="L2" s="17"/>
      <c r="M2" s="17"/>
      <c r="N2" s="17"/>
      <c r="O2" s="17"/>
      <c r="P2" s="17"/>
      <c r="Q2" s="17"/>
      <c r="R2" s="17"/>
      <c r="S2" s="17"/>
      <c r="T2" s="17"/>
      <c r="U2" s="17"/>
      <c r="V2" s="17"/>
      <c r="W2" s="17"/>
      <c r="X2" s="17"/>
      <c r="Y2" s="17"/>
      <c r="Z2" s="17"/>
      <c r="AA2" s="17"/>
      <c r="AB2" s="17"/>
      <c r="AC2" s="17"/>
      <c r="AD2" s="17"/>
      <c r="AE2" s="17"/>
      <c r="AF2" s="17"/>
      <c r="AG2" s="17"/>
      <c r="AH2" s="17"/>
      <c r="AI2" s="17"/>
      <c r="AJ2" s="17"/>
      <c r="AK2" s="17"/>
      <c r="AL2" s="17"/>
      <c r="AM2" s="17"/>
      <c r="AN2" s="17"/>
      <c r="AO2" s="17"/>
      <c r="AP2" s="17"/>
    </row>
    <row r="3" spans="1:42" ht="16.5" customHeight="1" thickBot="1">
      <c r="A3" s="4" t="s">
        <v>131</v>
      </c>
      <c r="B3" s="54"/>
      <c r="C3" s="54"/>
      <c r="D3" s="54"/>
      <c r="E3" s="54"/>
      <c r="F3" s="54"/>
      <c r="G3" s="17"/>
      <c r="H3" s="17"/>
      <c r="I3" s="17"/>
      <c r="J3" s="17"/>
      <c r="K3" s="17"/>
      <c r="L3" s="17"/>
      <c r="M3" s="17"/>
      <c r="N3" s="17"/>
      <c r="O3" s="17"/>
      <c r="P3" s="17"/>
      <c r="Q3" s="17"/>
      <c r="R3" s="17"/>
      <c r="S3" s="17"/>
      <c r="T3" s="17"/>
      <c r="U3" s="17"/>
      <c r="V3" s="17"/>
      <c r="W3" s="17"/>
      <c r="X3" s="17"/>
      <c r="Y3" s="17"/>
      <c r="Z3" s="17"/>
      <c r="AA3" s="17"/>
      <c r="AB3" s="17"/>
      <c r="AC3" s="17"/>
      <c r="AD3" s="17"/>
      <c r="AE3" s="17"/>
      <c r="AF3" s="17"/>
      <c r="AG3" s="17"/>
      <c r="AH3" s="17"/>
      <c r="AI3" s="17"/>
      <c r="AJ3" s="17"/>
      <c r="AK3" s="17"/>
      <c r="AL3" s="17"/>
      <c r="AM3" s="17"/>
      <c r="AN3" s="17"/>
      <c r="AO3" s="17"/>
      <c r="AP3" s="17"/>
    </row>
    <row r="4" spans="1:6" ht="16.5" customHeight="1">
      <c r="A4" s="55" t="s">
        <v>142</v>
      </c>
      <c r="B4" s="56" t="s">
        <v>140</v>
      </c>
      <c r="C4" s="56" t="s">
        <v>141</v>
      </c>
      <c r="D4" s="56" t="s">
        <v>206</v>
      </c>
      <c r="E4" s="56" t="s">
        <v>207</v>
      </c>
      <c r="F4" s="56" t="s">
        <v>195</v>
      </c>
    </row>
    <row r="5" spans="1:6" ht="16.5" customHeight="1">
      <c r="A5" s="70"/>
      <c r="B5" s="58" t="s">
        <v>143</v>
      </c>
      <c r="C5" s="59"/>
      <c r="D5" s="59"/>
      <c r="E5" s="59"/>
      <c r="F5" s="58"/>
    </row>
    <row r="6" spans="1:6" ht="16.5" customHeight="1">
      <c r="A6" s="61" t="s">
        <v>144</v>
      </c>
      <c r="B6" s="62">
        <v>57667</v>
      </c>
      <c r="C6" s="62">
        <v>57090</v>
      </c>
      <c r="D6" s="62">
        <v>56596</v>
      </c>
      <c r="E6" s="62">
        <v>57060</v>
      </c>
      <c r="F6" s="62">
        <v>57641</v>
      </c>
    </row>
    <row r="7" spans="1:6" ht="16.5" customHeight="1">
      <c r="A7" s="63" t="s">
        <v>145</v>
      </c>
      <c r="B7" s="64">
        <v>12235.183561643835</v>
      </c>
      <c r="C7" s="64">
        <v>12175</v>
      </c>
      <c r="D7" s="64">
        <v>12097</v>
      </c>
      <c r="E7" s="64">
        <v>12062</v>
      </c>
      <c r="F7" s="64">
        <v>12051</v>
      </c>
    </row>
    <row r="8" spans="1:6" ht="16.5" customHeight="1">
      <c r="A8" s="63" t="s">
        <v>146</v>
      </c>
      <c r="B8" s="64">
        <v>10060.298630136986</v>
      </c>
      <c r="C8" s="64">
        <v>9882</v>
      </c>
      <c r="D8" s="64">
        <v>9894</v>
      </c>
      <c r="E8" s="64">
        <v>10009</v>
      </c>
      <c r="F8" s="64">
        <v>10273</v>
      </c>
    </row>
    <row r="9" spans="1:6" ht="16.5" customHeight="1">
      <c r="A9" s="63" t="s">
        <v>147</v>
      </c>
      <c r="B9" s="64">
        <v>11373.498630136986</v>
      </c>
      <c r="C9" s="64">
        <v>11113</v>
      </c>
      <c r="D9" s="64">
        <v>10924</v>
      </c>
      <c r="E9" s="64">
        <v>11065</v>
      </c>
      <c r="F9" s="64">
        <v>11252</v>
      </c>
    </row>
    <row r="10" spans="1:6" ht="16.5" customHeight="1">
      <c r="A10" s="63" t="s">
        <v>148</v>
      </c>
      <c r="B10" s="64">
        <v>8329.767123287671</v>
      </c>
      <c r="C10" s="64">
        <v>8442</v>
      </c>
      <c r="D10" s="64">
        <v>8391</v>
      </c>
      <c r="E10" s="64">
        <v>8598</v>
      </c>
      <c r="F10" s="64">
        <v>8661</v>
      </c>
    </row>
    <row r="11" spans="1:6" ht="16.5" customHeight="1">
      <c r="A11" s="63" t="s">
        <v>149</v>
      </c>
      <c r="B11" s="64">
        <v>15669.098630136987</v>
      </c>
      <c r="C11" s="64">
        <v>15478</v>
      </c>
      <c r="D11" s="64">
        <v>15290</v>
      </c>
      <c r="E11" s="64">
        <v>15326</v>
      </c>
      <c r="F11" s="64">
        <v>15404</v>
      </c>
    </row>
    <row r="12" spans="1:6" ht="16.5" customHeight="1">
      <c r="A12" s="71"/>
      <c r="B12" s="62" t="s">
        <v>150</v>
      </c>
      <c r="C12" s="67"/>
      <c r="D12" s="67"/>
      <c r="E12" s="67"/>
      <c r="F12" s="62"/>
    </row>
    <row r="13" spans="1:6" ht="16.5" customHeight="1">
      <c r="A13" s="61" t="s">
        <v>144</v>
      </c>
      <c r="B13" s="62">
        <v>57387.12328767123</v>
      </c>
      <c r="C13" s="62">
        <v>56754</v>
      </c>
      <c r="D13" s="62">
        <v>56211</v>
      </c>
      <c r="E13" s="62">
        <v>56616</v>
      </c>
      <c r="F13" s="62">
        <v>57032</v>
      </c>
    </row>
    <row r="14" spans="1:6" ht="16.5" customHeight="1">
      <c r="A14" s="63" t="s">
        <v>145</v>
      </c>
      <c r="B14" s="64">
        <v>12361.690410958905</v>
      </c>
      <c r="C14" s="64">
        <v>12247</v>
      </c>
      <c r="D14" s="64">
        <v>12193</v>
      </c>
      <c r="E14" s="64">
        <v>12153</v>
      </c>
      <c r="F14" s="64">
        <v>12117</v>
      </c>
    </row>
    <row r="15" spans="1:6" ht="16.5" customHeight="1">
      <c r="A15" s="63" t="s">
        <v>146</v>
      </c>
      <c r="B15" s="64">
        <v>9901.906849315068</v>
      </c>
      <c r="C15" s="64">
        <v>9719</v>
      </c>
      <c r="D15" s="64">
        <v>9689</v>
      </c>
      <c r="E15" s="64">
        <v>9780</v>
      </c>
      <c r="F15" s="64">
        <v>10008</v>
      </c>
    </row>
    <row r="16" spans="1:6" ht="16.5" customHeight="1">
      <c r="A16" s="63" t="s">
        <v>147</v>
      </c>
      <c r="B16" s="64">
        <v>11364.94794520548</v>
      </c>
      <c r="C16" s="64">
        <v>11144</v>
      </c>
      <c r="D16" s="64">
        <v>10959</v>
      </c>
      <c r="E16" s="64">
        <v>11056</v>
      </c>
      <c r="F16" s="64">
        <v>11224</v>
      </c>
    </row>
    <row r="17" spans="1:6" ht="16.5" customHeight="1">
      <c r="A17" s="63" t="s">
        <v>148</v>
      </c>
      <c r="B17" s="64">
        <v>8336.4</v>
      </c>
      <c r="C17" s="64">
        <v>8424</v>
      </c>
      <c r="D17" s="64">
        <v>8338</v>
      </c>
      <c r="E17" s="64">
        <v>8518</v>
      </c>
      <c r="F17" s="64">
        <v>8553</v>
      </c>
    </row>
    <row r="18" spans="1:6" ht="16.5" customHeight="1" thickBot="1">
      <c r="A18" s="68" t="s">
        <v>149</v>
      </c>
      <c r="B18" s="69">
        <v>15422.17808219178</v>
      </c>
      <c r="C18" s="69">
        <v>15220</v>
      </c>
      <c r="D18" s="69">
        <v>15032</v>
      </c>
      <c r="E18" s="69">
        <v>15109</v>
      </c>
      <c r="F18" s="69">
        <v>15130</v>
      </c>
    </row>
    <row r="19" spans="1:10" ht="16.5" customHeight="1">
      <c r="A19" s="17" t="s">
        <v>134</v>
      </c>
      <c r="G19" s="17"/>
      <c r="H19" s="17"/>
      <c r="I19" s="17"/>
      <c r="J19" s="17"/>
    </row>
  </sheetData>
  <sheetProtection/>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4.xml><?xml version="1.0" encoding="utf-8"?>
<worksheet xmlns="http://schemas.openxmlformats.org/spreadsheetml/2006/main" xmlns:r="http://schemas.openxmlformats.org/officeDocument/2006/relationships">
  <sheetPr>
    <tabColor rgb="FFFFFF00"/>
  </sheetPr>
  <dimension ref="A1:F23"/>
  <sheetViews>
    <sheetView zoomScalePageLayoutView="0" workbookViewId="0" topLeftCell="A1">
      <selection activeCell="A2" sqref="A2"/>
    </sheetView>
  </sheetViews>
  <sheetFormatPr defaultColWidth="4.875" defaultRowHeight="16.5" customHeight="1"/>
  <cols>
    <col min="1" max="6" width="12.875" style="17" customWidth="1"/>
  </cols>
  <sheetData>
    <row r="1" spans="1:5" ht="16.5" customHeight="1">
      <c r="A1" s="52" t="s">
        <v>217</v>
      </c>
      <c r="C1" s="53"/>
      <c r="D1" s="53"/>
      <c r="E1" s="53"/>
    </row>
    <row r="2" spans="1:5" ht="16.5" customHeight="1">
      <c r="A2" s="89" t="str">
        <f>HYPERLINK("#目次!A5","目次に戻る")</f>
        <v>目次に戻る</v>
      </c>
      <c r="C2" s="53"/>
      <c r="D2" s="53"/>
      <c r="E2" s="53"/>
    </row>
    <row r="3" spans="1:6" ht="16.5" customHeight="1" thickBot="1">
      <c r="A3" s="4" t="s">
        <v>131</v>
      </c>
      <c r="B3" s="54"/>
      <c r="C3" s="54"/>
      <c r="D3" s="54"/>
      <c r="E3" s="54"/>
      <c r="F3" s="54"/>
    </row>
    <row r="4" spans="1:6" ht="16.5" customHeight="1">
      <c r="A4" s="55" t="s">
        <v>142</v>
      </c>
      <c r="B4" s="56" t="s">
        <v>140</v>
      </c>
      <c r="C4" s="56" t="s">
        <v>141</v>
      </c>
      <c r="D4" s="56" t="s">
        <v>206</v>
      </c>
      <c r="E4" s="56" t="s">
        <v>207</v>
      </c>
      <c r="F4" s="56" t="s">
        <v>195</v>
      </c>
    </row>
    <row r="5" spans="1:6" ht="16.5" customHeight="1">
      <c r="A5" s="57"/>
      <c r="B5" s="58" t="s">
        <v>151</v>
      </c>
      <c r="C5" s="59"/>
      <c r="D5" s="59"/>
      <c r="E5" s="59"/>
      <c r="F5" s="60"/>
    </row>
    <row r="6" spans="1:6" ht="16.5" customHeight="1">
      <c r="A6" s="61" t="s">
        <v>144</v>
      </c>
      <c r="B6" s="62">
        <v>105738.85479452055</v>
      </c>
      <c r="C6" s="62">
        <v>105411</v>
      </c>
      <c r="D6" s="62">
        <v>106304</v>
      </c>
      <c r="E6" s="62">
        <v>107806</v>
      </c>
      <c r="F6" s="62">
        <v>112512</v>
      </c>
    </row>
    <row r="7" spans="1:6" ht="16.5" customHeight="1">
      <c r="A7" s="63" t="s">
        <v>152</v>
      </c>
      <c r="B7" s="64">
        <v>20493.38082191781</v>
      </c>
      <c r="C7" s="64">
        <v>20083</v>
      </c>
      <c r="D7" s="65">
        <v>20142</v>
      </c>
      <c r="E7" s="64">
        <v>20831</v>
      </c>
      <c r="F7" s="64">
        <v>23264</v>
      </c>
    </row>
    <row r="8" spans="1:6" ht="16.5" customHeight="1">
      <c r="A8" s="63" t="s">
        <v>153</v>
      </c>
      <c r="B8" s="64">
        <v>32510.96712328767</v>
      </c>
      <c r="C8" s="64">
        <v>32782</v>
      </c>
      <c r="D8" s="64">
        <v>33180</v>
      </c>
      <c r="E8" s="64">
        <v>32999</v>
      </c>
      <c r="F8" s="64">
        <v>31809</v>
      </c>
    </row>
    <row r="9" spans="1:6" ht="16.5" customHeight="1">
      <c r="A9" s="63" t="s">
        <v>154</v>
      </c>
      <c r="B9" s="64">
        <v>15246.624657534247</v>
      </c>
      <c r="C9" s="64">
        <v>14967</v>
      </c>
      <c r="D9" s="64">
        <v>14869</v>
      </c>
      <c r="E9" s="64">
        <v>15140</v>
      </c>
      <c r="F9" s="64">
        <v>15519</v>
      </c>
    </row>
    <row r="10" spans="1:6" ht="16.5" customHeight="1">
      <c r="A10" s="63" t="s">
        <v>155</v>
      </c>
      <c r="B10" s="64">
        <v>9548.731506849315</v>
      </c>
      <c r="C10" s="64">
        <v>9109</v>
      </c>
      <c r="D10" s="64">
        <v>8776</v>
      </c>
      <c r="E10" s="64">
        <v>8834</v>
      </c>
      <c r="F10" s="64">
        <v>8999</v>
      </c>
    </row>
    <row r="11" spans="1:6" ht="16.5" customHeight="1">
      <c r="A11" s="63" t="s">
        <v>156</v>
      </c>
      <c r="B11" s="64">
        <v>9088.649315068493</v>
      </c>
      <c r="C11" s="64">
        <v>8935</v>
      </c>
      <c r="D11" s="64">
        <v>8730</v>
      </c>
      <c r="E11" s="64">
        <v>8658</v>
      </c>
      <c r="F11" s="64">
        <v>8784</v>
      </c>
    </row>
    <row r="12" spans="1:6" ht="16.5" customHeight="1">
      <c r="A12" s="63" t="s">
        <v>157</v>
      </c>
      <c r="B12" s="64">
        <v>9045.158904109589</v>
      </c>
      <c r="C12" s="64">
        <v>9238</v>
      </c>
      <c r="D12" s="64">
        <v>9533</v>
      </c>
      <c r="E12" s="64">
        <v>9938</v>
      </c>
      <c r="F12" s="64">
        <v>12277</v>
      </c>
    </row>
    <row r="13" spans="1:6" ht="16.5" customHeight="1">
      <c r="A13" s="63" t="s">
        <v>158</v>
      </c>
      <c r="B13" s="64">
        <v>9805.342465753425</v>
      </c>
      <c r="C13" s="64">
        <v>10297</v>
      </c>
      <c r="D13" s="64">
        <v>11074</v>
      </c>
      <c r="E13" s="64">
        <v>11406</v>
      </c>
      <c r="F13" s="64">
        <v>11860</v>
      </c>
    </row>
    <row r="14" spans="1:6" ht="16.5" customHeight="1">
      <c r="A14" s="66"/>
      <c r="B14" s="62" t="s">
        <v>159</v>
      </c>
      <c r="C14" s="67"/>
      <c r="D14" s="67"/>
      <c r="E14" s="67"/>
      <c r="F14" s="64"/>
    </row>
    <row r="15" spans="1:6" ht="16.5" customHeight="1">
      <c r="A15" s="61" t="s">
        <v>144</v>
      </c>
      <c r="B15" s="62">
        <v>105692</v>
      </c>
      <c r="C15" s="62">
        <v>105342</v>
      </c>
      <c r="D15" s="62">
        <v>106798</v>
      </c>
      <c r="E15" s="62">
        <v>99114</v>
      </c>
      <c r="F15" s="62">
        <v>112963</v>
      </c>
    </row>
    <row r="16" spans="1:6" ht="16.5" customHeight="1">
      <c r="A16" s="63" t="s">
        <v>152</v>
      </c>
      <c r="B16" s="64">
        <v>22068.21095890411</v>
      </c>
      <c r="C16" s="64">
        <v>21771</v>
      </c>
      <c r="D16" s="64">
        <v>21818</v>
      </c>
      <c r="E16" s="64">
        <v>22369</v>
      </c>
      <c r="F16" s="64">
        <v>24720</v>
      </c>
    </row>
    <row r="17" spans="1:6" ht="16.5" customHeight="1">
      <c r="A17" s="63" t="s">
        <v>153</v>
      </c>
      <c r="B17" s="64">
        <v>32503.54794520548</v>
      </c>
      <c r="C17" s="64">
        <v>32000</v>
      </c>
      <c r="D17" s="64">
        <v>32438</v>
      </c>
      <c r="E17" s="64">
        <v>27811</v>
      </c>
      <c r="F17" s="64">
        <v>30883</v>
      </c>
    </row>
    <row r="18" spans="1:6" ht="16.5" customHeight="1">
      <c r="A18" s="63" t="s">
        <v>154</v>
      </c>
      <c r="B18" s="64">
        <v>14451.402739726027</v>
      </c>
      <c r="C18" s="64">
        <v>14664</v>
      </c>
      <c r="D18" s="64">
        <v>14622</v>
      </c>
      <c r="E18" s="64">
        <v>14405</v>
      </c>
      <c r="F18" s="64">
        <v>15421</v>
      </c>
    </row>
    <row r="19" spans="1:6" ht="16.5" customHeight="1">
      <c r="A19" s="63" t="s">
        <v>155</v>
      </c>
      <c r="B19" s="64">
        <v>9044.88493150685</v>
      </c>
      <c r="C19" s="64">
        <v>8941</v>
      </c>
      <c r="D19" s="64">
        <v>8897</v>
      </c>
      <c r="E19" s="64">
        <v>8845</v>
      </c>
      <c r="F19" s="64">
        <v>8999</v>
      </c>
    </row>
    <row r="20" spans="1:6" ht="16.5" customHeight="1">
      <c r="A20" s="63" t="s">
        <v>156</v>
      </c>
      <c r="B20" s="64">
        <v>8768.98904109589</v>
      </c>
      <c r="C20" s="64">
        <v>8563</v>
      </c>
      <c r="D20" s="64">
        <v>8489</v>
      </c>
      <c r="E20" s="64">
        <v>8427</v>
      </c>
      <c r="F20" s="64">
        <v>8556</v>
      </c>
    </row>
    <row r="21" spans="1:6" ht="16.5" customHeight="1">
      <c r="A21" s="63" t="s">
        <v>157</v>
      </c>
      <c r="B21" s="64">
        <v>9586.547945205479</v>
      </c>
      <c r="C21" s="64">
        <v>9778</v>
      </c>
      <c r="D21" s="64">
        <v>10155</v>
      </c>
      <c r="E21" s="64">
        <v>7156</v>
      </c>
      <c r="F21" s="64">
        <v>13061</v>
      </c>
    </row>
    <row r="22" spans="1:6" ht="16.5" customHeight="1" thickBot="1">
      <c r="A22" s="68" t="s">
        <v>158</v>
      </c>
      <c r="B22" s="69">
        <v>9267.756164383562</v>
      </c>
      <c r="C22" s="69">
        <v>9625</v>
      </c>
      <c r="D22" s="69">
        <v>10379</v>
      </c>
      <c r="E22" s="69">
        <v>10101</v>
      </c>
      <c r="F22" s="69">
        <v>11323</v>
      </c>
    </row>
    <row r="23" ht="16.5" customHeight="1">
      <c r="A23" s="17" t="s">
        <v>134</v>
      </c>
    </row>
  </sheetData>
  <sheetProtection/>
  <printOptions/>
  <pageMargins left="0.5905511811023623" right="0.5905511811023623"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sheetPr>
    <tabColor rgb="FFFFFF00"/>
  </sheetPr>
  <dimension ref="A1:M86"/>
  <sheetViews>
    <sheetView zoomScalePageLayoutView="0" workbookViewId="0" topLeftCell="A1">
      <selection activeCell="A2" sqref="A2"/>
    </sheetView>
  </sheetViews>
  <sheetFormatPr defaultColWidth="9.00390625" defaultRowHeight="13.5"/>
  <cols>
    <col min="1" max="1" width="5.50390625" style="0" customWidth="1"/>
    <col min="3" max="3" width="2.50390625" style="0" customWidth="1"/>
    <col min="4" max="4" width="20.875" style="35" customWidth="1"/>
    <col min="5" max="5" width="4.375" style="0" customWidth="1"/>
    <col min="6" max="6" width="6.00390625" style="0" customWidth="1"/>
    <col min="7" max="7" width="2.375" style="0" customWidth="1"/>
    <col min="8" max="9" width="8.25390625" style="0" customWidth="1"/>
    <col min="10" max="10" width="7.75390625" style="0" customWidth="1"/>
    <col min="11" max="11" width="6.50390625" style="0" customWidth="1"/>
    <col min="12" max="12" width="6.75390625" style="0" customWidth="1"/>
    <col min="13" max="13" width="5.25390625" style="0" customWidth="1"/>
  </cols>
  <sheetData>
    <row r="1" spans="1:13" ht="14.25">
      <c r="A1" s="19" t="s">
        <v>219</v>
      </c>
      <c r="B1" s="34"/>
      <c r="C1" s="34"/>
      <c r="E1" s="34"/>
      <c r="F1" s="36"/>
      <c r="G1" s="36"/>
      <c r="H1" s="36"/>
      <c r="I1" s="36"/>
      <c r="J1" s="36"/>
      <c r="K1" s="36"/>
      <c r="L1" s="36"/>
      <c r="M1" s="37"/>
    </row>
    <row r="2" spans="1:13" ht="14.25" thickBot="1">
      <c r="A2" s="89" t="str">
        <f>HYPERLINK("#目次!A6","目次に戻る")</f>
        <v>目次に戻る</v>
      </c>
      <c r="B2" s="4"/>
      <c r="C2" s="4"/>
      <c r="D2" s="38"/>
      <c r="E2" s="4"/>
      <c r="F2" s="4"/>
      <c r="G2" s="4"/>
      <c r="H2" s="4"/>
      <c r="I2" s="4"/>
      <c r="J2" s="4"/>
      <c r="K2" s="4"/>
      <c r="L2" s="4"/>
      <c r="M2" s="4"/>
    </row>
    <row r="3" spans="1:13" ht="13.5" customHeight="1">
      <c r="A3" s="136" t="s">
        <v>22</v>
      </c>
      <c r="B3" s="136"/>
      <c r="C3" s="136"/>
      <c r="D3" s="137"/>
      <c r="E3" s="140" t="s">
        <v>170</v>
      </c>
      <c r="F3" s="136"/>
      <c r="G3" s="137"/>
      <c r="H3" s="144" t="s">
        <v>208</v>
      </c>
      <c r="I3" s="144" t="s">
        <v>226</v>
      </c>
      <c r="J3" s="158" t="s">
        <v>227</v>
      </c>
      <c r="K3" s="159"/>
      <c r="L3" s="159"/>
      <c r="M3" s="160"/>
    </row>
    <row r="4" spans="1:13" ht="13.5">
      <c r="A4" s="138"/>
      <c r="B4" s="138"/>
      <c r="C4" s="138"/>
      <c r="D4" s="139"/>
      <c r="E4" s="141"/>
      <c r="F4" s="142"/>
      <c r="G4" s="143"/>
      <c r="H4" s="145"/>
      <c r="I4" s="145"/>
      <c r="J4" s="161" t="s">
        <v>23</v>
      </c>
      <c r="K4" s="162"/>
      <c r="L4" s="162"/>
      <c r="M4" s="163"/>
    </row>
    <row r="5" spans="1:13" ht="13.5">
      <c r="A5" s="148" t="s">
        <v>24</v>
      </c>
      <c r="B5" s="148"/>
      <c r="C5" s="148"/>
      <c r="D5" s="150" t="s">
        <v>25</v>
      </c>
      <c r="E5" s="152" t="s">
        <v>171</v>
      </c>
      <c r="F5" s="153"/>
      <c r="G5" s="154"/>
      <c r="H5" s="146"/>
      <c r="I5" s="146"/>
      <c r="J5" s="164" t="s">
        <v>26</v>
      </c>
      <c r="K5" s="149"/>
      <c r="L5" s="165"/>
      <c r="M5" s="156" t="s">
        <v>172</v>
      </c>
    </row>
    <row r="6" spans="1:13" ht="13.5">
      <c r="A6" s="149"/>
      <c r="B6" s="149"/>
      <c r="C6" s="149"/>
      <c r="D6" s="151"/>
      <c r="E6" s="155"/>
      <c r="F6" s="138"/>
      <c r="G6" s="139"/>
      <c r="H6" s="147"/>
      <c r="I6" s="147"/>
      <c r="J6" s="7" t="s">
        <v>27</v>
      </c>
      <c r="K6" s="40" t="s">
        <v>28</v>
      </c>
      <c r="L6" s="39" t="s">
        <v>29</v>
      </c>
      <c r="M6" s="157"/>
    </row>
    <row r="7" spans="1:13" ht="13.5">
      <c r="A7" s="16"/>
      <c r="B7" s="16"/>
      <c r="C7" s="16"/>
      <c r="D7" s="117" t="s">
        <v>196</v>
      </c>
      <c r="E7" s="41"/>
      <c r="F7" s="92"/>
      <c r="G7" s="93"/>
      <c r="H7" s="94"/>
      <c r="I7" s="94"/>
      <c r="J7" s="94"/>
      <c r="K7" s="95"/>
      <c r="L7" s="95"/>
      <c r="M7" s="96"/>
    </row>
    <row r="8" spans="1:13" ht="13.5">
      <c r="A8" s="116" t="s">
        <v>30</v>
      </c>
      <c r="B8" s="42" t="s">
        <v>31</v>
      </c>
      <c r="C8" s="2"/>
      <c r="D8" s="43" t="s">
        <v>32</v>
      </c>
      <c r="E8" s="44"/>
      <c r="F8" s="97">
        <v>6.7</v>
      </c>
      <c r="G8" s="98"/>
      <c r="H8" s="94">
        <v>2059</v>
      </c>
      <c r="I8" s="94">
        <v>1901</v>
      </c>
      <c r="J8" s="94">
        <v>936</v>
      </c>
      <c r="K8" s="99">
        <v>412</v>
      </c>
      <c r="L8" s="99">
        <v>524</v>
      </c>
      <c r="M8" s="99">
        <v>112</v>
      </c>
    </row>
    <row r="9" spans="1:13" ht="13.5">
      <c r="A9" s="116" t="s">
        <v>33</v>
      </c>
      <c r="B9" s="42" t="s">
        <v>34</v>
      </c>
      <c r="C9" s="2"/>
      <c r="D9" s="43" t="s">
        <v>35</v>
      </c>
      <c r="E9" s="44"/>
      <c r="F9" s="97">
        <v>6.8</v>
      </c>
      <c r="G9" s="98"/>
      <c r="H9" s="94">
        <v>3145</v>
      </c>
      <c r="I9" s="94">
        <v>3297</v>
      </c>
      <c r="J9" s="94">
        <v>3194</v>
      </c>
      <c r="K9" s="99">
        <v>920</v>
      </c>
      <c r="L9" s="99">
        <v>2274</v>
      </c>
      <c r="M9" s="99">
        <v>114</v>
      </c>
    </row>
    <row r="10" spans="1:13" ht="13.5">
      <c r="A10" s="116" t="s">
        <v>36</v>
      </c>
      <c r="B10" s="42"/>
      <c r="C10" s="2"/>
      <c r="D10" s="43" t="s">
        <v>37</v>
      </c>
      <c r="E10" s="44"/>
      <c r="F10" s="97">
        <v>2.5</v>
      </c>
      <c r="G10" s="98"/>
      <c r="H10" s="94">
        <v>2916</v>
      </c>
      <c r="I10" s="94">
        <v>3056</v>
      </c>
      <c r="J10" s="94">
        <v>2960</v>
      </c>
      <c r="K10" s="99">
        <v>852</v>
      </c>
      <c r="L10" s="99">
        <v>2108</v>
      </c>
      <c r="M10" s="99">
        <v>203</v>
      </c>
    </row>
    <row r="11" spans="1:13" ht="13.5">
      <c r="A11" s="116" t="s">
        <v>38</v>
      </c>
      <c r="B11" s="42" t="s">
        <v>39</v>
      </c>
      <c r="C11" s="2"/>
      <c r="D11" s="43" t="s">
        <v>40</v>
      </c>
      <c r="E11" s="44"/>
      <c r="F11" s="97">
        <v>7.8</v>
      </c>
      <c r="G11" s="98"/>
      <c r="H11" s="94">
        <v>35</v>
      </c>
      <c r="I11" s="94">
        <v>36</v>
      </c>
      <c r="J11" s="94">
        <v>36</v>
      </c>
      <c r="K11" s="99">
        <v>13</v>
      </c>
      <c r="L11" s="99">
        <v>23</v>
      </c>
      <c r="M11" s="99">
        <v>2</v>
      </c>
    </row>
    <row r="12" spans="1:13" ht="13.5">
      <c r="A12" s="116" t="s">
        <v>41</v>
      </c>
      <c r="B12" s="42"/>
      <c r="C12" s="2"/>
      <c r="D12" s="43" t="s">
        <v>42</v>
      </c>
      <c r="E12" s="44"/>
      <c r="F12" s="97">
        <v>5.5</v>
      </c>
      <c r="G12" s="98"/>
      <c r="H12" s="94">
        <v>1447</v>
      </c>
      <c r="I12" s="94">
        <v>1468</v>
      </c>
      <c r="J12" s="94">
        <v>1473</v>
      </c>
      <c r="K12" s="99">
        <v>347</v>
      </c>
      <c r="L12" s="99">
        <v>1126</v>
      </c>
      <c r="M12" s="99">
        <v>110</v>
      </c>
    </row>
    <row r="13" spans="1:13" ht="13.5">
      <c r="A13" s="116" t="s">
        <v>43</v>
      </c>
      <c r="B13" s="42"/>
      <c r="C13" s="2"/>
      <c r="D13" s="43" t="s">
        <v>44</v>
      </c>
      <c r="E13" s="44"/>
      <c r="F13" s="97">
        <v>4.3</v>
      </c>
      <c r="G13" s="98"/>
      <c r="H13" s="94">
        <v>2498.9780821917807</v>
      </c>
      <c r="I13" s="94">
        <v>2546</v>
      </c>
      <c r="J13" s="94">
        <v>2534</v>
      </c>
      <c r="K13" s="99">
        <v>1163</v>
      </c>
      <c r="L13" s="99">
        <v>1371</v>
      </c>
      <c r="M13" s="99">
        <v>161</v>
      </c>
    </row>
    <row r="14" spans="1:13" ht="13.5">
      <c r="A14" s="116" t="s">
        <v>45</v>
      </c>
      <c r="B14" s="42" t="s">
        <v>46</v>
      </c>
      <c r="C14" s="2"/>
      <c r="D14" s="43" t="s">
        <v>47</v>
      </c>
      <c r="E14" s="44"/>
      <c r="F14" s="97">
        <v>3.4</v>
      </c>
      <c r="G14" s="98"/>
      <c r="H14" s="94"/>
      <c r="I14" s="94"/>
      <c r="J14" s="181">
        <v>0</v>
      </c>
      <c r="K14" s="181">
        <v>0</v>
      </c>
      <c r="L14" s="181">
        <v>0</v>
      </c>
      <c r="M14" s="181">
        <v>4</v>
      </c>
    </row>
    <row r="15" spans="1:13" ht="13.5">
      <c r="A15" s="116" t="s">
        <v>48</v>
      </c>
      <c r="B15" s="42"/>
      <c r="C15" s="2"/>
      <c r="D15" s="43" t="s">
        <v>49</v>
      </c>
      <c r="E15" s="44"/>
      <c r="F15" s="97">
        <v>4.3</v>
      </c>
      <c r="G15" s="98"/>
      <c r="H15" s="94">
        <v>3047.6164383561645</v>
      </c>
      <c r="I15" s="94">
        <v>3091</v>
      </c>
      <c r="J15" s="94">
        <v>3064</v>
      </c>
      <c r="K15" s="99">
        <v>914</v>
      </c>
      <c r="L15" s="99">
        <v>2150</v>
      </c>
      <c r="M15" s="99">
        <v>192</v>
      </c>
    </row>
    <row r="16" spans="1:13" ht="13.5">
      <c r="A16" s="116" t="s">
        <v>50</v>
      </c>
      <c r="B16" s="42"/>
      <c r="C16" s="2"/>
      <c r="D16" s="43" t="s">
        <v>49</v>
      </c>
      <c r="E16" s="44"/>
      <c r="F16" s="97">
        <v>4.9</v>
      </c>
      <c r="G16" s="98"/>
      <c r="H16" s="94">
        <v>4109.945205479452</v>
      </c>
      <c r="I16" s="94">
        <v>4169</v>
      </c>
      <c r="J16" s="94">
        <v>4214</v>
      </c>
      <c r="K16" s="99">
        <v>1257</v>
      </c>
      <c r="L16" s="99">
        <v>2957</v>
      </c>
      <c r="M16" s="99">
        <v>232</v>
      </c>
    </row>
    <row r="17" spans="1:13" ht="13.5">
      <c r="A17" s="116" t="s">
        <v>51</v>
      </c>
      <c r="B17" s="42" t="s">
        <v>52</v>
      </c>
      <c r="C17" s="2"/>
      <c r="D17" s="43" t="s">
        <v>53</v>
      </c>
      <c r="E17" s="44"/>
      <c r="F17" s="97">
        <v>7.1</v>
      </c>
      <c r="G17" s="98"/>
      <c r="H17" s="94">
        <v>1634.2876712328766</v>
      </c>
      <c r="I17" s="94">
        <v>1630</v>
      </c>
      <c r="J17" s="94">
        <v>1634</v>
      </c>
      <c r="K17" s="99">
        <v>486</v>
      </c>
      <c r="L17" s="99">
        <v>1148</v>
      </c>
      <c r="M17" s="99">
        <v>70</v>
      </c>
    </row>
    <row r="18" spans="1:13" ht="13.5">
      <c r="A18" s="116" t="s">
        <v>54</v>
      </c>
      <c r="B18" s="42" t="s">
        <v>55</v>
      </c>
      <c r="C18" s="2"/>
      <c r="D18" s="43" t="s">
        <v>56</v>
      </c>
      <c r="E18" s="44"/>
      <c r="F18" s="97">
        <v>2.5</v>
      </c>
      <c r="G18" s="98"/>
      <c r="H18" s="94"/>
      <c r="I18" s="94"/>
      <c r="J18" s="181">
        <v>0</v>
      </c>
      <c r="K18" s="182">
        <v>0</v>
      </c>
      <c r="L18" s="182">
        <v>0</v>
      </c>
      <c r="M18" s="99">
        <v>73</v>
      </c>
    </row>
    <row r="19" spans="1:13" ht="13.5">
      <c r="A19" s="116" t="s">
        <v>57</v>
      </c>
      <c r="B19" s="42"/>
      <c r="C19" s="2"/>
      <c r="D19" s="43" t="s">
        <v>58</v>
      </c>
      <c r="E19" s="44"/>
      <c r="F19" s="97">
        <v>6.8</v>
      </c>
      <c r="G19" s="98"/>
      <c r="H19" s="94">
        <v>1882.9534246575345</v>
      </c>
      <c r="I19" s="94">
        <v>1793</v>
      </c>
      <c r="J19" s="94">
        <v>902</v>
      </c>
      <c r="K19" s="99">
        <v>313</v>
      </c>
      <c r="L19" s="99">
        <v>589</v>
      </c>
      <c r="M19" s="99">
        <v>47</v>
      </c>
    </row>
    <row r="20" spans="1:13" ht="13.5">
      <c r="A20" s="116" t="s">
        <v>220</v>
      </c>
      <c r="B20" s="42"/>
      <c r="C20" s="2"/>
      <c r="D20" s="43" t="s">
        <v>193</v>
      </c>
      <c r="E20" s="44"/>
      <c r="F20" s="97">
        <v>4.1</v>
      </c>
      <c r="G20" s="98"/>
      <c r="H20" s="94">
        <v>2824.427397260274</v>
      </c>
      <c r="I20" s="94">
        <v>2689</v>
      </c>
      <c r="J20" s="94">
        <v>3457</v>
      </c>
      <c r="K20" s="99">
        <v>1200</v>
      </c>
      <c r="L20" s="99">
        <v>2257</v>
      </c>
      <c r="M20" s="99">
        <v>180</v>
      </c>
    </row>
    <row r="21" spans="1:13" ht="13.5">
      <c r="A21" s="116" t="s">
        <v>59</v>
      </c>
      <c r="B21" s="42" t="s">
        <v>160</v>
      </c>
      <c r="C21" s="2"/>
      <c r="D21" s="43" t="s">
        <v>194</v>
      </c>
      <c r="E21" s="44"/>
      <c r="F21" s="97">
        <v>4.7</v>
      </c>
      <c r="G21" s="98"/>
      <c r="H21" s="94">
        <v>3561.621917808219</v>
      </c>
      <c r="I21" s="99">
        <v>3582</v>
      </c>
      <c r="J21" s="99">
        <v>3600</v>
      </c>
      <c r="K21" s="99">
        <v>1382</v>
      </c>
      <c r="L21" s="99">
        <v>2218</v>
      </c>
      <c r="M21" s="99">
        <v>172</v>
      </c>
    </row>
    <row r="22" spans="1:13" ht="13.5">
      <c r="A22" s="116" t="s">
        <v>60</v>
      </c>
      <c r="B22" s="42"/>
      <c r="C22" s="2"/>
      <c r="D22" s="43" t="s">
        <v>61</v>
      </c>
      <c r="E22" s="44"/>
      <c r="F22" s="97">
        <v>9.6</v>
      </c>
      <c r="G22" s="98"/>
      <c r="H22" s="94">
        <v>1937.986301369863</v>
      </c>
      <c r="I22" s="94">
        <v>1947</v>
      </c>
      <c r="J22" s="94">
        <v>1945</v>
      </c>
      <c r="K22" s="99">
        <v>747</v>
      </c>
      <c r="L22" s="99">
        <v>1198</v>
      </c>
      <c r="M22" s="99">
        <v>96</v>
      </c>
    </row>
    <row r="23" spans="1:13" ht="13.5">
      <c r="A23" s="116" t="s">
        <v>62</v>
      </c>
      <c r="B23" s="42" t="s">
        <v>63</v>
      </c>
      <c r="C23" s="2"/>
      <c r="D23" s="43" t="s">
        <v>64</v>
      </c>
      <c r="E23" s="44"/>
      <c r="F23" s="97">
        <v>12.7</v>
      </c>
      <c r="G23" s="98"/>
      <c r="H23" s="94">
        <v>2216.5808219178084</v>
      </c>
      <c r="I23" s="94">
        <v>2239</v>
      </c>
      <c r="J23" s="94">
        <v>2203</v>
      </c>
      <c r="K23" s="99">
        <v>479</v>
      </c>
      <c r="L23" s="99">
        <v>1724</v>
      </c>
      <c r="M23" s="99">
        <v>62</v>
      </c>
    </row>
    <row r="24" spans="1:13" ht="13.5">
      <c r="A24" s="116" t="s">
        <v>65</v>
      </c>
      <c r="B24" s="42" t="s">
        <v>66</v>
      </c>
      <c r="C24" s="2"/>
      <c r="D24" s="43" t="s">
        <v>222</v>
      </c>
      <c r="E24" s="44"/>
      <c r="F24" s="97">
        <v>1.9</v>
      </c>
      <c r="G24" s="98"/>
      <c r="H24" s="94">
        <v>1719.3479452054794</v>
      </c>
      <c r="I24" s="94">
        <v>1765</v>
      </c>
      <c r="J24" s="181">
        <v>0</v>
      </c>
      <c r="K24" s="182">
        <v>0</v>
      </c>
      <c r="L24" s="182">
        <v>0</v>
      </c>
      <c r="M24" s="182">
        <v>0</v>
      </c>
    </row>
    <row r="25" spans="1:13" ht="13.5">
      <c r="A25" s="116" t="s">
        <v>67</v>
      </c>
      <c r="B25" s="42"/>
      <c r="C25" s="2"/>
      <c r="D25" s="43" t="s">
        <v>68</v>
      </c>
      <c r="E25" s="44"/>
      <c r="F25" s="97">
        <v>5.1</v>
      </c>
      <c r="G25" s="98"/>
      <c r="H25" s="94">
        <v>429.8383561643836</v>
      </c>
      <c r="I25" s="94">
        <v>441</v>
      </c>
      <c r="J25" s="181">
        <v>0</v>
      </c>
      <c r="K25" s="182">
        <v>0</v>
      </c>
      <c r="L25" s="182">
        <v>0</v>
      </c>
      <c r="M25" s="182">
        <v>0</v>
      </c>
    </row>
    <row r="26" spans="1:13" ht="13.5">
      <c r="A26" s="116" t="s">
        <v>69</v>
      </c>
      <c r="B26" s="42" t="s">
        <v>70</v>
      </c>
      <c r="C26" s="2"/>
      <c r="D26" s="43" t="s">
        <v>71</v>
      </c>
      <c r="E26" s="44"/>
      <c r="F26" s="97">
        <v>4.8</v>
      </c>
      <c r="G26" s="98"/>
      <c r="H26" s="94">
        <v>2353.9945205479453</v>
      </c>
      <c r="I26" s="94">
        <v>1895</v>
      </c>
      <c r="J26" s="94">
        <v>2565</v>
      </c>
      <c r="K26" s="99">
        <v>635</v>
      </c>
      <c r="L26" s="99">
        <v>1930</v>
      </c>
      <c r="M26" s="99">
        <v>157</v>
      </c>
    </row>
    <row r="27" spans="1:13" ht="13.5">
      <c r="A27" s="116" t="s">
        <v>72</v>
      </c>
      <c r="B27" s="42"/>
      <c r="C27" s="2"/>
      <c r="D27" s="43" t="s">
        <v>223</v>
      </c>
      <c r="E27" s="44"/>
      <c r="F27" s="97">
        <v>3.6</v>
      </c>
      <c r="G27" s="98"/>
      <c r="H27" s="94"/>
      <c r="I27" s="94"/>
      <c r="J27" s="181">
        <v>0</v>
      </c>
      <c r="K27" s="182">
        <v>0</v>
      </c>
      <c r="L27" s="182">
        <v>0</v>
      </c>
      <c r="M27" s="99">
        <v>2</v>
      </c>
    </row>
    <row r="28" spans="1:13" ht="13.5">
      <c r="A28" s="116" t="s">
        <v>73</v>
      </c>
      <c r="B28" s="42" t="s">
        <v>74</v>
      </c>
      <c r="C28" s="2"/>
      <c r="D28" s="43" t="s">
        <v>75</v>
      </c>
      <c r="E28" s="44"/>
      <c r="F28" s="97">
        <v>3.1</v>
      </c>
      <c r="G28" s="98"/>
      <c r="H28" s="94">
        <v>923.0520547945206</v>
      </c>
      <c r="I28" s="94">
        <v>932</v>
      </c>
      <c r="J28" s="94">
        <v>945</v>
      </c>
      <c r="K28" s="99">
        <v>304</v>
      </c>
      <c r="L28" s="99">
        <v>641</v>
      </c>
      <c r="M28" s="99">
        <v>86</v>
      </c>
    </row>
    <row r="29" spans="1:13" ht="13.5">
      <c r="A29" s="116" t="s">
        <v>76</v>
      </c>
      <c r="B29" s="42"/>
      <c r="C29" s="2"/>
      <c r="D29" s="43" t="s">
        <v>77</v>
      </c>
      <c r="E29" s="44"/>
      <c r="F29" s="97">
        <v>3.8</v>
      </c>
      <c r="G29" s="98"/>
      <c r="H29" s="94">
        <v>5561.232876712329</v>
      </c>
      <c r="I29" s="94">
        <v>5682</v>
      </c>
      <c r="J29" s="94">
        <v>5767</v>
      </c>
      <c r="K29" s="99">
        <v>1855</v>
      </c>
      <c r="L29" s="99">
        <v>3912</v>
      </c>
      <c r="M29" s="99">
        <v>346</v>
      </c>
    </row>
    <row r="30" spans="1:13" ht="13.5">
      <c r="A30" s="116" t="s">
        <v>78</v>
      </c>
      <c r="B30" s="42" t="s">
        <v>79</v>
      </c>
      <c r="C30" s="2"/>
      <c r="D30" s="43" t="s">
        <v>224</v>
      </c>
      <c r="E30" s="44"/>
      <c r="F30" s="97">
        <v>2.9</v>
      </c>
      <c r="G30" s="98"/>
      <c r="H30" s="94"/>
      <c r="I30" s="181"/>
      <c r="J30" s="181">
        <v>0</v>
      </c>
      <c r="K30" s="182">
        <v>0</v>
      </c>
      <c r="L30" s="182">
        <v>0</v>
      </c>
      <c r="M30" s="99">
        <v>36</v>
      </c>
    </row>
    <row r="31" spans="1:13" ht="13.5">
      <c r="A31" s="116" t="s">
        <v>80</v>
      </c>
      <c r="B31" s="42"/>
      <c r="C31" s="2"/>
      <c r="D31" s="43" t="s">
        <v>81</v>
      </c>
      <c r="E31" s="44"/>
      <c r="F31" s="100">
        <v>3</v>
      </c>
      <c r="G31" s="101"/>
      <c r="H31" s="94">
        <v>10.676712328767124</v>
      </c>
      <c r="I31" s="94">
        <v>10</v>
      </c>
      <c r="J31" s="94">
        <v>11</v>
      </c>
      <c r="K31" s="99">
        <v>5</v>
      </c>
      <c r="L31" s="99">
        <v>6</v>
      </c>
      <c r="M31" s="99">
        <v>1</v>
      </c>
    </row>
    <row r="32" spans="1:13" ht="13.5">
      <c r="A32" s="116" t="s">
        <v>82</v>
      </c>
      <c r="B32" s="42"/>
      <c r="C32" s="2"/>
      <c r="D32" s="43" t="s">
        <v>83</v>
      </c>
      <c r="E32" s="44"/>
      <c r="F32" s="97">
        <v>5.4</v>
      </c>
      <c r="G32" s="98"/>
      <c r="H32" s="94">
        <v>3310.435616438356</v>
      </c>
      <c r="I32" s="94">
        <v>3264</v>
      </c>
      <c r="J32" s="94">
        <v>3934</v>
      </c>
      <c r="K32" s="99">
        <v>1586</v>
      </c>
      <c r="L32" s="99">
        <v>2348</v>
      </c>
      <c r="M32" s="99">
        <v>173</v>
      </c>
    </row>
    <row r="33" spans="1:13" ht="13.5">
      <c r="A33" s="116" t="s">
        <v>84</v>
      </c>
      <c r="B33" s="42"/>
      <c r="C33" s="2"/>
      <c r="D33" s="43" t="s">
        <v>85</v>
      </c>
      <c r="E33" s="44"/>
      <c r="F33" s="100">
        <v>7</v>
      </c>
      <c r="G33" s="101"/>
      <c r="H33" s="94">
        <v>2018.2986301369863</v>
      </c>
      <c r="I33" s="94">
        <v>1990</v>
      </c>
      <c r="J33" s="94">
        <v>1357</v>
      </c>
      <c r="K33" s="99">
        <v>547</v>
      </c>
      <c r="L33" s="99">
        <v>810</v>
      </c>
      <c r="M33" s="99">
        <v>60</v>
      </c>
    </row>
    <row r="34" spans="1:13" ht="13.5">
      <c r="A34" s="2" t="s">
        <v>221</v>
      </c>
      <c r="B34" s="42"/>
      <c r="C34" s="2"/>
      <c r="D34" s="43" t="s">
        <v>225</v>
      </c>
      <c r="E34" s="44"/>
      <c r="F34" s="100">
        <v>6.1</v>
      </c>
      <c r="G34" s="101"/>
      <c r="H34" s="94">
        <v>652</v>
      </c>
      <c r="I34" s="94">
        <v>684</v>
      </c>
      <c r="J34" s="94">
        <v>669</v>
      </c>
      <c r="K34" s="99">
        <v>229</v>
      </c>
      <c r="L34" s="99">
        <v>440</v>
      </c>
      <c r="M34" s="99">
        <v>50</v>
      </c>
    </row>
    <row r="35" spans="1:13" ht="13.5">
      <c r="A35" s="2"/>
      <c r="B35" s="42"/>
      <c r="C35" s="2"/>
      <c r="D35" s="43"/>
      <c r="E35" s="44"/>
      <c r="F35" s="100"/>
      <c r="G35" s="101"/>
      <c r="H35" s="94"/>
      <c r="I35" s="94"/>
      <c r="J35" s="94"/>
      <c r="K35" s="99"/>
      <c r="L35" s="99"/>
      <c r="M35" s="99"/>
    </row>
    <row r="36" spans="1:13" ht="13.5">
      <c r="A36" s="16"/>
      <c r="B36" s="45"/>
      <c r="C36" s="16"/>
      <c r="D36" s="117" t="s">
        <v>197</v>
      </c>
      <c r="E36" s="41"/>
      <c r="F36" s="92"/>
      <c r="G36" s="93"/>
      <c r="H36" s="94"/>
      <c r="I36" s="94"/>
      <c r="J36" s="96"/>
      <c r="K36" s="96"/>
      <c r="L36" s="96"/>
      <c r="M36" s="96"/>
    </row>
    <row r="37" spans="1:13" ht="13.5">
      <c r="A37" s="2" t="s">
        <v>51</v>
      </c>
      <c r="B37" s="42" t="s">
        <v>86</v>
      </c>
      <c r="C37" s="2"/>
      <c r="D37" s="43" t="s">
        <v>87</v>
      </c>
      <c r="E37" s="44"/>
      <c r="F37" s="102">
        <v>7.18</v>
      </c>
      <c r="G37" s="103"/>
      <c r="H37" s="94">
        <v>1427</v>
      </c>
      <c r="I37" s="94">
        <v>1347</v>
      </c>
      <c r="J37" s="94">
        <v>1367</v>
      </c>
      <c r="K37" s="99">
        <v>403</v>
      </c>
      <c r="L37" s="104">
        <v>964</v>
      </c>
      <c r="M37" s="99">
        <v>32</v>
      </c>
    </row>
    <row r="38" spans="1:13" ht="13.5">
      <c r="A38" s="2" t="s">
        <v>62</v>
      </c>
      <c r="B38" s="42" t="s">
        <v>70</v>
      </c>
      <c r="C38" s="2"/>
      <c r="D38" s="43" t="s">
        <v>88</v>
      </c>
      <c r="E38" s="90"/>
      <c r="F38" s="102">
        <v>12.69</v>
      </c>
      <c r="G38" s="103"/>
      <c r="H38" s="94">
        <v>2363</v>
      </c>
      <c r="I38" s="94">
        <v>2470</v>
      </c>
      <c r="J38" s="94">
        <v>2499</v>
      </c>
      <c r="K38" s="99">
        <v>681</v>
      </c>
      <c r="L38" s="104">
        <v>1818</v>
      </c>
      <c r="M38" s="121">
        <v>30.5</v>
      </c>
    </row>
    <row r="39" spans="1:13" ht="13.5">
      <c r="A39" s="2" t="s">
        <v>89</v>
      </c>
      <c r="B39" s="42"/>
      <c r="C39" s="2"/>
      <c r="D39" s="43" t="s">
        <v>90</v>
      </c>
      <c r="E39" s="90"/>
      <c r="F39" s="102">
        <v>10.44</v>
      </c>
      <c r="G39" s="103"/>
      <c r="H39" s="94">
        <v>12</v>
      </c>
      <c r="I39" s="94">
        <v>12</v>
      </c>
      <c r="J39" s="94">
        <v>12</v>
      </c>
      <c r="K39" s="99">
        <v>1</v>
      </c>
      <c r="L39" s="104">
        <v>11</v>
      </c>
      <c r="M39" s="121">
        <v>0.5</v>
      </c>
    </row>
    <row r="40" spans="1:13" ht="13.5">
      <c r="A40" s="2"/>
      <c r="B40" s="42"/>
      <c r="C40" s="2"/>
      <c r="D40" s="43"/>
      <c r="E40" s="46"/>
      <c r="F40" s="102"/>
      <c r="G40" s="103"/>
      <c r="H40" s="94"/>
      <c r="I40" s="94"/>
      <c r="J40" s="94"/>
      <c r="K40" s="99"/>
      <c r="L40" s="104"/>
      <c r="M40" s="99"/>
    </row>
    <row r="41" spans="1:13" ht="13.5">
      <c r="A41" s="16"/>
      <c r="B41" s="45"/>
      <c r="C41" s="16"/>
      <c r="D41" s="117" t="s">
        <v>242</v>
      </c>
      <c r="E41" s="41"/>
      <c r="F41" s="92"/>
      <c r="G41" s="93"/>
      <c r="H41" s="93"/>
      <c r="I41" s="93"/>
      <c r="J41" s="96"/>
      <c r="K41" s="96"/>
      <c r="L41" s="96"/>
      <c r="M41" s="96"/>
    </row>
    <row r="42" spans="1:13" ht="13.5">
      <c r="A42" s="2" t="s">
        <v>91</v>
      </c>
      <c r="B42" s="42"/>
      <c r="C42" s="2"/>
      <c r="D42" s="43" t="s">
        <v>92</v>
      </c>
      <c r="E42" s="44"/>
      <c r="F42" s="97">
        <v>12.5</v>
      </c>
      <c r="G42" s="98"/>
      <c r="H42" s="188" t="s">
        <v>241</v>
      </c>
      <c r="I42" s="188" t="s">
        <v>241</v>
      </c>
      <c r="J42" s="188" t="s">
        <v>241</v>
      </c>
      <c r="K42" s="188" t="s">
        <v>241</v>
      </c>
      <c r="L42" s="188" t="s">
        <v>241</v>
      </c>
      <c r="M42" s="105">
        <v>82</v>
      </c>
    </row>
    <row r="43" spans="1:13" ht="13.5">
      <c r="A43" s="2" t="s">
        <v>93</v>
      </c>
      <c r="B43" s="42"/>
      <c r="C43" s="2"/>
      <c r="D43" s="43" t="s">
        <v>94</v>
      </c>
      <c r="E43" s="44"/>
      <c r="F43" s="97">
        <v>8.9</v>
      </c>
      <c r="G43" s="98"/>
      <c r="H43" s="188" t="s">
        <v>241</v>
      </c>
      <c r="I43" s="188" t="s">
        <v>241</v>
      </c>
      <c r="J43" s="188" t="s">
        <v>241</v>
      </c>
      <c r="K43" s="188" t="s">
        <v>241</v>
      </c>
      <c r="L43" s="188" t="s">
        <v>241</v>
      </c>
      <c r="M43" s="105">
        <v>19</v>
      </c>
    </row>
    <row r="44" spans="1:13" ht="13.5">
      <c r="A44" s="2" t="s">
        <v>95</v>
      </c>
      <c r="B44" s="42"/>
      <c r="C44" s="2"/>
      <c r="D44" s="43" t="s">
        <v>96</v>
      </c>
      <c r="E44" s="44"/>
      <c r="F44" s="97">
        <v>18.3</v>
      </c>
      <c r="G44" s="98"/>
      <c r="H44" s="188" t="s">
        <v>241</v>
      </c>
      <c r="I44" s="188" t="s">
        <v>241</v>
      </c>
      <c r="J44" s="188" t="s">
        <v>241</v>
      </c>
      <c r="K44" s="188" t="s">
        <v>241</v>
      </c>
      <c r="L44" s="188" t="s">
        <v>241</v>
      </c>
      <c r="M44" s="105">
        <v>58</v>
      </c>
    </row>
    <row r="45" spans="1:13" ht="13.5">
      <c r="A45" s="2" t="s">
        <v>97</v>
      </c>
      <c r="B45" s="42"/>
      <c r="C45" s="2"/>
      <c r="D45" s="43" t="s">
        <v>98</v>
      </c>
      <c r="E45" s="44"/>
      <c r="F45" s="97">
        <v>12.4</v>
      </c>
      <c r="G45" s="98"/>
      <c r="H45" s="188" t="s">
        <v>241</v>
      </c>
      <c r="I45" s="188" t="s">
        <v>241</v>
      </c>
      <c r="J45" s="188" t="s">
        <v>241</v>
      </c>
      <c r="K45" s="188" t="s">
        <v>241</v>
      </c>
      <c r="L45" s="188" t="s">
        <v>241</v>
      </c>
      <c r="M45" s="105">
        <v>132</v>
      </c>
    </row>
    <row r="46" spans="1:13" ht="13.5">
      <c r="A46" s="2" t="s">
        <v>99</v>
      </c>
      <c r="B46" s="42"/>
      <c r="C46" s="2"/>
      <c r="D46" s="43" t="s">
        <v>100</v>
      </c>
      <c r="E46" s="44"/>
      <c r="F46" s="97">
        <v>8.3</v>
      </c>
      <c r="G46" s="98"/>
      <c r="H46" s="188" t="s">
        <v>241</v>
      </c>
      <c r="I46" s="188" t="s">
        <v>241</v>
      </c>
      <c r="J46" s="188" t="s">
        <v>241</v>
      </c>
      <c r="K46" s="188" t="s">
        <v>241</v>
      </c>
      <c r="L46" s="188" t="s">
        <v>241</v>
      </c>
      <c r="M46" s="105">
        <v>70</v>
      </c>
    </row>
    <row r="47" spans="1:13" ht="13.5">
      <c r="A47" s="2"/>
      <c r="B47" s="42"/>
      <c r="C47" s="2"/>
      <c r="D47" s="43"/>
      <c r="E47" s="44"/>
      <c r="F47" s="97"/>
      <c r="G47" s="98"/>
      <c r="H47" s="95"/>
      <c r="I47" s="95"/>
      <c r="J47" s="95"/>
      <c r="K47" s="95"/>
      <c r="L47" s="95"/>
      <c r="M47" s="105"/>
    </row>
    <row r="48" spans="1:13" ht="13.5">
      <c r="A48" s="16"/>
      <c r="B48" s="45"/>
      <c r="C48" s="16"/>
      <c r="D48" s="117" t="s">
        <v>161</v>
      </c>
      <c r="E48" s="41"/>
      <c r="F48" s="92"/>
      <c r="G48" s="93"/>
      <c r="H48" s="94"/>
      <c r="I48" s="94"/>
      <c r="J48" s="96"/>
      <c r="K48" s="96"/>
      <c r="L48" s="96"/>
      <c r="M48" s="106"/>
    </row>
    <row r="49" spans="1:13" ht="13.5">
      <c r="A49" s="2" t="s">
        <v>101</v>
      </c>
      <c r="B49" s="42" t="s">
        <v>102</v>
      </c>
      <c r="C49" s="2"/>
      <c r="D49" s="43" t="s">
        <v>244</v>
      </c>
      <c r="E49" s="44"/>
      <c r="F49" s="102">
        <v>9.31</v>
      </c>
      <c r="G49" s="103"/>
      <c r="H49" s="94"/>
      <c r="I49" s="94"/>
      <c r="J49" s="94"/>
      <c r="K49" s="94"/>
      <c r="L49" s="94"/>
      <c r="M49" s="107"/>
    </row>
    <row r="50" spans="1:13" ht="13.5">
      <c r="A50" s="2" t="s">
        <v>103</v>
      </c>
      <c r="B50" s="47" t="s">
        <v>104</v>
      </c>
      <c r="C50" s="2"/>
      <c r="D50" s="43" t="s">
        <v>105</v>
      </c>
      <c r="E50" s="44"/>
      <c r="F50" s="102">
        <v>6.71</v>
      </c>
      <c r="G50" s="103"/>
      <c r="H50" s="94">
        <v>7166</v>
      </c>
      <c r="I50" s="94">
        <v>7137</v>
      </c>
      <c r="J50" s="94">
        <v>6788</v>
      </c>
      <c r="K50" s="99">
        <v>583</v>
      </c>
      <c r="L50" s="99">
        <v>6205</v>
      </c>
      <c r="M50" s="189">
        <v>143.5</v>
      </c>
    </row>
    <row r="51" spans="1:13" ht="13.5">
      <c r="A51" s="2"/>
      <c r="B51" s="42"/>
      <c r="C51" s="2"/>
      <c r="D51" s="43"/>
      <c r="E51" s="44"/>
      <c r="F51" s="102"/>
      <c r="G51" s="103"/>
      <c r="H51" s="94"/>
      <c r="I51" s="94"/>
      <c r="J51" s="94"/>
      <c r="K51" s="94"/>
      <c r="L51" s="94"/>
      <c r="M51" s="190"/>
    </row>
    <row r="52" spans="1:13" ht="13.5">
      <c r="A52" s="2" t="s">
        <v>162</v>
      </c>
      <c r="B52" s="47" t="s">
        <v>163</v>
      </c>
      <c r="C52" s="2"/>
      <c r="D52" s="43" t="s">
        <v>164</v>
      </c>
      <c r="E52" s="44"/>
      <c r="F52" s="102">
        <v>8.33</v>
      </c>
      <c r="G52" s="103"/>
      <c r="H52" s="94">
        <v>179</v>
      </c>
      <c r="I52" s="94">
        <v>149</v>
      </c>
      <c r="J52" s="94">
        <v>150</v>
      </c>
      <c r="K52" s="99">
        <v>0</v>
      </c>
      <c r="L52" s="99">
        <v>150</v>
      </c>
      <c r="M52" s="121">
        <v>1</v>
      </c>
    </row>
    <row r="53" spans="1:13" ht="13.5">
      <c r="A53" s="2" t="s">
        <v>106</v>
      </c>
      <c r="B53" s="42" t="s">
        <v>39</v>
      </c>
      <c r="C53" s="2"/>
      <c r="D53" s="43" t="s">
        <v>107</v>
      </c>
      <c r="E53" s="44"/>
      <c r="F53" s="102">
        <v>6.29</v>
      </c>
      <c r="G53" s="51"/>
      <c r="H53" s="94"/>
      <c r="I53" s="94"/>
      <c r="J53" s="94"/>
      <c r="K53" s="94"/>
      <c r="L53" s="94"/>
      <c r="M53" s="190"/>
    </row>
    <row r="54" spans="1:13" ht="13.5">
      <c r="A54" s="2" t="s">
        <v>108</v>
      </c>
      <c r="B54" s="42"/>
      <c r="C54" s="2"/>
      <c r="D54" s="43" t="s">
        <v>109</v>
      </c>
      <c r="E54" s="44"/>
      <c r="F54" s="102">
        <v>4.68</v>
      </c>
      <c r="G54" s="51"/>
      <c r="H54" s="94">
        <v>8344</v>
      </c>
      <c r="I54" s="94">
        <v>8388</v>
      </c>
      <c r="J54" s="94">
        <v>8110</v>
      </c>
      <c r="K54" s="99">
        <v>898</v>
      </c>
      <c r="L54" s="99">
        <v>7212</v>
      </c>
      <c r="M54" s="121">
        <v>174</v>
      </c>
    </row>
    <row r="55" spans="1:13" ht="13.5">
      <c r="A55" s="2" t="s">
        <v>110</v>
      </c>
      <c r="B55" s="42" t="s">
        <v>111</v>
      </c>
      <c r="C55" s="2"/>
      <c r="D55" s="43" t="s">
        <v>245</v>
      </c>
      <c r="E55" s="44"/>
      <c r="F55" s="102">
        <v>8.65</v>
      </c>
      <c r="G55" s="103"/>
      <c r="H55" s="94">
        <v>6218</v>
      </c>
      <c r="I55" s="94">
        <v>6147</v>
      </c>
      <c r="J55" s="94">
        <v>5950</v>
      </c>
      <c r="K55" s="99">
        <v>550</v>
      </c>
      <c r="L55" s="99">
        <v>5400</v>
      </c>
      <c r="M55" s="189">
        <v>100.5</v>
      </c>
    </row>
    <row r="56" spans="1:13" ht="13.5">
      <c r="A56" s="2" t="s">
        <v>112</v>
      </c>
      <c r="B56" s="42" t="s">
        <v>113</v>
      </c>
      <c r="C56" s="2"/>
      <c r="D56" s="43" t="s">
        <v>114</v>
      </c>
      <c r="E56" s="44" t="s">
        <v>115</v>
      </c>
      <c r="F56" s="102">
        <v>6.42</v>
      </c>
      <c r="G56" s="103"/>
      <c r="H56" s="94"/>
      <c r="I56" s="94"/>
      <c r="J56" s="94"/>
      <c r="K56" s="94"/>
      <c r="L56" s="94"/>
      <c r="M56" s="190"/>
    </row>
    <row r="57" spans="1:13" ht="13.5">
      <c r="A57" s="2"/>
      <c r="B57" s="42"/>
      <c r="C57" s="2"/>
      <c r="D57" s="43"/>
      <c r="E57" s="44" t="s">
        <v>116</v>
      </c>
      <c r="F57" s="102">
        <v>6.09</v>
      </c>
      <c r="G57" s="103"/>
      <c r="H57" s="94"/>
      <c r="I57" s="94"/>
      <c r="J57" s="94"/>
      <c r="K57" s="94"/>
      <c r="L57" s="94"/>
      <c r="M57" s="190"/>
    </row>
    <row r="58" spans="1:13" ht="13.5">
      <c r="A58" s="2" t="s">
        <v>112</v>
      </c>
      <c r="B58" s="42"/>
      <c r="C58" s="2"/>
      <c r="D58" s="43" t="s">
        <v>117</v>
      </c>
      <c r="E58" s="44" t="s">
        <v>115</v>
      </c>
      <c r="F58" s="102">
        <v>4.92</v>
      </c>
      <c r="G58" s="103"/>
      <c r="H58" s="94"/>
      <c r="I58" s="94"/>
      <c r="J58" s="94"/>
      <c r="K58" s="94"/>
      <c r="L58" s="94"/>
      <c r="M58" s="190"/>
    </row>
    <row r="59" spans="1:13" ht="13.5">
      <c r="A59" s="2"/>
      <c r="B59" s="42"/>
      <c r="C59" s="2"/>
      <c r="D59" s="43"/>
      <c r="E59" s="44" t="s">
        <v>116</v>
      </c>
      <c r="F59" s="102">
        <v>5.29</v>
      </c>
      <c r="G59" s="103"/>
      <c r="H59" s="94"/>
      <c r="I59" s="94"/>
      <c r="J59" s="94"/>
      <c r="K59" s="94"/>
      <c r="L59" s="94"/>
      <c r="M59" s="190"/>
    </row>
    <row r="60" spans="1:13" ht="13.5">
      <c r="A60" s="2" t="s">
        <v>112</v>
      </c>
      <c r="B60" s="42"/>
      <c r="C60" s="2"/>
      <c r="D60" s="43" t="s">
        <v>118</v>
      </c>
      <c r="E60" s="44" t="s">
        <v>115</v>
      </c>
      <c r="F60" s="102">
        <v>6.59</v>
      </c>
      <c r="G60" s="103"/>
      <c r="H60" s="94"/>
      <c r="I60" s="94"/>
      <c r="J60" s="94"/>
      <c r="K60" s="94"/>
      <c r="L60" s="94"/>
      <c r="M60" s="190"/>
    </row>
    <row r="61" spans="1:13" ht="13.5">
      <c r="A61" s="2"/>
      <c r="B61" s="42"/>
      <c r="C61" s="2"/>
      <c r="D61" s="43"/>
      <c r="E61" s="44" t="s">
        <v>116</v>
      </c>
      <c r="F61" s="102">
        <v>6.19</v>
      </c>
      <c r="G61" s="103"/>
      <c r="H61" s="94"/>
      <c r="I61" s="94"/>
      <c r="J61" s="51"/>
      <c r="K61" s="99"/>
      <c r="L61" s="104"/>
      <c r="M61" s="189"/>
    </row>
    <row r="62" spans="1:13" ht="13.5">
      <c r="A62" s="2" t="s">
        <v>246</v>
      </c>
      <c r="B62" s="42"/>
      <c r="C62" s="2"/>
      <c r="D62" s="43" t="s">
        <v>243</v>
      </c>
      <c r="E62" s="44" t="s">
        <v>115</v>
      </c>
      <c r="F62" s="102">
        <v>4.27</v>
      </c>
      <c r="G62" s="103"/>
      <c r="H62" s="94"/>
      <c r="I62" s="94"/>
      <c r="J62" s="94"/>
      <c r="K62" s="99"/>
      <c r="L62" s="99"/>
      <c r="M62" s="189"/>
    </row>
    <row r="63" spans="1:13" ht="13.5">
      <c r="A63" s="2"/>
      <c r="B63" s="42"/>
      <c r="C63" s="2"/>
      <c r="D63" s="43"/>
      <c r="E63" s="44" t="s">
        <v>116</v>
      </c>
      <c r="F63" s="102">
        <v>3.87</v>
      </c>
      <c r="G63" s="103"/>
      <c r="H63" s="94">
        <v>5765</v>
      </c>
      <c r="I63" s="94">
        <v>5628</v>
      </c>
      <c r="J63" s="94">
        <v>5404</v>
      </c>
      <c r="K63" s="94">
        <v>599</v>
      </c>
      <c r="L63" s="94">
        <v>4805</v>
      </c>
      <c r="M63" s="190">
        <v>151.5</v>
      </c>
    </row>
    <row r="64" spans="1:13" ht="13.5">
      <c r="A64" s="2" t="s">
        <v>119</v>
      </c>
      <c r="B64" s="42" t="s">
        <v>120</v>
      </c>
      <c r="C64" s="2"/>
      <c r="D64" s="43" t="s">
        <v>121</v>
      </c>
      <c r="E64" s="44" t="s">
        <v>115</v>
      </c>
      <c r="F64" s="102">
        <v>6.27</v>
      </c>
      <c r="G64" s="103"/>
      <c r="H64" s="94"/>
      <c r="I64" s="94"/>
      <c r="J64" s="94"/>
      <c r="K64" s="99"/>
      <c r="L64" s="99"/>
      <c r="M64" s="189"/>
    </row>
    <row r="65" spans="1:13" ht="13.5">
      <c r="A65" s="2"/>
      <c r="B65" s="42"/>
      <c r="C65" s="2"/>
      <c r="D65" s="43"/>
      <c r="E65" s="44" t="s">
        <v>116</v>
      </c>
      <c r="F65" s="102">
        <v>7.01</v>
      </c>
      <c r="G65" s="103"/>
      <c r="H65" s="94">
        <v>7519</v>
      </c>
      <c r="I65" s="94">
        <v>7562</v>
      </c>
      <c r="J65" s="94">
        <v>7554</v>
      </c>
      <c r="K65" s="99">
        <v>1097</v>
      </c>
      <c r="L65" s="99">
        <v>6457</v>
      </c>
      <c r="M65" s="121">
        <v>140</v>
      </c>
    </row>
    <row r="66" spans="1:13" ht="13.5">
      <c r="A66" s="2" t="s">
        <v>122</v>
      </c>
      <c r="B66" s="42" t="s">
        <v>123</v>
      </c>
      <c r="C66" s="2"/>
      <c r="D66" s="43" t="s">
        <v>124</v>
      </c>
      <c r="E66" s="44"/>
      <c r="F66" s="102">
        <v>6.99</v>
      </c>
      <c r="G66" s="103"/>
      <c r="H66" s="94">
        <v>2540</v>
      </c>
      <c r="I66" s="94">
        <v>2345</v>
      </c>
      <c r="J66" s="94">
        <v>2241</v>
      </c>
      <c r="K66" s="94">
        <v>360</v>
      </c>
      <c r="L66" s="94">
        <v>1881</v>
      </c>
      <c r="M66" s="190">
        <v>66.5</v>
      </c>
    </row>
    <row r="67" spans="1:13" ht="13.5">
      <c r="A67" s="2" t="s">
        <v>125</v>
      </c>
      <c r="B67" s="42" t="s">
        <v>126</v>
      </c>
      <c r="C67" s="2"/>
      <c r="D67" s="43" t="s">
        <v>127</v>
      </c>
      <c r="E67" s="44" t="s">
        <v>115</v>
      </c>
      <c r="F67" s="102">
        <v>4.77</v>
      </c>
      <c r="G67" s="103"/>
      <c r="H67" s="94"/>
      <c r="I67" s="94"/>
      <c r="J67" s="94"/>
      <c r="K67" s="99"/>
      <c r="L67" s="99"/>
      <c r="M67" s="189"/>
    </row>
    <row r="68" spans="1:13" ht="13.5">
      <c r="A68" s="2"/>
      <c r="B68" s="42"/>
      <c r="C68" s="2"/>
      <c r="D68" s="43"/>
      <c r="E68" s="44" t="s">
        <v>116</v>
      </c>
      <c r="F68" s="102">
        <v>4.33</v>
      </c>
      <c r="G68" s="103"/>
      <c r="H68" s="94">
        <v>5510</v>
      </c>
      <c r="I68" s="94">
        <v>5354</v>
      </c>
      <c r="J68" s="94">
        <v>5035</v>
      </c>
      <c r="K68" s="99">
        <v>995</v>
      </c>
      <c r="L68" s="99">
        <v>4040</v>
      </c>
      <c r="M68" s="121">
        <v>118</v>
      </c>
    </row>
    <row r="69" spans="1:13" ht="13.5">
      <c r="A69" s="2"/>
      <c r="B69" s="42"/>
      <c r="C69" s="2"/>
      <c r="D69" s="117" t="s">
        <v>128</v>
      </c>
      <c r="E69" s="44"/>
      <c r="F69" s="102"/>
      <c r="G69" s="103"/>
      <c r="H69" s="94"/>
      <c r="I69" s="94"/>
      <c r="J69" s="94"/>
      <c r="K69" s="94"/>
      <c r="L69" s="94"/>
      <c r="M69" s="108"/>
    </row>
    <row r="70" spans="1:13" ht="14.25" thickBot="1">
      <c r="A70" s="31" t="s">
        <v>129</v>
      </c>
      <c r="B70" s="48" t="s">
        <v>130</v>
      </c>
      <c r="C70" s="31"/>
      <c r="D70" s="49" t="s">
        <v>198</v>
      </c>
      <c r="E70" s="50"/>
      <c r="F70" s="109">
        <v>8.34</v>
      </c>
      <c r="G70" s="109"/>
      <c r="H70" s="110">
        <v>592</v>
      </c>
      <c r="I70" s="110">
        <v>354</v>
      </c>
      <c r="J70" s="110">
        <v>334</v>
      </c>
      <c r="K70" s="111">
        <v>13</v>
      </c>
      <c r="L70" s="111">
        <v>321</v>
      </c>
      <c r="M70" s="112">
        <v>13</v>
      </c>
    </row>
    <row r="71" spans="1:12" ht="13.5">
      <c r="A71" s="116" t="s">
        <v>228</v>
      </c>
      <c r="B71" s="116" t="s">
        <v>229</v>
      </c>
      <c r="C71" s="2"/>
      <c r="D71" s="43"/>
      <c r="E71" s="2"/>
      <c r="F71" s="2"/>
      <c r="G71" s="2"/>
      <c r="H71" s="2"/>
      <c r="I71" s="2"/>
      <c r="J71" s="2"/>
      <c r="K71" s="91"/>
      <c r="L71" s="91"/>
    </row>
    <row r="72" spans="1:12" ht="13.5">
      <c r="A72" s="116"/>
      <c r="B72" s="116" t="s">
        <v>230</v>
      </c>
      <c r="C72" s="2"/>
      <c r="D72" s="43"/>
      <c r="E72" s="2"/>
      <c r="F72" s="2"/>
      <c r="G72" s="2"/>
      <c r="H72" s="2"/>
      <c r="I72" s="2"/>
      <c r="J72" s="2"/>
      <c r="K72" s="91"/>
      <c r="L72" s="91"/>
    </row>
    <row r="73" spans="1:12" ht="13.5">
      <c r="A73" s="116"/>
      <c r="B73" s="116" t="s">
        <v>231</v>
      </c>
      <c r="C73" s="2"/>
      <c r="D73" s="43"/>
      <c r="E73" s="2"/>
      <c r="F73" s="2"/>
      <c r="G73" s="2"/>
      <c r="H73" s="2"/>
      <c r="I73" s="2"/>
      <c r="J73" s="2"/>
      <c r="K73" s="91"/>
      <c r="L73" s="91"/>
    </row>
    <row r="74" spans="1:12" ht="13.5">
      <c r="A74" s="116"/>
      <c r="B74" s="116" t="s">
        <v>232</v>
      </c>
      <c r="C74" s="2"/>
      <c r="D74" s="43"/>
      <c r="E74" s="2"/>
      <c r="F74" s="2"/>
      <c r="G74" s="2"/>
      <c r="H74" s="2"/>
      <c r="I74" s="2"/>
      <c r="J74" s="2"/>
      <c r="K74" s="91"/>
      <c r="L74" s="91"/>
    </row>
    <row r="75" spans="1:12" ht="13.5">
      <c r="A75" s="116"/>
      <c r="B75" s="116" t="s">
        <v>233</v>
      </c>
      <c r="C75" s="2"/>
      <c r="D75" s="43"/>
      <c r="E75" s="2"/>
      <c r="F75" s="2"/>
      <c r="G75" s="2"/>
      <c r="H75" s="2"/>
      <c r="I75" s="2"/>
      <c r="J75" s="2"/>
      <c r="K75" s="91"/>
      <c r="L75" s="91"/>
    </row>
    <row r="76" spans="1:12" ht="13.5">
      <c r="A76" s="116"/>
      <c r="B76" s="116" t="s">
        <v>234</v>
      </c>
      <c r="C76" s="2"/>
      <c r="D76" s="43"/>
      <c r="E76" s="2"/>
      <c r="F76" s="2"/>
      <c r="G76" s="2"/>
      <c r="H76" s="2"/>
      <c r="I76" s="2"/>
      <c r="J76" s="2"/>
      <c r="K76" s="91"/>
      <c r="L76" s="91"/>
    </row>
    <row r="77" spans="1:12" ht="13.5">
      <c r="A77" s="116"/>
      <c r="B77" s="116" t="s">
        <v>235</v>
      </c>
      <c r="C77" s="2"/>
      <c r="D77" s="43"/>
      <c r="E77" s="2"/>
      <c r="F77" s="2"/>
      <c r="G77" s="2"/>
      <c r="H77" s="2"/>
      <c r="I77" s="2"/>
      <c r="J77" s="2"/>
      <c r="K77" s="91"/>
      <c r="L77" s="91"/>
    </row>
    <row r="78" spans="1:12" ht="13.5">
      <c r="A78" s="116"/>
      <c r="B78" s="116" t="s">
        <v>236</v>
      </c>
      <c r="C78" s="2"/>
      <c r="D78" s="43"/>
      <c r="E78" s="2"/>
      <c r="F78" s="2"/>
      <c r="G78" s="2"/>
      <c r="H78" s="2"/>
      <c r="I78" s="2"/>
      <c r="J78" s="2"/>
      <c r="K78" s="91"/>
      <c r="L78" s="91"/>
    </row>
    <row r="79" spans="1:10" ht="13.5">
      <c r="A79" s="116"/>
      <c r="B79" s="116" t="s">
        <v>237</v>
      </c>
      <c r="C79" s="2"/>
      <c r="D79" s="43"/>
      <c r="E79" s="2"/>
      <c r="F79" s="183"/>
      <c r="G79" s="183"/>
      <c r="H79" s="183"/>
      <c r="I79" s="183"/>
      <c r="J79" s="183"/>
    </row>
    <row r="80" spans="1:10" ht="13.5">
      <c r="A80" s="184"/>
      <c r="B80" s="185" t="s">
        <v>238</v>
      </c>
      <c r="C80" s="2"/>
      <c r="D80" s="43"/>
      <c r="E80" s="2"/>
      <c r="F80" s="183"/>
      <c r="G80" s="183"/>
      <c r="H80" s="183"/>
      <c r="I80" s="183"/>
      <c r="J80" s="183"/>
    </row>
    <row r="81" spans="1:10" ht="13.5">
      <c r="A81" s="184"/>
      <c r="B81" s="185" t="s">
        <v>239</v>
      </c>
      <c r="C81" s="2"/>
      <c r="D81" s="43"/>
      <c r="E81" s="2"/>
      <c r="F81" s="183"/>
      <c r="G81" s="183"/>
      <c r="H81" s="183"/>
      <c r="I81" s="183"/>
      <c r="J81" s="183"/>
    </row>
    <row r="82" spans="1:5" ht="13.5">
      <c r="A82" s="184" t="s">
        <v>165</v>
      </c>
      <c r="B82" s="185" t="s">
        <v>166</v>
      </c>
      <c r="C82" s="2"/>
      <c r="D82" s="43"/>
      <c r="E82" s="91"/>
    </row>
    <row r="83" spans="1:5" ht="13.5">
      <c r="A83" s="184"/>
      <c r="B83" s="185" t="s">
        <v>167</v>
      </c>
      <c r="C83" s="2"/>
      <c r="D83" s="43"/>
      <c r="E83" s="91"/>
    </row>
    <row r="84" spans="1:4" ht="13.5">
      <c r="A84" s="184"/>
      <c r="B84" s="185" t="s">
        <v>168</v>
      </c>
      <c r="C84" s="184"/>
      <c r="D84" s="186"/>
    </row>
    <row r="85" spans="1:4" ht="13.5">
      <c r="A85" s="183"/>
      <c r="B85" s="184" t="s">
        <v>240</v>
      </c>
      <c r="C85" s="184"/>
      <c r="D85" s="187"/>
    </row>
    <row r="86" spans="1:4" ht="13.5">
      <c r="A86" s="183"/>
      <c r="B86" s="184" t="s">
        <v>169</v>
      </c>
      <c r="C86" s="184"/>
      <c r="D86" s="187"/>
    </row>
  </sheetData>
  <sheetProtection/>
  <mergeCells count="11">
    <mergeCell ref="M5:M6"/>
    <mergeCell ref="I3:I6"/>
    <mergeCell ref="J3:M3"/>
    <mergeCell ref="J4:M4"/>
    <mergeCell ref="J5:L5"/>
    <mergeCell ref="A3:D4"/>
    <mergeCell ref="E3:G4"/>
    <mergeCell ref="H3:H6"/>
    <mergeCell ref="A5:C6"/>
    <mergeCell ref="D5:D6"/>
    <mergeCell ref="E5:G6"/>
  </mergeCells>
  <printOptions/>
  <pageMargins left="0.5905511811023623" right="0.5905511811023623" top="0.984251968503937" bottom="0.984251968503937" header="0.5118110236220472" footer="0.5118110236220472"/>
  <pageSetup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rgb="FFFFFF00"/>
  </sheetPr>
  <dimension ref="A1:L11"/>
  <sheetViews>
    <sheetView zoomScalePageLayoutView="0" workbookViewId="0" topLeftCell="A1">
      <selection activeCell="A2" sqref="A2"/>
    </sheetView>
  </sheetViews>
  <sheetFormatPr defaultColWidth="8.75390625" defaultRowHeight="16.5" customHeight="1"/>
  <cols>
    <col min="1" max="16384" width="8.75390625" style="2" customWidth="1"/>
  </cols>
  <sheetData>
    <row r="1" spans="1:12" ht="16.5" customHeight="1">
      <c r="A1" s="19" t="s">
        <v>248</v>
      </c>
      <c r="B1" s="17"/>
      <c r="C1" s="17"/>
      <c r="D1" s="17"/>
      <c r="E1" s="17"/>
      <c r="F1" s="17"/>
      <c r="G1" s="17"/>
      <c r="H1" s="17"/>
      <c r="I1" s="17"/>
      <c r="J1" s="17"/>
      <c r="K1" s="17"/>
      <c r="L1" s="17"/>
    </row>
    <row r="2" spans="1:12" ht="16.5" customHeight="1">
      <c r="A2" s="89" t="str">
        <f>HYPERLINK("#目次!A7","目次に戻る")</f>
        <v>目次に戻る</v>
      </c>
      <c r="B2" s="17"/>
      <c r="C2" s="17"/>
      <c r="D2" s="17"/>
      <c r="E2" s="17"/>
      <c r="F2" s="17"/>
      <c r="G2" s="17"/>
      <c r="H2" s="17"/>
      <c r="I2" s="17"/>
      <c r="J2" s="17"/>
      <c r="K2" s="17"/>
      <c r="L2" s="17"/>
    </row>
    <row r="3" spans="1:2" ht="16.5" customHeight="1" thickBot="1">
      <c r="A3" s="4" t="s">
        <v>0</v>
      </c>
      <c r="B3" s="4"/>
    </row>
    <row r="4" spans="1:12" ht="16.5" customHeight="1">
      <c r="A4" s="137" t="s">
        <v>1</v>
      </c>
      <c r="B4" s="168" t="s">
        <v>173</v>
      </c>
      <c r="C4" s="166" t="s">
        <v>174</v>
      </c>
      <c r="D4" s="170"/>
      <c r="E4" s="170"/>
      <c r="F4" s="167"/>
      <c r="G4" s="168" t="s">
        <v>175</v>
      </c>
      <c r="H4" s="168" t="s">
        <v>176</v>
      </c>
      <c r="I4" s="168" t="s">
        <v>177</v>
      </c>
      <c r="J4" s="166" t="s">
        <v>178</v>
      </c>
      <c r="K4" s="167"/>
      <c r="L4" s="140" t="s">
        <v>179</v>
      </c>
    </row>
    <row r="5" spans="1:12" ht="16.5" customHeight="1">
      <c r="A5" s="165"/>
      <c r="B5" s="169"/>
      <c r="C5" s="7" t="s">
        <v>180</v>
      </c>
      <c r="D5" s="7" t="s">
        <v>181</v>
      </c>
      <c r="E5" s="7" t="s">
        <v>182</v>
      </c>
      <c r="F5" s="7" t="s">
        <v>183</v>
      </c>
      <c r="G5" s="169"/>
      <c r="H5" s="169"/>
      <c r="I5" s="169"/>
      <c r="J5" s="7" t="s">
        <v>184</v>
      </c>
      <c r="K5" s="7" t="s">
        <v>185</v>
      </c>
      <c r="L5" s="164"/>
    </row>
    <row r="6" spans="1:12" ht="16.5" customHeight="1">
      <c r="A6" s="8" t="s">
        <v>192</v>
      </c>
      <c r="B6" s="20">
        <v>34320</v>
      </c>
      <c r="C6" s="21">
        <v>12455</v>
      </c>
      <c r="D6" s="21">
        <v>1678</v>
      </c>
      <c r="E6" s="21">
        <v>2863</v>
      </c>
      <c r="F6" s="21">
        <v>69</v>
      </c>
      <c r="G6" s="21">
        <v>4262</v>
      </c>
      <c r="H6" s="21">
        <v>6140</v>
      </c>
      <c r="I6" s="22">
        <v>0</v>
      </c>
      <c r="J6" s="21">
        <v>2485</v>
      </c>
      <c r="K6" s="21">
        <v>4291</v>
      </c>
      <c r="L6" s="21">
        <v>77</v>
      </c>
    </row>
    <row r="7" spans="1:12" ht="16.5" customHeight="1">
      <c r="A7" s="8">
        <v>18</v>
      </c>
      <c r="B7" s="20">
        <v>33984</v>
      </c>
      <c r="C7" s="21">
        <v>11985</v>
      </c>
      <c r="D7" s="21">
        <v>1583</v>
      </c>
      <c r="E7" s="21">
        <v>3021</v>
      </c>
      <c r="F7" s="21">
        <v>88</v>
      </c>
      <c r="G7" s="21">
        <v>4137</v>
      </c>
      <c r="H7" s="21">
        <v>6128</v>
      </c>
      <c r="I7" s="22">
        <v>0</v>
      </c>
      <c r="J7" s="21">
        <v>2662</v>
      </c>
      <c r="K7" s="21">
        <v>4303</v>
      </c>
      <c r="L7" s="21">
        <v>77</v>
      </c>
    </row>
    <row r="8" spans="1:12" ht="16.5" customHeight="1">
      <c r="A8" s="8">
        <v>19</v>
      </c>
      <c r="B8" s="20">
        <v>32974</v>
      </c>
      <c r="C8" s="21">
        <v>11288</v>
      </c>
      <c r="D8" s="21">
        <v>1492</v>
      </c>
      <c r="E8" s="21">
        <v>3077</v>
      </c>
      <c r="F8" s="21">
        <v>113</v>
      </c>
      <c r="G8" s="21">
        <v>4024</v>
      </c>
      <c r="H8" s="21">
        <v>5866</v>
      </c>
      <c r="I8" s="22">
        <v>0</v>
      </c>
      <c r="J8" s="21">
        <v>2798</v>
      </c>
      <c r="K8" s="21">
        <v>4244</v>
      </c>
      <c r="L8" s="21">
        <v>72</v>
      </c>
    </row>
    <row r="9" spans="1:12" ht="16.5" customHeight="1">
      <c r="A9" s="8">
        <v>20</v>
      </c>
      <c r="B9" s="23">
        <v>32011</v>
      </c>
      <c r="C9" s="24">
        <v>10600</v>
      </c>
      <c r="D9" s="24">
        <v>1442</v>
      </c>
      <c r="E9" s="24">
        <v>3094</v>
      </c>
      <c r="F9" s="24">
        <v>128</v>
      </c>
      <c r="G9" s="24">
        <v>3947</v>
      </c>
      <c r="H9" s="24">
        <v>5628</v>
      </c>
      <c r="I9" s="25">
        <v>0</v>
      </c>
      <c r="J9" s="24">
        <v>2922</v>
      </c>
      <c r="K9" s="24">
        <v>4184</v>
      </c>
      <c r="L9" s="24">
        <v>66</v>
      </c>
    </row>
    <row r="10" spans="1:12" s="16" customFormat="1" ht="16.5" customHeight="1" thickBot="1">
      <c r="A10" s="191">
        <v>21</v>
      </c>
      <c r="B10" s="26">
        <v>30632</v>
      </c>
      <c r="C10" s="27">
        <v>9786</v>
      </c>
      <c r="D10" s="27">
        <v>1356</v>
      </c>
      <c r="E10" s="27">
        <v>3172</v>
      </c>
      <c r="F10" s="27">
        <v>131</v>
      </c>
      <c r="G10" s="27">
        <v>3724</v>
      </c>
      <c r="H10" s="27">
        <v>5263</v>
      </c>
      <c r="I10" s="28">
        <v>0</v>
      </c>
      <c r="J10" s="27">
        <v>3067</v>
      </c>
      <c r="K10" s="27">
        <v>4110</v>
      </c>
      <c r="L10" s="27">
        <v>68</v>
      </c>
    </row>
    <row r="11" ht="16.5" customHeight="1">
      <c r="A11" s="17" t="s">
        <v>7</v>
      </c>
    </row>
  </sheetData>
  <sheetProtection/>
  <mergeCells count="8">
    <mergeCell ref="J4:K4"/>
    <mergeCell ref="L4:L5"/>
    <mergeCell ref="A4:A5"/>
    <mergeCell ref="B4:B5"/>
    <mergeCell ref="C4:F4"/>
    <mergeCell ref="G4:G5"/>
    <mergeCell ref="H4:H5"/>
    <mergeCell ref="I4:I5"/>
  </mergeCells>
  <printOptions/>
  <pageMargins left="0.7874015748031497" right="0.5905511811023623" top="0.984251968503937" bottom="0.984251968503937"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sheetPr>
    <tabColor rgb="FFFFFF00"/>
  </sheetPr>
  <dimension ref="A1:H14"/>
  <sheetViews>
    <sheetView zoomScalePageLayoutView="0" workbookViewId="0" topLeftCell="A1">
      <selection activeCell="A2" sqref="A2"/>
    </sheetView>
  </sheetViews>
  <sheetFormatPr defaultColWidth="5.625" defaultRowHeight="16.5" customHeight="1"/>
  <cols>
    <col min="1" max="1" width="11.125" style="18" customWidth="1"/>
    <col min="2" max="8" width="9.00390625" style="2" bestFit="1" customWidth="1"/>
    <col min="9" max="16384" width="5.625" style="2" customWidth="1"/>
  </cols>
  <sheetData>
    <row r="1" ht="16.5" customHeight="1">
      <c r="A1" s="1" t="s">
        <v>250</v>
      </c>
    </row>
    <row r="2" ht="16.5" customHeight="1">
      <c r="A2" s="89" t="str">
        <f>HYPERLINK("#目次!A8","目次に戻る")</f>
        <v>目次に戻る</v>
      </c>
    </row>
    <row r="3" spans="1:2" ht="16.5" customHeight="1" thickBot="1">
      <c r="A3" s="3" t="s">
        <v>0</v>
      </c>
      <c r="B3" s="4"/>
    </row>
    <row r="4" spans="1:8" ht="16.5" customHeight="1">
      <c r="A4" s="137" t="s">
        <v>1</v>
      </c>
      <c r="B4" s="168" t="s">
        <v>173</v>
      </c>
      <c r="C4" s="144" t="s">
        <v>186</v>
      </c>
      <c r="D4" s="166" t="s">
        <v>187</v>
      </c>
      <c r="E4" s="170"/>
      <c r="F4" s="170"/>
      <c r="G4" s="167"/>
      <c r="H4" s="140" t="s">
        <v>188</v>
      </c>
    </row>
    <row r="5" spans="1:8" ht="16.5" customHeight="1">
      <c r="A5" s="165"/>
      <c r="B5" s="169"/>
      <c r="C5" s="157"/>
      <c r="D5" s="7" t="s">
        <v>189</v>
      </c>
      <c r="E5" s="7" t="s">
        <v>190</v>
      </c>
      <c r="F5" s="7" t="s">
        <v>184</v>
      </c>
      <c r="G5" s="7" t="s">
        <v>191</v>
      </c>
      <c r="H5" s="164"/>
    </row>
    <row r="6" spans="1:8" ht="16.5" customHeight="1">
      <c r="A6" s="8" t="s">
        <v>251</v>
      </c>
      <c r="B6" s="9">
        <v>60099</v>
      </c>
      <c r="C6" s="10">
        <v>55111</v>
      </c>
      <c r="D6" s="10">
        <v>6061</v>
      </c>
      <c r="E6" s="10">
        <v>252</v>
      </c>
      <c r="F6" s="10">
        <v>47591</v>
      </c>
      <c r="G6" s="10">
        <v>1207</v>
      </c>
      <c r="H6" s="10">
        <v>4988</v>
      </c>
    </row>
    <row r="7" spans="1:8" ht="16.5" customHeight="1">
      <c r="A7" s="8">
        <v>18</v>
      </c>
      <c r="B7" s="9">
        <v>58770</v>
      </c>
      <c r="C7" s="10">
        <v>53828</v>
      </c>
      <c r="D7" s="10">
        <v>5850</v>
      </c>
      <c r="E7" s="10">
        <v>267</v>
      </c>
      <c r="F7" s="10">
        <v>46583</v>
      </c>
      <c r="G7" s="10">
        <v>1128</v>
      </c>
      <c r="H7" s="10">
        <v>4942</v>
      </c>
    </row>
    <row r="8" spans="1:8" ht="16.5" customHeight="1">
      <c r="A8" s="8">
        <v>19</v>
      </c>
      <c r="B8" s="9">
        <v>57500</v>
      </c>
      <c r="C8" s="10">
        <v>52628</v>
      </c>
      <c r="D8" s="11">
        <v>5681</v>
      </c>
      <c r="E8" s="11">
        <v>265</v>
      </c>
      <c r="F8" s="11">
        <v>45626</v>
      </c>
      <c r="G8" s="11">
        <v>1056</v>
      </c>
      <c r="H8" s="11">
        <v>4872</v>
      </c>
    </row>
    <row r="9" spans="1:8" ht="16.5" customHeight="1">
      <c r="A9" s="8">
        <v>20</v>
      </c>
      <c r="B9" s="113">
        <v>55633</v>
      </c>
      <c r="C9" s="114">
        <v>50862</v>
      </c>
      <c r="D9" s="115">
        <v>5400</v>
      </c>
      <c r="E9" s="115">
        <v>259</v>
      </c>
      <c r="F9" s="115">
        <v>44251</v>
      </c>
      <c r="G9" s="115">
        <v>952</v>
      </c>
      <c r="H9" s="115">
        <v>4771</v>
      </c>
    </row>
    <row r="10" spans="1:8" s="16" customFormat="1" ht="16.5" customHeight="1">
      <c r="A10" s="12">
        <v>21</v>
      </c>
      <c r="B10" s="13">
        <v>54407</v>
      </c>
      <c r="C10" s="14">
        <v>49771</v>
      </c>
      <c r="D10" s="15">
        <v>5280</v>
      </c>
      <c r="E10" s="15">
        <v>256</v>
      </c>
      <c r="F10" s="15">
        <v>43293</v>
      </c>
      <c r="G10" s="15">
        <v>942</v>
      </c>
      <c r="H10" s="15">
        <v>4636</v>
      </c>
    </row>
    <row r="11" spans="1:8" s="16" customFormat="1" ht="16.5" customHeight="1">
      <c r="A11" s="8" t="s">
        <v>3</v>
      </c>
      <c r="B11" s="9">
        <v>52408</v>
      </c>
      <c r="C11" s="10">
        <v>47788</v>
      </c>
      <c r="D11" s="11">
        <v>4662</v>
      </c>
      <c r="E11" s="11">
        <v>25</v>
      </c>
      <c r="F11" s="11">
        <v>42416</v>
      </c>
      <c r="G11" s="11">
        <v>685</v>
      </c>
      <c r="H11" s="11">
        <v>4620</v>
      </c>
    </row>
    <row r="12" spans="1:8" s="16" customFormat="1" ht="16.5" customHeight="1" thickBot="1">
      <c r="A12" s="192" t="s">
        <v>4</v>
      </c>
      <c r="B12" s="122">
        <v>1999</v>
      </c>
      <c r="C12" s="123">
        <v>1983</v>
      </c>
      <c r="D12" s="124">
        <v>618</v>
      </c>
      <c r="E12" s="124">
        <v>231</v>
      </c>
      <c r="F12" s="124">
        <v>877</v>
      </c>
      <c r="G12" s="124">
        <v>257</v>
      </c>
      <c r="H12" s="124">
        <v>16</v>
      </c>
    </row>
    <row r="13" ht="16.5" customHeight="1">
      <c r="A13" s="17" t="s">
        <v>5</v>
      </c>
    </row>
    <row r="14" ht="16.5" customHeight="1">
      <c r="A14" s="17" t="s">
        <v>6</v>
      </c>
    </row>
  </sheetData>
  <sheetProtection/>
  <mergeCells count="5">
    <mergeCell ref="A4:A5"/>
    <mergeCell ref="H4:H5"/>
    <mergeCell ref="D4:G4"/>
    <mergeCell ref="C4:C5"/>
    <mergeCell ref="B4:B5"/>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FFFF00"/>
  </sheetPr>
  <dimension ref="A1:I12"/>
  <sheetViews>
    <sheetView zoomScalePageLayoutView="0" workbookViewId="0" topLeftCell="A1">
      <selection activeCell="A2" sqref="A2"/>
    </sheetView>
  </sheetViews>
  <sheetFormatPr defaultColWidth="13.00390625" defaultRowHeight="13.5"/>
  <cols>
    <col min="1" max="16384" width="13.00390625" style="2" customWidth="1"/>
  </cols>
  <sheetData>
    <row r="1" ht="15.75" customHeight="1">
      <c r="A1" s="1" t="s">
        <v>253</v>
      </c>
    </row>
    <row r="2" spans="1:4" ht="15.75" customHeight="1" thickBot="1">
      <c r="A2" s="89" t="str">
        <f>HYPERLINK("#目次!A9","目次に戻る")</f>
        <v>目次に戻る</v>
      </c>
      <c r="B2" s="4"/>
      <c r="C2" s="4"/>
      <c r="D2" s="4"/>
    </row>
    <row r="3" spans="1:9" ht="24.75" customHeight="1">
      <c r="A3" s="176"/>
      <c r="B3" s="178" t="s">
        <v>8</v>
      </c>
      <c r="C3" s="178"/>
      <c r="D3" s="178"/>
      <c r="E3" s="178" t="s">
        <v>19</v>
      </c>
      <c r="F3" s="178"/>
      <c r="G3" s="178"/>
      <c r="H3" s="144" t="s">
        <v>20</v>
      </c>
      <c r="I3" s="175" t="s">
        <v>9</v>
      </c>
    </row>
    <row r="4" spans="1:9" ht="24.75" customHeight="1">
      <c r="A4" s="177"/>
      <c r="B4" s="6" t="s">
        <v>21</v>
      </c>
      <c r="C4" s="6" t="s">
        <v>10</v>
      </c>
      <c r="D4" s="7" t="s">
        <v>11</v>
      </c>
      <c r="E4" s="6" t="s">
        <v>21</v>
      </c>
      <c r="F4" s="6" t="s">
        <v>10</v>
      </c>
      <c r="G4" s="7" t="s">
        <v>11</v>
      </c>
      <c r="H4" s="169"/>
      <c r="I4" s="164"/>
    </row>
    <row r="5" spans="1:9" s="16" customFormat="1" ht="16.5" customHeight="1">
      <c r="A5" s="29" t="s">
        <v>2</v>
      </c>
      <c r="B5" s="125">
        <v>363647</v>
      </c>
      <c r="C5" s="126">
        <v>0</v>
      </c>
      <c r="D5" s="126">
        <v>363647</v>
      </c>
      <c r="E5" s="126">
        <v>2098897</v>
      </c>
      <c r="F5" s="126">
        <v>0</v>
      </c>
      <c r="G5" s="126">
        <v>2098897</v>
      </c>
      <c r="H5" s="127">
        <v>100</v>
      </c>
      <c r="I5" s="127">
        <v>13.5</v>
      </c>
    </row>
    <row r="6" spans="1:9" s="16" customFormat="1" ht="16.5" customHeight="1">
      <c r="A6" s="118" t="s">
        <v>200</v>
      </c>
      <c r="B6" s="128">
        <v>334917</v>
      </c>
      <c r="C6" s="129">
        <v>0</v>
      </c>
      <c r="D6" s="129">
        <v>334917</v>
      </c>
      <c r="E6" s="129">
        <v>1528595</v>
      </c>
      <c r="F6" s="129">
        <v>0</v>
      </c>
      <c r="G6" s="129">
        <v>1528595</v>
      </c>
      <c r="H6" s="130">
        <v>100</v>
      </c>
      <c r="I6" s="130">
        <v>9.8</v>
      </c>
    </row>
    <row r="7" spans="1:9" ht="16.5" customHeight="1">
      <c r="A7" s="30" t="s">
        <v>201</v>
      </c>
      <c r="B7" s="128">
        <v>26402</v>
      </c>
      <c r="C7" s="129">
        <v>0</v>
      </c>
      <c r="D7" s="129">
        <v>26402</v>
      </c>
      <c r="E7" s="129">
        <v>487658</v>
      </c>
      <c r="F7" s="129">
        <v>0</v>
      </c>
      <c r="G7" s="129">
        <v>487658</v>
      </c>
      <c r="H7" s="130">
        <v>100</v>
      </c>
      <c r="I7" s="130">
        <v>3.2</v>
      </c>
    </row>
    <row r="8" spans="1:9" ht="16.5" customHeight="1" thickBot="1">
      <c r="A8" s="31" t="s">
        <v>202</v>
      </c>
      <c r="B8" s="131">
        <v>2328</v>
      </c>
      <c r="C8" s="129">
        <v>0</v>
      </c>
      <c r="D8" s="132">
        <v>2328</v>
      </c>
      <c r="E8" s="132">
        <v>82644</v>
      </c>
      <c r="F8" s="132">
        <v>0</v>
      </c>
      <c r="G8" s="132">
        <v>82644</v>
      </c>
      <c r="H8" s="133">
        <v>100</v>
      </c>
      <c r="I8" s="133">
        <v>0.53</v>
      </c>
    </row>
    <row r="9" spans="1:6" s="30" customFormat="1" ht="20.25" customHeight="1">
      <c r="A9" s="171" t="s">
        <v>12</v>
      </c>
      <c r="B9" s="32" t="s">
        <v>13</v>
      </c>
      <c r="C9" s="173" t="s">
        <v>14</v>
      </c>
      <c r="D9" s="32" t="s">
        <v>15</v>
      </c>
      <c r="E9" s="173" t="s">
        <v>204</v>
      </c>
      <c r="F9" s="120" t="s">
        <v>205</v>
      </c>
    </row>
    <row r="10" spans="1:6" s="30" customFormat="1" ht="20.25" customHeight="1">
      <c r="A10" s="172"/>
      <c r="B10" s="33" t="s">
        <v>16</v>
      </c>
      <c r="C10" s="174"/>
      <c r="D10" s="33" t="s">
        <v>16</v>
      </c>
      <c r="E10" s="174"/>
      <c r="F10" s="119" t="s">
        <v>203</v>
      </c>
    </row>
    <row r="11" ht="12" customHeight="1">
      <c r="A11" s="2" t="s">
        <v>17</v>
      </c>
    </row>
    <row r="12" ht="13.5" customHeight="1">
      <c r="A12" s="2" t="s">
        <v>18</v>
      </c>
    </row>
  </sheetData>
  <sheetProtection/>
  <mergeCells count="8">
    <mergeCell ref="A9:A10"/>
    <mergeCell ref="C9:C10"/>
    <mergeCell ref="H3:H4"/>
    <mergeCell ref="I3:I4"/>
    <mergeCell ref="A3:A4"/>
    <mergeCell ref="B3:D3"/>
    <mergeCell ref="E3:G3"/>
    <mergeCell ref="E9:E10"/>
  </mergeCells>
  <printOptions/>
  <pageMargins left="0.7874015748031497" right="0.5905511811023623" top="0.984251968503937" bottom="0.984251968503937" header="0.5118110236220472" footer="0.5118110236220472"/>
  <pageSetup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中野区役所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02367921</dc:creator>
  <cp:keywords/>
  <dc:description/>
  <cp:lastModifiedBy>中野区役所</cp:lastModifiedBy>
  <dcterms:created xsi:type="dcterms:W3CDTF">2007-08-08T07:46:15Z</dcterms:created>
  <dcterms:modified xsi:type="dcterms:W3CDTF">2011-04-13T04:41:40Z</dcterms:modified>
  <cp:category/>
  <cp:version/>
  <cp:contentType/>
  <cp:contentStatus/>
</cp:coreProperties>
</file>