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10"/>
  </bookViews>
  <sheets>
    <sheet name="目次" sheetId="1" r:id="rId1"/>
    <sheet name="166" sheetId="2" r:id="rId2"/>
    <sheet name="167" sheetId="3" r:id="rId3"/>
    <sheet name="168" sheetId="4" r:id="rId4"/>
    <sheet name="169" sheetId="5" r:id="rId5"/>
    <sheet name="170" sheetId="6" r:id="rId6"/>
    <sheet name="171" sheetId="7" r:id="rId7"/>
    <sheet name="172" sheetId="8" r:id="rId8"/>
    <sheet name="173" sheetId="9" r:id="rId9"/>
    <sheet name="174" sheetId="10" r:id="rId10"/>
    <sheet name="175" sheetId="11" r:id="rId11"/>
    <sheet name="176 " sheetId="12" r:id="rId12"/>
  </sheets>
  <externalReferences>
    <externalReference r:id="rId15"/>
  </externalReferences>
  <definedNames>
    <definedName name="課税状況P158">#REF!</definedName>
    <definedName name="課税状況P159">#REF!</definedName>
  </definedNames>
  <calcPr fullCalcOnLoad="1"/>
</workbook>
</file>

<file path=xl/sharedStrings.xml><?xml version="1.0" encoding="utf-8"?>
<sst xmlns="http://schemas.openxmlformats.org/spreadsheetml/2006/main" count="623" uniqueCount="221">
  <si>
    <t>財政</t>
  </si>
  <si>
    <t>表番号</t>
  </si>
  <si>
    <t>統計名</t>
  </si>
  <si>
    <t>（単位　金額　千円）</t>
  </si>
  <si>
    <t>平成１７年度</t>
  </si>
  <si>
    <t>歳出</t>
  </si>
  <si>
    <t>-</t>
  </si>
  <si>
    <t>歳入</t>
  </si>
  <si>
    <t>注　１）平成１６年度に歳出予算科目の再編を行った。</t>
  </si>
  <si>
    <t>(単位　金額　千円，構成比　％）</t>
  </si>
  <si>
    <t>種別</t>
  </si>
  <si>
    <t>金額</t>
  </si>
  <si>
    <t>構成比</t>
  </si>
  <si>
    <t>総額</t>
  </si>
  <si>
    <t>人件費</t>
  </si>
  <si>
    <t>うち職員給</t>
  </si>
  <si>
    <t>物件費</t>
  </si>
  <si>
    <t>維持補修費</t>
  </si>
  <si>
    <t>扶助費</t>
  </si>
  <si>
    <t>うち生活保護費</t>
  </si>
  <si>
    <t>補助費等</t>
  </si>
  <si>
    <t>投資的経費</t>
  </si>
  <si>
    <t>普通建設事業費</t>
  </si>
  <si>
    <t>災害復旧事業費</t>
  </si>
  <si>
    <t>失業対策事業費</t>
  </si>
  <si>
    <t>公債費</t>
  </si>
  <si>
    <t>積立金</t>
  </si>
  <si>
    <t>投資及び出資金・貸付金</t>
  </si>
  <si>
    <t>うち産業融資</t>
  </si>
  <si>
    <t>繰出金</t>
  </si>
  <si>
    <t>(単位　金額　千円）</t>
  </si>
  <si>
    <t>区分</t>
  </si>
  <si>
    <t>繰入金</t>
  </si>
  <si>
    <t>特別区債</t>
  </si>
  <si>
    <t>財産収入</t>
  </si>
  <si>
    <t>繰越金</t>
  </si>
  <si>
    <t>用地債</t>
  </si>
  <si>
    <t>諸支出金</t>
  </si>
  <si>
    <t>当初予算額</t>
  </si>
  <si>
    <t>最終予算現額</t>
  </si>
  <si>
    <t>決算額</t>
  </si>
  <si>
    <t xml:space="preserve">  (単位   金額   千円）</t>
  </si>
  <si>
    <t>注</t>
  </si>
  <si>
    <t>調定額，収入額ともに現年課税分及び滞納繰越分の合計額である。</t>
  </si>
  <si>
    <t>収入額は還付未済額を含む。</t>
  </si>
  <si>
    <t>計数は各項目で四捨五入しているため、合計が合わないことがある。</t>
  </si>
  <si>
    <t>資料</t>
  </si>
  <si>
    <t>東京都中野都税事務所総務課</t>
  </si>
  <si>
    <t>(単位　金額　千円）</t>
  </si>
  <si>
    <t>総額</t>
  </si>
  <si>
    <t>源泉所得税</t>
  </si>
  <si>
    <t>申告所得税</t>
  </si>
  <si>
    <t>相続税</t>
  </si>
  <si>
    <t>法人税</t>
  </si>
  <si>
    <t>その他諸税</t>
  </si>
  <si>
    <t>(単位　金額　千円）</t>
  </si>
  <si>
    <t>種別</t>
  </si>
  <si>
    <t>特別区税</t>
  </si>
  <si>
    <t>特別区民税</t>
  </si>
  <si>
    <t>軽自動車税</t>
  </si>
  <si>
    <t>特別区たばこ税</t>
  </si>
  <si>
    <t>資料　税務分野</t>
  </si>
  <si>
    <t>年度</t>
  </si>
  <si>
    <t>土地</t>
  </si>
  <si>
    <t>物件</t>
  </si>
  <si>
    <t>物品</t>
  </si>
  <si>
    <t>債権</t>
  </si>
  <si>
    <t>基金</t>
  </si>
  <si>
    <t/>
  </si>
  <si>
    <t>㎡</t>
  </si>
  <si>
    <t>口</t>
  </si>
  <si>
    <t>件</t>
  </si>
  <si>
    <t>千円</t>
  </si>
  <si>
    <t>注　物品については５０万円以上のもの。</t>
  </si>
  <si>
    <t>区分</t>
  </si>
  <si>
    <t>歳出</t>
  </si>
  <si>
    <t>特別区交付金</t>
  </si>
  <si>
    <t>地方譲与税</t>
  </si>
  <si>
    <t>利子割交付金</t>
  </si>
  <si>
    <t>配当割交付金</t>
  </si>
  <si>
    <t>株式等譲渡所得割交付金</t>
  </si>
  <si>
    <t>地方消費税交付金</t>
  </si>
  <si>
    <t>自動車取得税交付金</t>
  </si>
  <si>
    <t>地方特例交付金</t>
  </si>
  <si>
    <t>交通安全対策特別交付金</t>
  </si>
  <si>
    <t>分担金及び負担金</t>
  </si>
  <si>
    <t>使用料及び手数料</t>
  </si>
  <si>
    <t>国庫支出金</t>
  </si>
  <si>
    <t>都支出金</t>
  </si>
  <si>
    <t>財産収入</t>
  </si>
  <si>
    <t>寄付金</t>
  </si>
  <si>
    <t>繰入金</t>
  </si>
  <si>
    <t>繰越金</t>
  </si>
  <si>
    <t>諸収入</t>
  </si>
  <si>
    <t>特別区債</t>
  </si>
  <si>
    <t>運用金</t>
  </si>
  <si>
    <t>歳入</t>
  </si>
  <si>
    <t>議会費</t>
  </si>
  <si>
    <t>総務費</t>
  </si>
  <si>
    <t>区民費</t>
  </si>
  <si>
    <t>民生費</t>
  </si>
  <si>
    <t>衛生費</t>
  </si>
  <si>
    <t>産業経済費</t>
  </si>
  <si>
    <t>土木費</t>
  </si>
  <si>
    <t>都市整備費</t>
  </si>
  <si>
    <t>環境建築費</t>
  </si>
  <si>
    <t>教育費</t>
  </si>
  <si>
    <t>公債費</t>
  </si>
  <si>
    <t>諸支出金</t>
  </si>
  <si>
    <t>予備費</t>
  </si>
  <si>
    <t>区民生活費</t>
  </si>
  <si>
    <t>子ども家庭費</t>
  </si>
  <si>
    <t>保健福祉費</t>
  </si>
  <si>
    <t>平成１６年度　１）</t>
  </si>
  <si>
    <t>平成１８年度</t>
  </si>
  <si>
    <t>介護保険料</t>
  </si>
  <si>
    <t>支払基金交付金</t>
  </si>
  <si>
    <t>制度運営費</t>
  </si>
  <si>
    <t>保険給付費</t>
  </si>
  <si>
    <t>地域支援事業費</t>
  </si>
  <si>
    <t>財政安定化基金拠出金</t>
  </si>
  <si>
    <t>基金積立金</t>
  </si>
  <si>
    <t>区分</t>
  </si>
  <si>
    <t>予備費</t>
  </si>
  <si>
    <t>国民健康保険料</t>
  </si>
  <si>
    <t>一部負担金</t>
  </si>
  <si>
    <t>療養給付費交付金</t>
  </si>
  <si>
    <t>共同事業交付金</t>
  </si>
  <si>
    <t>国保運営費</t>
  </si>
  <si>
    <t>国保給付費</t>
  </si>
  <si>
    <t>老人保健拠出金</t>
  </si>
  <si>
    <t>介護納付金</t>
  </si>
  <si>
    <t>共同事業拠出金</t>
  </si>
  <si>
    <t>保健事業費</t>
  </si>
  <si>
    <t>医療諸費</t>
  </si>
  <si>
    <t>調定額</t>
  </si>
  <si>
    <t>都民税</t>
  </si>
  <si>
    <t>個人</t>
  </si>
  <si>
    <t>法人</t>
  </si>
  <si>
    <t>事業税</t>
  </si>
  <si>
    <t>不動産取得税</t>
  </si>
  <si>
    <t>事業所税</t>
  </si>
  <si>
    <t>特別地方消費税</t>
  </si>
  <si>
    <t>自動車税</t>
  </si>
  <si>
    <t>固定資産税及び都市計画税</t>
  </si>
  <si>
    <t>収入額</t>
  </si>
  <si>
    <t>徴収決定済額</t>
  </si>
  <si>
    <t>消費税等</t>
  </si>
  <si>
    <t>収納済額</t>
  </si>
  <si>
    <t>建物
（延面積）</t>
  </si>
  <si>
    <t>無体
財産権</t>
  </si>
  <si>
    <t>有価証券
出資金等</t>
  </si>
  <si>
    <t>当初予算額</t>
  </si>
  <si>
    <t>最終予算現額</t>
  </si>
  <si>
    <t>平成１９年度</t>
  </si>
  <si>
    <t>平成１９年度</t>
  </si>
  <si>
    <t>当 初 予 算 額</t>
  </si>
  <si>
    <t>決    算    額</t>
  </si>
  <si>
    <t>-</t>
  </si>
  <si>
    <t xml:space="preserve">  注　計数は各項目で四捨五入しているため、合計が合わないことがある。</t>
  </si>
  <si>
    <t>注</t>
  </si>
  <si>
    <t>１）　徴収決定済額は、国税収納金整理資金徴収済額報告書（最終分）と３月分繰越、再繰越を加えた金額。</t>
  </si>
  <si>
    <t>２）　収納済額は、国税収納金整理資金徴収済額報告書（最終分）の金額。</t>
  </si>
  <si>
    <t>３）　計数は各項目で四捨五入しているため、合計が合わないことがある。</t>
  </si>
  <si>
    <t>４）　１９年度は、速報値である。</t>
  </si>
  <si>
    <t>５）　数値は中野税務署分の金額。</t>
  </si>
  <si>
    <t>資料</t>
  </si>
  <si>
    <t>東京国税局</t>
  </si>
  <si>
    <t>１７</t>
  </si>
  <si>
    <t>１８</t>
  </si>
  <si>
    <t>１９</t>
  </si>
  <si>
    <t>１６６．一般会計予算額及び決算額（平成１６～平成２０年度）</t>
  </si>
  <si>
    <t>平成１６年度</t>
  </si>
  <si>
    <t>平成１７年度</t>
  </si>
  <si>
    <t>平成２０年度</t>
  </si>
  <si>
    <t>一般会計予算額及び決算額（平成16～平成20年度）</t>
  </si>
  <si>
    <t>資料　予算分野</t>
  </si>
  <si>
    <t>１６７．一般会計性質別歳出決算額の推移（平成１６～平成２０年度）</t>
  </si>
  <si>
    <t>資料　予算分野</t>
  </si>
  <si>
    <r>
      <t>一般会計性質別歳出決算額の推移（平成1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年度）</t>
    </r>
  </si>
  <si>
    <t>平成２０年度</t>
  </si>
  <si>
    <t>１６８．用地特別会計（平成１９年度，平成２０年度）</t>
  </si>
  <si>
    <t>用地特別会計（平成19年度，平成20年度）</t>
  </si>
  <si>
    <t>１６９．介護保険特別会計予算額及び決算額（平成１９年度、平成２０年度）</t>
  </si>
  <si>
    <r>
      <t>介護保険特別会計予算額及び決算額（平成1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年度，平成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年度）</t>
    </r>
  </si>
  <si>
    <t>１７０．国民健康保険事業特別会計（平成１９年度，平成２０年度）</t>
  </si>
  <si>
    <t>前期高齢者交付金</t>
  </si>
  <si>
    <t>後期高齢者支援金</t>
  </si>
  <si>
    <t>前期高齢者支援金</t>
  </si>
  <si>
    <r>
      <t>国民健康保険事業特別会計（平成1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年度，平成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年度）</t>
    </r>
  </si>
  <si>
    <t>１７１．老人保健医療特別会計（平成１９年度，平成２０年度）</t>
  </si>
  <si>
    <r>
      <t>老人保健医療特別会計（平成1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年度，平成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年度）</t>
    </r>
  </si>
  <si>
    <t>１７２．都税徴収状況（平成１７～平成２０年度）</t>
  </si>
  <si>
    <r>
      <t>都税徴収状況（平成17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年度）</t>
    </r>
  </si>
  <si>
    <t>１７３．国税徴収状況（平成１７～平成２０年度）</t>
  </si>
  <si>
    <r>
      <t>国税徴収状況（平成17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年度）</t>
    </r>
  </si>
  <si>
    <t>１７４．特別区税調定額及び収入額（平成１６～平成２０年度）</t>
  </si>
  <si>
    <r>
      <t>特別区税調定額及び収入額（平成1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年度）</t>
    </r>
  </si>
  <si>
    <t>１７５．区有財産の概況（平成１６～平成２０年度）</t>
  </si>
  <si>
    <t>平成１６年</t>
  </si>
  <si>
    <t>２０</t>
  </si>
  <si>
    <r>
      <t>区有財産の概況（平成1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年度）</t>
    </r>
  </si>
  <si>
    <t xml:space="preserve">  (単位   金額   千円）</t>
  </si>
  <si>
    <t>種            別</t>
  </si>
  <si>
    <t>生   活   扶   助</t>
  </si>
  <si>
    <t>世    帯</t>
  </si>
  <si>
    <t>入</t>
  </si>
  <si>
    <t>出</t>
  </si>
  <si>
    <t>平     成     ２  ０     年     度</t>
  </si>
  <si>
    <t>歳</t>
  </si>
  <si>
    <t>後期高齢者医療保険料</t>
  </si>
  <si>
    <t>繰越金</t>
  </si>
  <si>
    <t>諸収入</t>
  </si>
  <si>
    <t>広域連合納付金</t>
  </si>
  <si>
    <t xml:space="preserve">  資料    予算分野</t>
  </si>
  <si>
    <t>注）計数は各項目で四捨五入しているため、合計が合わないことがある。</t>
  </si>
  <si>
    <r>
      <t>後期高齢者特別会計（</t>
    </r>
    <r>
      <rPr>
        <sz val="11"/>
        <rFont val="ＭＳ Ｐゴシック"/>
        <family val="3"/>
      </rPr>
      <t>平成</t>
    </r>
    <r>
      <rPr>
        <sz val="11"/>
        <rFont val="ＭＳ Ｐゴシック"/>
        <family val="3"/>
      </rPr>
      <t>20年度）</t>
    </r>
  </si>
  <si>
    <t>目次に戻る</t>
  </si>
  <si>
    <t>表に移動</t>
  </si>
  <si>
    <t>１７６．後期高齢者医療特別会計 （平成２０年度）</t>
  </si>
  <si>
    <t>資料　予算分野，会計室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</si>
</sst>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表に移動&quot;"/>
    <numFmt numFmtId="177" formatCode="###\ ###"/>
    <numFmt numFmtId="178" formatCode="###\ ###\ ###;###0;&quot;-&quot;;@"/>
    <numFmt numFmtId="179" formatCode="###\ ###\ ##0"/>
    <numFmt numFmtId="180" formatCode="###\ ###\ ##0\ \ \ "/>
    <numFmt numFmtId="181" formatCode="###\ ###\ ##0\ \ \ \ "/>
    <numFmt numFmtId="182" formatCode="###\ ###0.0\ \ ;###0;&quot;   -   &quot;;@"/>
    <numFmt numFmtId="183" formatCode="###\ ###\ ###\ \ \ \ \ ;###0;&quot;-     &quot;;@"/>
    <numFmt numFmtId="184" formatCode="###\ ###\ ###\ \ \ ;###0;&quot;-   &quot;;@"/>
    <numFmt numFmtId="185" formatCode="###\ ###\ \ ;###0;&quot;-  &quot;;@"/>
    <numFmt numFmtId="186" formatCode="###\ ###\ ###\ ;###0;&quot;-  &quot;;@"/>
    <numFmt numFmtId="187" formatCode="###\ ###\ ###\ \ ;###0;&quot;-  &quot;;@"/>
    <numFmt numFmtId="188" formatCode="0.0_);[Red]\(0.0\)"/>
    <numFmt numFmtId="189" formatCode="###\ ###\ ##0\ "/>
    <numFmt numFmtId="190" formatCode="#,##0_ "/>
    <numFmt numFmtId="191" formatCode="###\ ###0.0;###0;&quot;   -   &quot;;@"/>
    <numFmt numFmtId="192" formatCode="###\ ###\ ###\ ###\ ###\ ##0"/>
    <numFmt numFmtId="193" formatCode="###\ ###0.0"/>
    <numFmt numFmtId="194" formatCode="###\ ###\ ###\ ###\ ###;;&quot;-&quot;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10"/>
      <name val="標準明朝"/>
      <family val="1"/>
    </font>
    <font>
      <b/>
      <sz val="9"/>
      <name val="ＭＳ Ｐ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sz val="12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6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177" fontId="12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7" fontId="11" fillId="0" borderId="0" xfId="67" applyNumberFormat="1" applyFont="1" applyAlignment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18" xfId="0" applyFont="1" applyFill="1" applyBorder="1" applyAlignment="1">
      <alignment horizontal="distributed" vertical="center"/>
    </xf>
    <xf numFmtId="178" fontId="12" fillId="0" borderId="0" xfId="0" applyNumberFormat="1" applyFont="1" applyFill="1" applyBorder="1" applyAlignment="1">
      <alignment vertical="center"/>
    </xf>
    <xf numFmtId="0" fontId="11" fillId="0" borderId="18" xfId="0" applyFont="1" applyBorder="1" applyAlignment="1">
      <alignment horizontal="distributed" vertical="center"/>
    </xf>
    <xf numFmtId="0" fontId="12" fillId="0" borderId="0" xfId="0" applyFont="1" applyFill="1" applyAlignment="1">
      <alignment horizontal="center" vertical="center"/>
    </xf>
    <xf numFmtId="178" fontId="11" fillId="0" borderId="0" xfId="0" applyNumberFormat="1" applyFont="1" applyFill="1" applyBorder="1" applyAlignment="1">
      <alignment horizontal="right" vertical="center"/>
    </xf>
    <xf numFmtId="178" fontId="11" fillId="0" borderId="0" xfId="67" applyNumberFormat="1" applyFont="1" applyFill="1" applyBorder="1" applyAlignment="1">
      <alignment horizontal="right" vertical="center"/>
      <protection/>
    </xf>
    <xf numFmtId="178" fontId="11" fillId="0" borderId="0" xfId="0" applyNumberFormat="1" applyFont="1" applyAlignment="1">
      <alignment vertical="center"/>
    </xf>
    <xf numFmtId="0" fontId="11" fillId="0" borderId="18" xfId="66" applyFont="1" applyBorder="1" applyAlignment="1">
      <alignment horizontal="distributed" vertical="center"/>
      <protection/>
    </xf>
    <xf numFmtId="0" fontId="11" fillId="0" borderId="19" xfId="66" applyFont="1" applyBorder="1" applyAlignment="1">
      <alignment horizontal="distributed" vertical="center"/>
      <protection/>
    </xf>
    <xf numFmtId="178" fontId="12" fillId="0" borderId="0" xfId="0" applyNumberFormat="1" applyFont="1" applyFill="1" applyBorder="1" applyAlignment="1">
      <alignment horizontal="right" vertical="center"/>
    </xf>
    <xf numFmtId="178" fontId="12" fillId="0" borderId="0" xfId="64" applyNumberFormat="1" applyFont="1" applyFill="1" applyBorder="1" applyAlignment="1">
      <alignment horizontal="right" vertical="center"/>
      <protection/>
    </xf>
    <xf numFmtId="0" fontId="11" fillId="0" borderId="0" xfId="64" applyFont="1" applyBorder="1" applyAlignment="1">
      <alignment vertical="center"/>
      <protection/>
    </xf>
    <xf numFmtId="0" fontId="9" fillId="0" borderId="0" xfId="0" applyFont="1" applyAlignment="1">
      <alignment vertical="center"/>
    </xf>
    <xf numFmtId="179" fontId="11" fillId="0" borderId="0" xfId="0" applyNumberFormat="1" applyFont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0" fontId="8" fillId="0" borderId="0" xfId="43" applyFont="1" applyAlignment="1" applyProtection="1">
      <alignment vertical="center"/>
      <protection/>
    </xf>
    <xf numFmtId="180" fontId="11" fillId="0" borderId="0" xfId="0" applyNumberFormat="1" applyFont="1" applyAlignment="1">
      <alignment vertical="center"/>
    </xf>
    <xf numFmtId="180" fontId="11" fillId="0" borderId="15" xfId="0" applyNumberFormat="1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179" fontId="11" fillId="0" borderId="15" xfId="0" applyNumberFormat="1" applyFont="1" applyBorder="1" applyAlignment="1">
      <alignment vertical="center"/>
    </xf>
    <xf numFmtId="179" fontId="9" fillId="0" borderId="0" xfId="0" applyNumberFormat="1" applyFont="1" applyAlignment="1">
      <alignment vertical="center"/>
    </xf>
    <xf numFmtId="179" fontId="11" fillId="0" borderId="17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18" xfId="0" applyFont="1" applyBorder="1" applyAlignment="1">
      <alignment horizontal="distributed" vertical="center"/>
    </xf>
    <xf numFmtId="49" fontId="11" fillId="0" borderId="18" xfId="0" applyNumberFormat="1" applyFont="1" applyBorder="1" applyAlignment="1">
      <alignment horizontal="distributed" vertical="center"/>
    </xf>
    <xf numFmtId="49" fontId="12" fillId="0" borderId="18" xfId="0" applyNumberFormat="1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15" xfId="0" applyFont="1" applyBorder="1" applyAlignment="1">
      <alignment horizontal="left" vertical="center"/>
    </xf>
    <xf numFmtId="179" fontId="11" fillId="0" borderId="16" xfId="0" applyNumberFormat="1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distributed" vertical="center"/>
    </xf>
    <xf numFmtId="186" fontId="12" fillId="0" borderId="0" xfId="0" applyNumberFormat="1" applyFont="1" applyBorder="1" applyAlignment="1">
      <alignment vertical="center"/>
    </xf>
    <xf numFmtId="180" fontId="12" fillId="0" borderId="18" xfId="0" applyNumberFormat="1" applyFont="1" applyBorder="1" applyAlignment="1">
      <alignment horizontal="distributed" vertical="center"/>
    </xf>
    <xf numFmtId="180" fontId="11" fillId="0" borderId="18" xfId="0" applyNumberFormat="1" applyFont="1" applyBorder="1" applyAlignment="1">
      <alignment horizontal="distributed" vertical="center"/>
    </xf>
    <xf numFmtId="180" fontId="11" fillId="0" borderId="20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8" xfId="0" applyFont="1" applyBorder="1" applyAlignment="1">
      <alignment horizontal="distributed" vertical="center" shrinkToFit="1"/>
    </xf>
    <xf numFmtId="0" fontId="12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22" xfId="0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190" fontId="0" fillId="0" borderId="0" xfId="0" applyNumberFormat="1" applyBorder="1" applyAlignment="1">
      <alignment vertical="center"/>
    </xf>
    <xf numFmtId="186" fontId="14" fillId="0" borderId="0" xfId="0" applyNumberFormat="1" applyFont="1" applyFill="1" applyBorder="1" applyAlignment="1">
      <alignment horizontal="right" vertical="center"/>
    </xf>
    <xf numFmtId="0" fontId="11" fillId="0" borderId="18" xfId="66" applyFont="1" applyBorder="1" applyAlignment="1">
      <alignment horizontal="distributed" vertical="center" shrinkToFit="1"/>
      <protection/>
    </xf>
    <xf numFmtId="178" fontId="12" fillId="0" borderId="0" xfId="67" applyNumberFormat="1" applyFont="1" applyFill="1" applyBorder="1" applyAlignment="1">
      <alignment horizontal="right" vertical="center"/>
      <protection/>
    </xf>
    <xf numFmtId="178" fontId="11" fillId="0" borderId="0" xfId="0" applyNumberFormat="1" applyFont="1" applyAlignment="1">
      <alignment horizontal="right" vertical="center"/>
    </xf>
    <xf numFmtId="177" fontId="11" fillId="0" borderId="0" xfId="0" applyNumberFormat="1" applyFont="1" applyAlignment="1">
      <alignment horizontal="right" vertical="center"/>
    </xf>
    <xf numFmtId="178" fontId="11" fillId="0" borderId="15" xfId="0" applyNumberFormat="1" applyFont="1" applyFill="1" applyBorder="1" applyAlignment="1">
      <alignment horizontal="right" vertical="center"/>
    </xf>
    <xf numFmtId="178" fontId="11" fillId="0" borderId="15" xfId="67" applyNumberFormat="1" applyFont="1" applyFill="1" applyBorder="1" applyAlignment="1">
      <alignment horizontal="right" vertical="center"/>
      <protection/>
    </xf>
    <xf numFmtId="186" fontId="12" fillId="0" borderId="0" xfId="0" applyNumberFormat="1" applyFont="1" applyFill="1" applyBorder="1" applyAlignment="1">
      <alignment horizontal="right" vertical="center"/>
    </xf>
    <xf numFmtId="192" fontId="12" fillId="0" borderId="0" xfId="0" applyNumberFormat="1" applyFont="1" applyBorder="1" applyAlignment="1">
      <alignment horizontal="right" vertical="center"/>
    </xf>
    <xf numFmtId="192" fontId="11" fillId="0" borderId="0" xfId="0" applyNumberFormat="1" applyFont="1" applyBorder="1" applyAlignment="1">
      <alignment horizontal="right" vertical="center"/>
    </xf>
    <xf numFmtId="192" fontId="11" fillId="0" borderId="15" xfId="0" applyNumberFormat="1" applyFont="1" applyBorder="1" applyAlignment="1">
      <alignment horizontal="right" vertical="center"/>
    </xf>
    <xf numFmtId="192" fontId="12" fillId="0" borderId="0" xfId="0" applyNumberFormat="1" applyFont="1" applyFill="1" applyBorder="1" applyAlignment="1">
      <alignment horizontal="right" vertical="center"/>
    </xf>
    <xf numFmtId="192" fontId="11" fillId="0" borderId="0" xfId="0" applyNumberFormat="1" applyFont="1" applyFill="1" applyBorder="1" applyAlignment="1">
      <alignment horizontal="right" vertical="center"/>
    </xf>
    <xf numFmtId="192" fontId="11" fillId="0" borderId="15" xfId="0" applyNumberFormat="1" applyFont="1" applyFill="1" applyBorder="1" applyAlignment="1">
      <alignment horizontal="right" vertical="center"/>
    </xf>
    <xf numFmtId="193" fontId="12" fillId="0" borderId="0" xfId="0" applyNumberFormat="1" applyFont="1" applyBorder="1" applyAlignment="1">
      <alignment horizontal="right" vertical="center"/>
    </xf>
    <xf numFmtId="193" fontId="11" fillId="0" borderId="0" xfId="0" applyNumberFormat="1" applyFont="1" applyBorder="1" applyAlignment="1">
      <alignment horizontal="right" vertical="center"/>
    </xf>
    <xf numFmtId="193" fontId="11" fillId="0" borderId="15" xfId="0" applyNumberFormat="1" applyFont="1" applyBorder="1" applyAlignment="1">
      <alignment horizontal="right" vertical="center"/>
    </xf>
    <xf numFmtId="192" fontId="14" fillId="0" borderId="0" xfId="0" applyNumberFormat="1" applyFont="1" applyFill="1" applyBorder="1" applyAlignment="1">
      <alignment horizontal="right" vertical="center"/>
    </xf>
    <xf numFmtId="192" fontId="14" fillId="0" borderId="0" xfId="0" applyNumberFormat="1" applyFont="1" applyFill="1" applyBorder="1" applyAlignment="1">
      <alignment horizontal="left" vertical="center"/>
    </xf>
    <xf numFmtId="192" fontId="11" fillId="0" borderId="17" xfId="0" applyNumberFormat="1" applyFont="1" applyBorder="1" applyAlignment="1">
      <alignment horizontal="center" vertical="center"/>
    </xf>
    <xf numFmtId="192" fontId="14" fillId="0" borderId="0" xfId="0" applyNumberFormat="1" applyFont="1" applyAlignment="1">
      <alignment vertical="center"/>
    </xf>
    <xf numFmtId="192" fontId="12" fillId="0" borderId="0" xfId="0" applyNumberFormat="1" applyFont="1" applyAlignment="1">
      <alignment vertical="center"/>
    </xf>
    <xf numFmtId="192" fontId="12" fillId="0" borderId="0" xfId="0" applyNumberFormat="1" applyFont="1" applyAlignment="1">
      <alignment horizontal="right" vertical="center"/>
    </xf>
    <xf numFmtId="192" fontId="11" fillId="0" borderId="0" xfId="0" applyNumberFormat="1" applyFont="1" applyAlignment="1">
      <alignment vertical="center"/>
    </xf>
    <xf numFmtId="192" fontId="11" fillId="0" borderId="19" xfId="0" applyNumberFormat="1" applyFont="1" applyBorder="1" applyAlignment="1">
      <alignment horizontal="distributed" vertical="center"/>
    </xf>
    <xf numFmtId="0" fontId="11" fillId="0" borderId="0" xfId="0" applyFont="1" applyAlignment="1">
      <alignment horizontal="left"/>
    </xf>
    <xf numFmtId="0" fontId="11" fillId="0" borderId="18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192" fontId="12" fillId="0" borderId="0" xfId="0" applyNumberFormat="1" applyFont="1" applyBorder="1" applyAlignment="1">
      <alignment vertical="center"/>
    </xf>
    <xf numFmtId="192" fontId="14" fillId="0" borderId="24" xfId="0" applyNumberFormat="1" applyFont="1" applyBorder="1" applyAlignment="1">
      <alignment vertical="center"/>
    </xf>
    <xf numFmtId="192" fontId="14" fillId="0" borderId="25" xfId="0" applyNumberFormat="1" applyFont="1" applyBorder="1" applyAlignment="1">
      <alignment vertical="center"/>
    </xf>
    <xf numFmtId="192" fontId="14" fillId="0" borderId="0" xfId="0" applyNumberFormat="1" applyFont="1" applyBorder="1" applyAlignment="1">
      <alignment vertical="center"/>
    </xf>
    <xf numFmtId="192" fontId="15" fillId="0" borderId="24" xfId="0" applyNumberFormat="1" applyFont="1" applyBorder="1" applyAlignment="1">
      <alignment vertical="center"/>
    </xf>
    <xf numFmtId="192" fontId="11" fillId="0" borderId="0" xfId="0" applyNumberFormat="1" applyFont="1" applyBorder="1" applyAlignment="1">
      <alignment vertical="center"/>
    </xf>
    <xf numFmtId="192" fontId="15" fillId="0" borderId="0" xfId="0" applyNumberFormat="1" applyFont="1" applyAlignment="1">
      <alignment vertical="center"/>
    </xf>
    <xf numFmtId="192" fontId="12" fillId="0" borderId="0" xfId="0" applyNumberFormat="1" applyFont="1" applyFill="1" applyAlignment="1">
      <alignment horizontal="right" vertical="center"/>
    </xf>
    <xf numFmtId="192" fontId="11" fillId="0" borderId="0" xfId="0" applyNumberFormat="1" applyFont="1" applyAlignment="1">
      <alignment horizontal="right" vertical="center"/>
    </xf>
    <xf numFmtId="192" fontId="11" fillId="0" borderId="0" xfId="0" applyNumberFormat="1" applyFont="1" applyFill="1" applyAlignment="1">
      <alignment horizontal="right" vertical="center"/>
    </xf>
    <xf numFmtId="192" fontId="11" fillId="0" borderId="0" xfId="0" applyNumberFormat="1" applyFont="1" applyBorder="1" applyAlignment="1">
      <alignment horizontal="right"/>
    </xf>
    <xf numFmtId="192" fontId="11" fillId="0" borderId="0" xfId="0" applyNumberFormat="1" applyFont="1" applyAlignment="1">
      <alignment horizontal="right"/>
    </xf>
    <xf numFmtId="192" fontId="11" fillId="0" borderId="0" xfId="0" applyNumberFormat="1" applyFont="1" applyFill="1" applyAlignment="1">
      <alignment horizontal="right"/>
    </xf>
    <xf numFmtId="192" fontId="11" fillId="0" borderId="0" xfId="0" applyNumberFormat="1" applyFont="1" applyFill="1" applyBorder="1" applyAlignment="1">
      <alignment horizontal="right"/>
    </xf>
    <xf numFmtId="192" fontId="12" fillId="0" borderId="15" xfId="0" applyNumberFormat="1" applyFont="1" applyBorder="1" applyAlignment="1">
      <alignment horizontal="right"/>
    </xf>
    <xf numFmtId="192" fontId="12" fillId="0" borderId="15" xfId="0" applyNumberFormat="1" applyFont="1" applyFill="1" applyBorder="1" applyAlignment="1">
      <alignment horizontal="right"/>
    </xf>
    <xf numFmtId="176" fontId="0" fillId="0" borderId="26" xfId="43" applyNumberFormat="1" applyFont="1" applyFill="1" applyBorder="1" applyAlignment="1" applyProtection="1">
      <alignment vertical="center" wrapText="1"/>
      <protection/>
    </xf>
    <xf numFmtId="176" fontId="0" fillId="0" borderId="17" xfId="43" applyNumberFormat="1" applyFont="1" applyFill="1" applyBorder="1" applyAlignment="1" applyProtection="1">
      <alignment vertical="center" wrapText="1"/>
      <protection/>
    </xf>
    <xf numFmtId="176" fontId="5" fillId="0" borderId="27" xfId="43" applyNumberFormat="1" applyFont="1" applyFill="1" applyBorder="1" applyAlignment="1" applyProtection="1">
      <alignment horizontal="center" vertical="center" wrapText="1"/>
      <protection/>
    </xf>
    <xf numFmtId="176" fontId="5" fillId="0" borderId="28" xfId="43" applyNumberFormat="1" applyFont="1" applyFill="1" applyBorder="1" applyAlignment="1" applyProtection="1">
      <alignment horizontal="center" vertical="center" wrapText="1"/>
      <protection/>
    </xf>
    <xf numFmtId="49" fontId="11" fillId="0" borderId="18" xfId="0" applyNumberFormat="1" applyFont="1" applyBorder="1" applyAlignment="1">
      <alignment vertical="center"/>
    </xf>
    <xf numFmtId="192" fontId="12" fillId="0" borderId="29" xfId="0" applyNumberFormat="1" applyFont="1" applyBorder="1" applyAlignment="1">
      <alignment horizontal="center" vertical="center"/>
    </xf>
    <xf numFmtId="192" fontId="12" fillId="0" borderId="18" xfId="0" applyNumberFormat="1" applyFont="1" applyBorder="1" applyAlignment="1">
      <alignment horizontal="distributed" vertical="center"/>
    </xf>
    <xf numFmtId="192" fontId="11" fillId="0" borderId="18" xfId="0" applyNumberFormat="1" applyFont="1" applyBorder="1" applyAlignment="1">
      <alignment horizontal="distributed" vertical="center"/>
    </xf>
    <xf numFmtId="0" fontId="11" fillId="0" borderId="0" xfId="65" applyFont="1">
      <alignment/>
      <protection/>
    </xf>
    <xf numFmtId="0" fontId="11" fillId="0" borderId="0" xfId="65" applyFont="1" applyAlignment="1">
      <alignment horizontal="right"/>
      <protection/>
    </xf>
    <xf numFmtId="49" fontId="11" fillId="0" borderId="18" xfId="0" applyNumberFormat="1" applyFont="1" applyBorder="1" applyAlignment="1" quotePrefix="1">
      <alignment horizontal="center"/>
    </xf>
    <xf numFmtId="178" fontId="11" fillId="0" borderId="0" xfId="0" applyNumberFormat="1" applyFont="1" applyAlignment="1">
      <alignment horizontal="left" vertical="center"/>
    </xf>
    <xf numFmtId="178" fontId="12" fillId="0" borderId="0" xfId="0" applyNumberFormat="1" applyFont="1" applyFill="1" applyAlignment="1">
      <alignment horizontal="center" vertical="center"/>
    </xf>
    <xf numFmtId="178" fontId="11" fillId="0" borderId="0" xfId="0" applyNumberFormat="1" applyFont="1" applyAlignment="1">
      <alignment horizontal="center" vertical="center"/>
    </xf>
    <xf numFmtId="178" fontId="11" fillId="0" borderId="0" xfId="0" applyNumberFormat="1" applyFont="1" applyBorder="1" applyAlignment="1">
      <alignment vertical="center"/>
    </xf>
    <xf numFmtId="181" fontId="12" fillId="0" borderId="0" xfId="0" applyNumberFormat="1" applyFont="1" applyAlignment="1">
      <alignment vertical="center"/>
    </xf>
    <xf numFmtId="188" fontId="12" fillId="0" borderId="0" xfId="0" applyNumberFormat="1" applyFont="1" applyAlignment="1">
      <alignment vertical="center"/>
    </xf>
    <xf numFmtId="181" fontId="11" fillId="0" borderId="0" xfId="0" applyNumberFormat="1" applyFont="1" applyAlignment="1">
      <alignment vertical="center"/>
    </xf>
    <xf numFmtId="188" fontId="11" fillId="0" borderId="0" xfId="0" applyNumberFormat="1" applyFont="1" applyAlignment="1">
      <alignment vertical="center"/>
    </xf>
    <xf numFmtId="183" fontId="11" fillId="0" borderId="0" xfId="0" applyNumberFormat="1" applyFont="1" applyAlignment="1">
      <alignment vertical="center"/>
    </xf>
    <xf numFmtId="183" fontId="11" fillId="0" borderId="0" xfId="0" applyNumberFormat="1" applyFont="1" applyAlignment="1">
      <alignment horizontal="center" vertical="center"/>
    </xf>
    <xf numFmtId="181" fontId="11" fillId="0" borderId="0" xfId="0" applyNumberFormat="1" applyFont="1" applyAlignment="1">
      <alignment horizontal="center" vertical="center"/>
    </xf>
    <xf numFmtId="188" fontId="12" fillId="0" borderId="0" xfId="0" applyNumberFormat="1" applyFont="1" applyBorder="1" applyAlignment="1">
      <alignment horizontal="right" vertical="center"/>
    </xf>
    <xf numFmtId="188" fontId="11" fillId="0" borderId="0" xfId="0" applyNumberFormat="1" applyFont="1" applyBorder="1" applyAlignment="1">
      <alignment horizontal="right" vertical="center"/>
    </xf>
    <xf numFmtId="188" fontId="11" fillId="0" borderId="15" xfId="0" applyNumberFormat="1" applyFont="1" applyBorder="1" applyAlignment="1">
      <alignment horizontal="right" vertical="center"/>
    </xf>
    <xf numFmtId="194" fontId="12" fillId="0" borderId="0" xfId="0" applyNumberFormat="1" applyFont="1" applyFill="1" applyBorder="1" applyAlignment="1">
      <alignment horizontal="right" vertical="center"/>
    </xf>
    <xf numFmtId="194" fontId="11" fillId="0" borderId="0" xfId="0" applyNumberFormat="1" applyFont="1" applyFill="1" applyBorder="1" applyAlignment="1">
      <alignment horizontal="right" vertical="center"/>
    </xf>
    <xf numFmtId="194" fontId="11" fillId="0" borderId="15" xfId="0" applyNumberFormat="1" applyFont="1" applyFill="1" applyBorder="1" applyAlignment="1">
      <alignment horizontal="right" vertical="center"/>
    </xf>
    <xf numFmtId="184" fontId="14" fillId="0" borderId="0" xfId="0" applyNumberFormat="1" applyFont="1" applyAlignment="1">
      <alignment vertical="center"/>
    </xf>
    <xf numFmtId="184" fontId="11" fillId="0" borderId="0" xfId="0" applyNumberFormat="1" applyFont="1" applyAlignment="1">
      <alignment vertical="center"/>
    </xf>
    <xf numFmtId="184" fontId="0" fillId="0" borderId="0" xfId="0" applyNumberFormat="1" applyAlignment="1">
      <alignment vertical="center"/>
    </xf>
    <xf numFmtId="184" fontId="11" fillId="0" borderId="0" xfId="0" applyNumberFormat="1" applyFont="1" applyAlignment="1">
      <alignment horizontal="right" vertical="center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92" fontId="11" fillId="0" borderId="15" xfId="0" applyNumberFormat="1" applyFont="1" applyBorder="1" applyAlignment="1">
      <alignment vertical="center"/>
    </xf>
    <xf numFmtId="181" fontId="0" fillId="0" borderId="0" xfId="0" applyNumberFormat="1" applyAlignment="1">
      <alignment vertical="center"/>
    </xf>
    <xf numFmtId="189" fontId="0" fillId="0" borderId="0" xfId="0" applyNumberFormat="1" applyAlignment="1">
      <alignment vertical="center"/>
    </xf>
    <xf numFmtId="176" fontId="0" fillId="0" borderId="25" xfId="43" applyNumberFormat="1" applyFont="1" applyFill="1" applyBorder="1" applyAlignment="1" applyProtection="1">
      <alignment vertical="center" wrapText="1"/>
      <protection/>
    </xf>
    <xf numFmtId="49" fontId="14" fillId="0" borderId="19" xfId="0" applyNumberFormat="1" applyFont="1" applyBorder="1" applyAlignment="1" quotePrefix="1">
      <alignment horizontal="center"/>
    </xf>
    <xf numFmtId="176" fontId="0" fillId="0" borderId="30" xfId="43" applyNumberFormat="1" applyFont="1" applyFill="1" applyBorder="1" applyAlignment="1" applyProtection="1">
      <alignment vertical="center" wrapText="1"/>
      <protection/>
    </xf>
    <xf numFmtId="0" fontId="11" fillId="0" borderId="0" xfId="63" applyFont="1" applyAlignment="1">
      <alignment/>
      <protection/>
    </xf>
    <xf numFmtId="0" fontId="13" fillId="0" borderId="0" xfId="63">
      <alignment/>
      <protection/>
    </xf>
    <xf numFmtId="0" fontId="11" fillId="0" borderId="0" xfId="63" applyFont="1" applyAlignment="1">
      <alignment horizontal="left" vertical="top"/>
      <protection/>
    </xf>
    <xf numFmtId="179" fontId="11" fillId="0" borderId="15" xfId="63" applyNumberFormat="1" applyFont="1" applyBorder="1" applyAlignment="1">
      <alignment horizontal="center" vertical="top"/>
      <protection/>
    </xf>
    <xf numFmtId="179" fontId="11" fillId="0" borderId="15" xfId="63" applyNumberFormat="1" applyFont="1" applyBorder="1" applyAlignment="1">
      <alignment vertical="top"/>
      <protection/>
    </xf>
    <xf numFmtId="0" fontId="11" fillId="0" borderId="15" xfId="63" applyFont="1" applyBorder="1">
      <alignment/>
      <protection/>
    </xf>
    <xf numFmtId="179" fontId="11" fillId="0" borderId="31" xfId="63" applyNumberFormat="1" applyFont="1" applyBorder="1" applyAlignment="1">
      <alignment horizontal="center" vertical="center"/>
      <protection/>
    </xf>
    <xf numFmtId="179" fontId="11" fillId="0" borderId="32" xfId="63" applyNumberFormat="1" applyFont="1" applyBorder="1" applyAlignment="1">
      <alignment horizontal="center" vertical="center"/>
      <protection/>
    </xf>
    <xf numFmtId="0" fontId="12" fillId="0" borderId="0" xfId="63" applyFont="1" applyAlignment="1">
      <alignment horizontal="center"/>
      <protection/>
    </xf>
    <xf numFmtId="0" fontId="12" fillId="0" borderId="18" xfId="63" applyFont="1" applyBorder="1">
      <alignment/>
      <protection/>
    </xf>
    <xf numFmtId="0" fontId="12" fillId="0" borderId="0" xfId="63" applyFont="1">
      <alignment/>
      <protection/>
    </xf>
    <xf numFmtId="180" fontId="12" fillId="0" borderId="18" xfId="63" applyNumberFormat="1" applyFont="1" applyBorder="1">
      <alignment/>
      <protection/>
    </xf>
    <xf numFmtId="0" fontId="14" fillId="0" borderId="0" xfId="63" applyFont="1" applyAlignment="1">
      <alignment horizontal="distributed"/>
      <protection/>
    </xf>
    <xf numFmtId="180" fontId="11" fillId="0" borderId="18" xfId="63" applyNumberFormat="1" applyFont="1" applyBorder="1">
      <alignment/>
      <protection/>
    </xf>
    <xf numFmtId="0" fontId="11" fillId="0" borderId="0" xfId="63" applyFont="1" applyAlignment="1">
      <alignment horizontal="center"/>
      <protection/>
    </xf>
    <xf numFmtId="49" fontId="12" fillId="0" borderId="0" xfId="63" applyNumberFormat="1" applyFont="1" applyAlignment="1">
      <alignment horizontal="center"/>
      <protection/>
    </xf>
    <xf numFmtId="0" fontId="11" fillId="0" borderId="15" xfId="63" applyFont="1" applyBorder="1" applyAlignment="1">
      <alignment horizontal="center"/>
      <protection/>
    </xf>
    <xf numFmtId="0" fontId="11" fillId="0" borderId="15" xfId="63" applyFont="1" applyBorder="1" applyAlignment="1">
      <alignment horizontal="right"/>
      <protection/>
    </xf>
    <xf numFmtId="180" fontId="11" fillId="0" borderId="19" xfId="63" applyNumberFormat="1" applyFont="1" applyBorder="1">
      <alignment/>
      <protection/>
    </xf>
    <xf numFmtId="180" fontId="11" fillId="0" borderId="15" xfId="63" applyNumberFormat="1" applyFont="1" applyBorder="1">
      <alignment/>
      <protection/>
    </xf>
    <xf numFmtId="0" fontId="11" fillId="0" borderId="0" xfId="63" applyFont="1" applyAlignment="1">
      <alignment horizontal="left"/>
      <protection/>
    </xf>
    <xf numFmtId="0" fontId="11" fillId="0" borderId="0" xfId="63" applyFont="1">
      <alignment/>
      <protection/>
    </xf>
    <xf numFmtId="180" fontId="11" fillId="0" borderId="0" xfId="63" applyNumberFormat="1" applyFont="1">
      <alignment/>
      <protection/>
    </xf>
    <xf numFmtId="180" fontId="12" fillId="0" borderId="0" xfId="63" applyNumberFormat="1" applyFont="1" applyBorder="1">
      <alignment/>
      <protection/>
    </xf>
    <xf numFmtId="180" fontId="11" fillId="0" borderId="0" xfId="63" applyNumberFormat="1" applyFont="1" applyBorder="1">
      <alignment/>
      <protection/>
    </xf>
    <xf numFmtId="0" fontId="52" fillId="0" borderId="0" xfId="63" applyFont="1">
      <alignment/>
      <protection/>
    </xf>
    <xf numFmtId="187" fontId="12" fillId="0" borderId="25" xfId="63" applyNumberFormat="1" applyFont="1" applyBorder="1" applyAlignment="1">
      <alignment/>
      <protection/>
    </xf>
    <xf numFmtId="187" fontId="12" fillId="0" borderId="0" xfId="63" applyNumberFormat="1" applyFont="1" applyBorder="1" applyAlignment="1">
      <alignment/>
      <protection/>
    </xf>
    <xf numFmtId="176" fontId="5" fillId="0" borderId="33" xfId="43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>
      <alignment horizontal="center" vertical="center"/>
    </xf>
    <xf numFmtId="176" fontId="0" fillId="0" borderId="35" xfId="43" applyNumberFormat="1" applyFont="1" applyFill="1" applyBorder="1" applyAlignment="1" applyProtection="1">
      <alignment vertical="center" wrapText="1"/>
      <protection/>
    </xf>
    <xf numFmtId="179" fontId="9" fillId="0" borderId="0" xfId="63" applyNumberFormat="1" applyFont="1" applyAlignment="1">
      <alignment/>
      <protection/>
    </xf>
    <xf numFmtId="0" fontId="9" fillId="0" borderId="0" xfId="63" applyFont="1" applyAlignment="1">
      <alignment/>
      <protection/>
    </xf>
    <xf numFmtId="0" fontId="17" fillId="0" borderId="0" xfId="63" applyFont="1">
      <alignment/>
      <protection/>
    </xf>
    <xf numFmtId="0" fontId="1" fillId="0" borderId="0" xfId="43" applyAlignment="1" applyProtection="1">
      <alignment vertical="center"/>
      <protection/>
    </xf>
    <xf numFmtId="176" fontId="1" fillId="0" borderId="36" xfId="43" applyNumberForma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/>
    </xf>
    <xf numFmtId="3" fontId="11" fillId="0" borderId="39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180" fontId="11" fillId="0" borderId="39" xfId="0" applyNumberFormat="1" applyFont="1" applyBorder="1" applyAlignment="1">
      <alignment horizontal="center" vertical="center"/>
    </xf>
    <xf numFmtId="180" fontId="11" fillId="0" borderId="2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179" fontId="11" fillId="0" borderId="31" xfId="0" applyNumberFormat="1" applyFont="1" applyBorder="1" applyAlignment="1">
      <alignment horizontal="center" vertical="center"/>
    </xf>
    <xf numFmtId="179" fontId="11" fillId="0" borderId="32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192" fontId="11" fillId="0" borderId="31" xfId="0" applyNumberFormat="1" applyFont="1" applyBorder="1" applyAlignment="1">
      <alignment horizontal="center" vertical="center"/>
    </xf>
    <xf numFmtId="192" fontId="11" fillId="0" borderId="32" xfId="0" applyNumberFormat="1" applyFont="1" applyBorder="1" applyAlignment="1">
      <alignment horizontal="center" vertical="center"/>
    </xf>
    <xf numFmtId="192" fontId="11" fillId="0" borderId="20" xfId="0" applyNumberFormat="1" applyFont="1" applyBorder="1" applyAlignment="1">
      <alignment horizontal="center" vertical="center"/>
    </xf>
    <xf numFmtId="192" fontId="11" fillId="0" borderId="39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179" fontId="11" fillId="0" borderId="40" xfId="63" applyNumberFormat="1" applyFont="1" applyBorder="1" applyAlignment="1">
      <alignment horizontal="center" vertical="center"/>
      <protection/>
    </xf>
    <xf numFmtId="0" fontId="13" fillId="0" borderId="40" xfId="63" applyBorder="1" applyAlignment="1">
      <alignment horizontal="center" vertical="center"/>
      <protection/>
    </xf>
    <xf numFmtId="0" fontId="13" fillId="0" borderId="41" xfId="63" applyBorder="1" applyAlignment="1">
      <alignment horizontal="center" vertical="center"/>
      <protection/>
    </xf>
    <xf numFmtId="0" fontId="11" fillId="0" borderId="20" xfId="63" applyFont="1" applyBorder="1" applyAlignment="1">
      <alignment horizontal="center" vertical="center"/>
      <protection/>
    </xf>
    <xf numFmtId="0" fontId="11" fillId="0" borderId="39" xfId="63" applyFont="1" applyBorder="1" applyAlignment="1">
      <alignment horizontal="center" vertical="center"/>
      <protection/>
    </xf>
    <xf numFmtId="179" fontId="11" fillId="0" borderId="17" xfId="63" applyNumberFormat="1" applyFont="1" applyBorder="1" applyAlignment="1">
      <alignment horizontal="center" vertical="center"/>
      <protection/>
    </xf>
    <xf numFmtId="0" fontId="13" fillId="0" borderId="23" xfId="63" applyBorder="1" applyAlignment="1">
      <alignment horizontal="center" vertical="center"/>
      <protection/>
    </xf>
    <xf numFmtId="0" fontId="11" fillId="0" borderId="42" xfId="63" applyFont="1" applyBorder="1" applyAlignment="1">
      <alignment horizontal="center" vertical="center"/>
      <protection/>
    </xf>
    <xf numFmtId="0" fontId="13" fillId="0" borderId="42" xfId="63" applyBorder="1" applyAlignment="1">
      <alignment horizontal="center" vertical="center"/>
      <protection/>
    </xf>
    <xf numFmtId="0" fontId="12" fillId="0" borderId="0" xfId="63" applyFont="1" applyAlignment="1">
      <alignment horizontal="distributed"/>
      <protection/>
    </xf>
    <xf numFmtId="0" fontId="15" fillId="0" borderId="0" xfId="63" applyFont="1" applyAlignment="1">
      <alignment horizontal="distributed"/>
      <protection/>
    </xf>
    <xf numFmtId="187" fontId="12" fillId="0" borderId="25" xfId="63" applyNumberFormat="1" applyFont="1" applyFill="1" applyBorder="1" applyAlignment="1">
      <alignment/>
      <protection/>
    </xf>
    <xf numFmtId="187" fontId="0" fillId="0" borderId="0" xfId="63" applyNumberFormat="1" applyFont="1" applyFill="1" applyBorder="1" applyAlignment="1">
      <alignment/>
      <protection/>
    </xf>
    <xf numFmtId="187" fontId="12" fillId="0" borderId="0" xfId="63" applyNumberFormat="1" applyFont="1" applyFill="1" applyBorder="1" applyAlignment="1">
      <alignment/>
      <protection/>
    </xf>
    <xf numFmtId="0" fontId="11" fillId="0" borderId="0" xfId="63" applyFont="1" applyAlignment="1">
      <alignment horizontal="distributed"/>
      <protection/>
    </xf>
    <xf numFmtId="187" fontId="11" fillId="0" borderId="25" xfId="63" applyNumberFormat="1" applyFont="1" applyFill="1" applyBorder="1" applyAlignment="1">
      <alignment/>
      <protection/>
    </xf>
    <xf numFmtId="187" fontId="11" fillId="0" borderId="0" xfId="63" applyNumberFormat="1" applyFont="1" applyFill="1" applyBorder="1" applyAlignment="1">
      <alignment/>
      <protection/>
    </xf>
    <xf numFmtId="49" fontId="11" fillId="0" borderId="0" xfId="63" applyNumberFormat="1" applyFont="1" applyAlignment="1">
      <alignment horizontal="distributed"/>
      <protection/>
    </xf>
    <xf numFmtId="0" fontId="13" fillId="0" borderId="0" xfId="63" applyAlignment="1">
      <alignment horizontal="distributed"/>
      <protection/>
    </xf>
    <xf numFmtId="187" fontId="12" fillId="0" borderId="0" xfId="63" applyNumberFormat="1" applyFont="1" applyAlignment="1">
      <alignment/>
      <protection/>
    </xf>
    <xf numFmtId="187" fontId="0" fillId="0" borderId="0" xfId="63" applyNumberFormat="1" applyFont="1" applyAlignment="1">
      <alignment/>
      <protection/>
    </xf>
    <xf numFmtId="187" fontId="12" fillId="0" borderId="43" xfId="63" applyNumberFormat="1" applyFont="1" applyFill="1" applyBorder="1" applyAlignment="1">
      <alignment/>
      <protection/>
    </xf>
    <xf numFmtId="187" fontId="0" fillId="0" borderId="25" xfId="63" applyNumberFormat="1" applyFont="1" applyFill="1" applyBorder="1" applyAlignment="1">
      <alignment/>
      <protection/>
    </xf>
    <xf numFmtId="187" fontId="11" fillId="0" borderId="43" xfId="63" applyNumberFormat="1" applyFont="1" applyFill="1" applyBorder="1" applyAlignment="1">
      <alignment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１７５表" xfId="64"/>
    <cellStyle name="標準_176～180老人保健医療特別会計　済済" xfId="65"/>
    <cellStyle name="標準_254   財     政" xfId="66"/>
    <cellStyle name="標準_財     政   255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rp-sv2.it-nakano.city.tokyo-nakano.lg.jp/$NAMAAAAACS4WgQAAYAACeEz1OfxU/&#12467;&#12500;&#12540;166&#65374;175%20&#36001;&#25919;&#12288;&#20037;&#24059;&#29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6   財     政"/>
      <sheetName val="財     政   217"/>
      <sheetName val="218   財     政"/>
      <sheetName val="財     政   219"/>
      <sheetName val="220   財     政"/>
      <sheetName val="財     政   221"/>
      <sheetName val="１６６表元データ"/>
      <sheetName val="１６７～１７１表元データ"/>
      <sheetName val="都税元データ"/>
      <sheetName val="区税・区有財産元データ"/>
      <sheetName val="後期高齢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13"/>
  <sheetViews>
    <sheetView zoomScalePageLayoutView="0" workbookViewId="0" topLeftCell="A1">
      <selection activeCell="H14" sqref="H14"/>
    </sheetView>
  </sheetViews>
  <sheetFormatPr defaultColWidth="9.00390625" defaultRowHeight="27.75" customHeight="1"/>
  <cols>
    <col min="1" max="1" width="7.50390625" style="0" customWidth="1"/>
    <col min="2" max="2" width="71.875" style="0" bestFit="1" customWidth="1"/>
    <col min="3" max="3" width="9.00390625" style="10" customWidth="1"/>
    <col min="4" max="4" width="9.00390625" style="4" customWidth="1"/>
  </cols>
  <sheetData>
    <row r="1" spans="1:3" ht="27.75" customHeight="1" thickBot="1">
      <c r="A1" s="1" t="s">
        <v>0</v>
      </c>
      <c r="B1" s="2"/>
      <c r="C1" s="3"/>
    </row>
    <row r="2" spans="1:3" ht="27.75" customHeight="1" thickBot="1">
      <c r="A2" s="5" t="s">
        <v>1</v>
      </c>
      <c r="B2" s="208" t="s">
        <v>2</v>
      </c>
      <c r="C2" s="209"/>
    </row>
    <row r="3" spans="1:3" ht="27.75" customHeight="1">
      <c r="A3" s="6">
        <v>166</v>
      </c>
      <c r="B3" s="132" t="s">
        <v>175</v>
      </c>
      <c r="C3" s="134">
        <f>HYPERLINK("#166！A１",)</f>
        <v>0</v>
      </c>
    </row>
    <row r="4" spans="1:3" ht="27.75" customHeight="1">
      <c r="A4" s="7">
        <v>167</v>
      </c>
      <c r="B4" s="133" t="s">
        <v>179</v>
      </c>
      <c r="C4" s="135">
        <f>HYPERLINK("#167！A１",)</f>
        <v>0</v>
      </c>
    </row>
    <row r="5" spans="1:3" ht="27.75" customHeight="1">
      <c r="A5" s="6">
        <v>168</v>
      </c>
      <c r="B5" s="132" t="s">
        <v>182</v>
      </c>
      <c r="C5" s="134">
        <f>HYPERLINK("#168！A１",)</f>
        <v>0</v>
      </c>
    </row>
    <row r="6" spans="1:3" ht="27.75" customHeight="1">
      <c r="A6" s="7">
        <v>169</v>
      </c>
      <c r="B6" s="133" t="s">
        <v>184</v>
      </c>
      <c r="C6" s="135">
        <f>HYPERLINK("#169！A１",)</f>
        <v>0</v>
      </c>
    </row>
    <row r="7" spans="1:3" ht="27.75" customHeight="1">
      <c r="A7" s="6">
        <v>170</v>
      </c>
      <c r="B7" s="132" t="s">
        <v>189</v>
      </c>
      <c r="C7" s="134">
        <f>HYPERLINK("#170！A１",)</f>
        <v>0</v>
      </c>
    </row>
    <row r="8" spans="1:3" ht="27.75" customHeight="1">
      <c r="A8" s="7">
        <v>171</v>
      </c>
      <c r="B8" s="133" t="s">
        <v>191</v>
      </c>
      <c r="C8" s="135">
        <f>HYPERLINK("#171！A１",)</f>
        <v>0</v>
      </c>
    </row>
    <row r="9" spans="1:3" ht="27.75" customHeight="1">
      <c r="A9" s="6">
        <v>172</v>
      </c>
      <c r="B9" s="132" t="s">
        <v>193</v>
      </c>
      <c r="C9" s="134">
        <f>HYPERLINK("#172！A１",)</f>
        <v>0</v>
      </c>
    </row>
    <row r="10" spans="1:3" ht="27.75" customHeight="1">
      <c r="A10" s="7">
        <v>173</v>
      </c>
      <c r="B10" s="133" t="s">
        <v>195</v>
      </c>
      <c r="C10" s="135">
        <f>HYPERLINK("#173！A１",)</f>
        <v>0</v>
      </c>
    </row>
    <row r="11" spans="1:3" ht="27.75" customHeight="1">
      <c r="A11" s="8">
        <v>174</v>
      </c>
      <c r="B11" s="169" t="s">
        <v>197</v>
      </c>
      <c r="C11" s="135">
        <f>HYPERLINK("#174！A１",)</f>
        <v>0</v>
      </c>
    </row>
    <row r="12" spans="1:3" ht="27.75" customHeight="1">
      <c r="A12" s="201">
        <v>175</v>
      </c>
      <c r="B12" s="202" t="s">
        <v>201</v>
      </c>
      <c r="C12" s="200">
        <f>HYPERLINK("#175！A１",)</f>
        <v>0</v>
      </c>
    </row>
    <row r="13" spans="1:3" ht="27.75" customHeight="1" thickBot="1">
      <c r="A13" s="9">
        <v>176</v>
      </c>
      <c r="B13" s="171" t="s">
        <v>216</v>
      </c>
      <c r="C13" s="207" t="s">
        <v>218</v>
      </c>
    </row>
  </sheetData>
  <sheetProtection/>
  <mergeCells count="1">
    <mergeCell ref="B2:C2"/>
  </mergeCells>
  <hyperlinks>
    <hyperlink ref="C13" location="'176 '!A1" display="表に移動"/>
  </hyperlinks>
  <printOptions/>
  <pageMargins left="0.787" right="0.787" top="0.984" bottom="0.984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16"/>
  <sheetViews>
    <sheetView zoomScalePageLayoutView="0" workbookViewId="0" topLeftCell="A1">
      <selection activeCell="F19" sqref="F19"/>
    </sheetView>
  </sheetViews>
  <sheetFormatPr defaultColWidth="7.875" defaultRowHeight="16.5" customHeight="1"/>
  <cols>
    <col min="1" max="1" width="3.125" style="45" customWidth="1"/>
    <col min="2" max="2" width="11.625" style="45" bestFit="1" customWidth="1"/>
    <col min="3" max="7" width="11.75390625" style="45" bestFit="1" customWidth="1"/>
    <col min="8" max="16384" width="7.875" style="45" customWidth="1"/>
  </cols>
  <sheetData>
    <row r="1" spans="1:7" ht="16.5" customHeight="1">
      <c r="A1" s="37" t="s">
        <v>196</v>
      </c>
      <c r="B1" s="13"/>
      <c r="C1" s="13"/>
      <c r="D1" s="13"/>
      <c r="E1" s="13"/>
      <c r="F1" s="13"/>
      <c r="G1" s="13"/>
    </row>
    <row r="2" spans="2:7" ht="16.5" customHeight="1">
      <c r="B2" s="40" t="str">
        <f>HYPERLINK("#目次!A11","目次に戻る")</f>
        <v>目次に戻る</v>
      </c>
      <c r="C2" s="13"/>
      <c r="D2" s="13"/>
      <c r="E2" s="13"/>
      <c r="F2" s="13"/>
      <c r="G2" s="13"/>
    </row>
    <row r="3" spans="1:7" ht="16.5" customHeight="1" thickBot="1">
      <c r="A3" s="59" t="s">
        <v>55</v>
      </c>
      <c r="B3" s="15"/>
      <c r="C3" s="15"/>
      <c r="D3" s="15"/>
      <c r="E3" s="15"/>
      <c r="F3" s="15"/>
      <c r="G3" s="15"/>
    </row>
    <row r="4" spans="1:7" s="77" customFormat="1" ht="16.5" customHeight="1">
      <c r="A4" s="221" t="s">
        <v>56</v>
      </c>
      <c r="B4" s="222"/>
      <c r="C4" s="69" t="s">
        <v>172</v>
      </c>
      <c r="D4" s="69" t="s">
        <v>173</v>
      </c>
      <c r="E4" s="69" t="s">
        <v>114</v>
      </c>
      <c r="F4" s="69" t="s">
        <v>154</v>
      </c>
      <c r="G4" s="69" t="s">
        <v>174</v>
      </c>
    </row>
    <row r="5" spans="1:7" ht="16.5" customHeight="1">
      <c r="A5" s="79"/>
      <c r="B5" s="20"/>
      <c r="C5" s="116" t="s">
        <v>135</v>
      </c>
      <c r="D5" s="110"/>
      <c r="E5" s="110"/>
      <c r="F5" s="110"/>
      <c r="G5" s="110"/>
    </row>
    <row r="6" spans="1:9" ht="16.5" customHeight="1">
      <c r="A6" s="241" t="s">
        <v>57</v>
      </c>
      <c r="B6" s="244"/>
      <c r="C6" s="110">
        <v>29495883</v>
      </c>
      <c r="D6" s="123">
        <v>29318050</v>
      </c>
      <c r="E6" s="123">
        <v>31510130</v>
      </c>
      <c r="F6" s="123">
        <v>33717337</v>
      </c>
      <c r="G6" s="123">
        <v>34547357</v>
      </c>
      <c r="H6" s="168"/>
      <c r="I6" s="168"/>
    </row>
    <row r="7" spans="1:9" ht="16.5" customHeight="1">
      <c r="A7" s="57"/>
      <c r="B7" s="27" t="s">
        <v>58</v>
      </c>
      <c r="C7" s="124">
        <v>27402795</v>
      </c>
      <c r="D7" s="125">
        <v>27288656</v>
      </c>
      <c r="E7" s="125">
        <v>29452075</v>
      </c>
      <c r="F7" s="125">
        <v>31685124</v>
      </c>
      <c r="G7" s="125">
        <v>32600193</v>
      </c>
      <c r="H7" s="168"/>
      <c r="I7" s="168"/>
    </row>
    <row r="8" spans="1:9" ht="16.5" customHeight="1">
      <c r="A8" s="57"/>
      <c r="B8" s="27" t="s">
        <v>59</v>
      </c>
      <c r="C8" s="124">
        <v>93458</v>
      </c>
      <c r="D8" s="125">
        <v>98198</v>
      </c>
      <c r="E8" s="125">
        <v>100440</v>
      </c>
      <c r="F8" s="125">
        <v>101078</v>
      </c>
      <c r="G8" s="125">
        <v>99329</v>
      </c>
      <c r="H8" s="168"/>
      <c r="I8" s="168"/>
    </row>
    <row r="9" spans="1:9" ht="16.5" customHeight="1">
      <c r="A9" s="57"/>
      <c r="B9" s="27" t="s">
        <v>60</v>
      </c>
      <c r="C9" s="124">
        <v>1999630</v>
      </c>
      <c r="D9" s="125">
        <v>1931196</v>
      </c>
      <c r="E9" s="125">
        <v>1957615</v>
      </c>
      <c r="F9" s="125">
        <v>1931135</v>
      </c>
      <c r="G9" s="125">
        <v>1847835</v>
      </c>
      <c r="H9" s="168"/>
      <c r="I9" s="168"/>
    </row>
    <row r="10" spans="1:7" ht="16.5" customHeight="1">
      <c r="A10" s="55"/>
      <c r="B10" s="51"/>
      <c r="C10" s="116" t="s">
        <v>145</v>
      </c>
      <c r="D10" s="110"/>
      <c r="E10" s="110"/>
      <c r="F10" s="123"/>
      <c r="G10" s="123"/>
    </row>
    <row r="11" spans="1:9" ht="16.5" customHeight="1">
      <c r="A11" s="241" t="s">
        <v>57</v>
      </c>
      <c r="B11" s="244"/>
      <c r="C11" s="110">
        <v>26692176</v>
      </c>
      <c r="D11" s="123">
        <v>26782571</v>
      </c>
      <c r="E11" s="123">
        <v>29021386</v>
      </c>
      <c r="F11" s="123">
        <v>30989929</v>
      </c>
      <c r="G11" s="123">
        <v>31562499</v>
      </c>
      <c r="H11" s="168"/>
      <c r="I11" s="168"/>
    </row>
    <row r="12" spans="1:9" ht="16.5" customHeight="1">
      <c r="A12" s="57"/>
      <c r="B12" s="27" t="s">
        <v>58</v>
      </c>
      <c r="C12" s="124">
        <v>24617055</v>
      </c>
      <c r="D12" s="125">
        <v>24773211</v>
      </c>
      <c r="E12" s="125">
        <v>26982791</v>
      </c>
      <c r="F12" s="125">
        <v>28975853</v>
      </c>
      <c r="G12" s="125">
        <v>29633531</v>
      </c>
      <c r="H12" s="168"/>
      <c r="I12" s="168"/>
    </row>
    <row r="13" spans="1:9" ht="16.5" customHeight="1">
      <c r="A13" s="57"/>
      <c r="B13" s="27" t="s">
        <v>59</v>
      </c>
      <c r="C13" s="124">
        <v>75573</v>
      </c>
      <c r="D13" s="125">
        <v>78246</v>
      </c>
      <c r="E13" s="125">
        <v>80980</v>
      </c>
      <c r="F13" s="125">
        <v>82941</v>
      </c>
      <c r="G13" s="125">
        <v>81133</v>
      </c>
      <c r="H13" s="168"/>
      <c r="I13" s="168"/>
    </row>
    <row r="14" spans="1:9" ht="16.5" customHeight="1" thickBot="1">
      <c r="A14" s="58"/>
      <c r="B14" s="54" t="s">
        <v>60</v>
      </c>
      <c r="C14" s="98">
        <v>1999548</v>
      </c>
      <c r="D14" s="101">
        <v>1931114</v>
      </c>
      <c r="E14" s="101">
        <v>1957615</v>
      </c>
      <c r="F14" s="101">
        <v>1931135</v>
      </c>
      <c r="G14" s="101">
        <v>1847835</v>
      </c>
      <c r="H14" s="168"/>
      <c r="I14" s="168"/>
    </row>
    <row r="15" spans="1:7" ht="16.5" customHeight="1">
      <c r="A15" s="13" t="s">
        <v>61</v>
      </c>
      <c r="C15" s="13"/>
      <c r="D15" s="13"/>
      <c r="E15" s="13"/>
      <c r="F15" s="13"/>
      <c r="G15" s="13"/>
    </row>
    <row r="16" spans="1:7" ht="16.5" customHeight="1">
      <c r="A16" s="13"/>
      <c r="B16" s="13"/>
      <c r="C16" s="13"/>
      <c r="D16" s="13"/>
      <c r="E16" s="13"/>
      <c r="F16" s="13"/>
      <c r="G16" s="13"/>
    </row>
  </sheetData>
  <sheetProtection/>
  <mergeCells count="3">
    <mergeCell ref="A4:B4"/>
    <mergeCell ref="A6:B6"/>
    <mergeCell ref="A11:B11"/>
  </mergeCells>
  <printOptions/>
  <pageMargins left="0.787" right="0.787" top="0.984" bottom="0.984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2"/>
  <sheetViews>
    <sheetView tabSelected="1" zoomScalePageLayoutView="0" workbookViewId="0" topLeftCell="A1">
      <selection activeCell="A12" sqref="A12"/>
    </sheetView>
  </sheetViews>
  <sheetFormatPr defaultColWidth="13.125" defaultRowHeight="16.5" customHeight="1"/>
  <cols>
    <col min="1" max="1" width="9.25390625" style="81" customWidth="1"/>
  </cols>
  <sheetData>
    <row r="1" spans="1:9" ht="16.5" customHeight="1">
      <c r="A1" s="80" t="s">
        <v>198</v>
      </c>
      <c r="B1" s="81"/>
      <c r="D1" s="81"/>
      <c r="E1" s="81"/>
      <c r="F1" s="81"/>
      <c r="G1" s="81"/>
      <c r="H1" s="81"/>
      <c r="I1" s="81"/>
    </row>
    <row r="2" spans="1:9" ht="16.5" customHeight="1" thickBot="1">
      <c r="A2" s="206" t="str">
        <f>HYPERLINK("#目次!A13","目次に戻る")</f>
        <v>目次に戻る</v>
      </c>
      <c r="B2" s="82"/>
      <c r="C2" s="82"/>
      <c r="D2" s="82"/>
      <c r="E2" s="82"/>
      <c r="F2" s="82"/>
      <c r="G2" s="82"/>
      <c r="H2" s="82"/>
      <c r="I2" s="82"/>
    </row>
    <row r="3" spans="1:9" ht="33" customHeight="1">
      <c r="A3" s="68" t="s">
        <v>62</v>
      </c>
      <c r="B3" s="68" t="s">
        <v>63</v>
      </c>
      <c r="C3" s="83" t="s">
        <v>149</v>
      </c>
      <c r="D3" s="69" t="s">
        <v>64</v>
      </c>
      <c r="E3" s="83" t="s">
        <v>150</v>
      </c>
      <c r="F3" s="83" t="s">
        <v>151</v>
      </c>
      <c r="G3" s="69" t="s">
        <v>65</v>
      </c>
      <c r="H3" s="69" t="s">
        <v>66</v>
      </c>
      <c r="I3" s="76" t="s">
        <v>67</v>
      </c>
    </row>
    <row r="4" spans="1:9" ht="16.5" customHeight="1">
      <c r="A4" s="84" t="s">
        <v>68</v>
      </c>
      <c r="B4" s="85" t="s">
        <v>69</v>
      </c>
      <c r="C4" s="85" t="s">
        <v>69</v>
      </c>
      <c r="D4" s="85" t="s">
        <v>70</v>
      </c>
      <c r="E4" s="85" t="s">
        <v>71</v>
      </c>
      <c r="F4" s="85" t="s">
        <v>72</v>
      </c>
      <c r="G4" s="85" t="s">
        <v>71</v>
      </c>
      <c r="H4" s="85" t="s">
        <v>72</v>
      </c>
      <c r="I4" s="85" t="s">
        <v>72</v>
      </c>
    </row>
    <row r="5" spans="1:9" ht="16.5" customHeight="1">
      <c r="A5" s="84" t="s">
        <v>199</v>
      </c>
      <c r="B5" s="126">
        <v>1102721</v>
      </c>
      <c r="C5" s="127">
        <v>502257</v>
      </c>
      <c r="D5" s="127">
        <v>3</v>
      </c>
      <c r="E5" s="127">
        <v>7</v>
      </c>
      <c r="F5" s="127">
        <v>1504228</v>
      </c>
      <c r="G5" s="127">
        <v>2291</v>
      </c>
      <c r="H5" s="127">
        <v>3154466</v>
      </c>
      <c r="I5" s="127">
        <v>13056015</v>
      </c>
    </row>
    <row r="6" spans="1:9" ht="16.5" customHeight="1">
      <c r="A6" s="142" t="s">
        <v>168</v>
      </c>
      <c r="B6" s="126">
        <v>1103713</v>
      </c>
      <c r="C6" s="127">
        <v>500581</v>
      </c>
      <c r="D6" s="127">
        <v>3</v>
      </c>
      <c r="E6" s="127">
        <v>7</v>
      </c>
      <c r="F6" s="127">
        <v>1004228</v>
      </c>
      <c r="G6" s="127">
        <v>2275</v>
      </c>
      <c r="H6" s="127">
        <v>1646890</v>
      </c>
      <c r="I6" s="127">
        <v>16817752</v>
      </c>
    </row>
    <row r="7" spans="1:9" s="86" customFormat="1" ht="16.5" customHeight="1">
      <c r="A7" s="142" t="s">
        <v>169</v>
      </c>
      <c r="B7" s="126">
        <v>1103400</v>
      </c>
      <c r="C7" s="128">
        <v>501399</v>
      </c>
      <c r="D7" s="128">
        <v>3</v>
      </c>
      <c r="E7" s="128">
        <v>7</v>
      </c>
      <c r="F7" s="128">
        <v>704228</v>
      </c>
      <c r="G7" s="129">
        <v>2352</v>
      </c>
      <c r="H7" s="129">
        <v>1579941</v>
      </c>
      <c r="I7" s="129">
        <v>22786103</v>
      </c>
    </row>
    <row r="8" spans="1:9" ht="16.5" customHeight="1">
      <c r="A8" s="142" t="s">
        <v>170</v>
      </c>
      <c r="B8" s="126">
        <v>1104607.2</v>
      </c>
      <c r="C8" s="128">
        <v>501481.73</v>
      </c>
      <c r="D8" s="128">
        <v>3</v>
      </c>
      <c r="E8" s="128">
        <v>7</v>
      </c>
      <c r="F8" s="128">
        <v>707228</v>
      </c>
      <c r="G8" s="129">
        <v>2345</v>
      </c>
      <c r="H8" s="129">
        <v>1622983</v>
      </c>
      <c r="I8" s="129">
        <v>29116175</v>
      </c>
    </row>
    <row r="9" spans="1:9" ht="16.5" customHeight="1" thickBot="1">
      <c r="A9" s="170" t="s">
        <v>200</v>
      </c>
      <c r="B9" s="130">
        <v>990747</v>
      </c>
      <c r="C9" s="131">
        <v>500525</v>
      </c>
      <c r="D9" s="131">
        <v>3</v>
      </c>
      <c r="E9" s="131">
        <v>9</v>
      </c>
      <c r="F9" s="131">
        <v>1896228</v>
      </c>
      <c r="G9" s="131">
        <v>2325</v>
      </c>
      <c r="H9" s="131">
        <v>1661773</v>
      </c>
      <c r="I9" s="131">
        <v>38761649</v>
      </c>
    </row>
    <row r="10" spans="1:9" ht="16.5" customHeight="1">
      <c r="A10" s="81" t="s">
        <v>73</v>
      </c>
      <c r="B10" s="81"/>
      <c r="C10" s="81"/>
      <c r="D10" s="81"/>
      <c r="E10" s="81"/>
      <c r="F10" s="81"/>
      <c r="G10" s="81"/>
      <c r="H10" s="81"/>
      <c r="I10" s="81"/>
    </row>
    <row r="11" spans="1:9" ht="16.5" customHeight="1">
      <c r="A11" s="81" t="s">
        <v>220</v>
      </c>
      <c r="B11" s="81"/>
      <c r="C11" s="81"/>
      <c r="D11" s="81"/>
      <c r="E11" s="81"/>
      <c r="F11" s="81"/>
      <c r="G11" s="81"/>
      <c r="H11" s="81"/>
      <c r="I11" s="81"/>
    </row>
    <row r="12" spans="3:9" ht="16.5" customHeight="1">
      <c r="C12" s="81"/>
      <c r="D12" s="81"/>
      <c r="E12" s="87"/>
      <c r="F12" s="87"/>
      <c r="G12" s="81"/>
      <c r="H12" s="81"/>
      <c r="I12" s="81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00390625" style="173" customWidth="1"/>
    <col min="2" max="2" width="5.00390625" style="173" customWidth="1"/>
    <col min="3" max="3" width="11.375" style="173" customWidth="1"/>
    <col min="4" max="4" width="0.5" style="173" customWidth="1"/>
    <col min="5" max="7" width="5.625" style="173" customWidth="1"/>
    <col min="8" max="8" width="5.50390625" style="173" customWidth="1"/>
    <col min="9" max="9" width="5.625" style="173" customWidth="1"/>
    <col min="10" max="10" width="5.50390625" style="173" customWidth="1"/>
    <col min="11" max="16384" width="9.00390625" style="173" customWidth="1"/>
  </cols>
  <sheetData>
    <row r="1" spans="1:10" ht="14.25">
      <c r="A1" s="203" t="s">
        <v>219</v>
      </c>
      <c r="B1" s="204"/>
      <c r="C1" s="204"/>
      <c r="D1" s="204"/>
      <c r="E1" s="204"/>
      <c r="F1" s="205"/>
      <c r="G1" s="172"/>
      <c r="H1" s="172"/>
      <c r="I1" s="172"/>
      <c r="J1" s="172"/>
    </row>
    <row r="2" spans="1:10" ht="14.25">
      <c r="A2" s="206" t="s">
        <v>217</v>
      </c>
      <c r="B2" s="204"/>
      <c r="C2" s="204"/>
      <c r="D2" s="204"/>
      <c r="E2" s="204"/>
      <c r="F2" s="205"/>
      <c r="G2" s="172"/>
      <c r="H2" s="172"/>
      <c r="I2" s="172"/>
      <c r="J2" s="172"/>
    </row>
    <row r="3" spans="1:10" ht="12.75" thickBot="1">
      <c r="A3" s="174" t="s">
        <v>202</v>
      </c>
      <c r="B3" s="175"/>
      <c r="C3" s="175"/>
      <c r="D3" s="176"/>
      <c r="E3" s="177"/>
      <c r="F3" s="177"/>
      <c r="G3" s="177"/>
      <c r="H3" s="177"/>
      <c r="I3" s="177"/>
      <c r="J3" s="177"/>
    </row>
    <row r="4" spans="1:10" ht="12">
      <c r="A4" s="245" t="s">
        <v>203</v>
      </c>
      <c r="B4" s="246"/>
      <c r="C4" s="246"/>
      <c r="D4" s="178" t="s">
        <v>204</v>
      </c>
      <c r="E4" s="248" t="s">
        <v>208</v>
      </c>
      <c r="F4" s="249"/>
      <c r="G4" s="249"/>
      <c r="H4" s="249"/>
      <c r="I4" s="249"/>
      <c r="J4" s="249"/>
    </row>
    <row r="5" spans="1:10" ht="12">
      <c r="A5" s="247"/>
      <c r="B5" s="247"/>
      <c r="C5" s="247"/>
      <c r="D5" s="179" t="s">
        <v>205</v>
      </c>
      <c r="E5" s="250" t="s">
        <v>156</v>
      </c>
      <c r="F5" s="251"/>
      <c r="G5" s="250" t="s">
        <v>39</v>
      </c>
      <c r="H5" s="251"/>
      <c r="I5" s="252" t="s">
        <v>157</v>
      </c>
      <c r="J5" s="253"/>
    </row>
    <row r="6" spans="1:10" ht="12">
      <c r="A6" s="180"/>
      <c r="B6" s="180"/>
      <c r="C6" s="180"/>
      <c r="D6" s="181"/>
      <c r="E6" s="182"/>
      <c r="F6" s="182" t="s">
        <v>209</v>
      </c>
      <c r="G6" s="182" t="s">
        <v>206</v>
      </c>
      <c r="H6" s="182"/>
      <c r="I6" s="182"/>
      <c r="J6" s="182"/>
    </row>
    <row r="7" spans="1:10" ht="13.5">
      <c r="A7" s="254" t="s">
        <v>49</v>
      </c>
      <c r="B7" s="255"/>
      <c r="C7" s="255"/>
      <c r="D7" s="195">
        <v>2184</v>
      </c>
      <c r="E7" s="256">
        <f>SUM(E8:F11)</f>
        <v>5161000</v>
      </c>
      <c r="F7" s="257"/>
      <c r="G7" s="258">
        <f>SUM(G8:H11)</f>
        <v>4915975</v>
      </c>
      <c r="H7" s="257"/>
      <c r="I7" s="258">
        <f>SUM(I8:J11)</f>
        <v>4672750</v>
      </c>
      <c r="J7" s="257"/>
    </row>
    <row r="8" spans="1:10" ht="13.5" customHeight="1">
      <c r="A8" s="184"/>
      <c r="B8" s="259" t="s">
        <v>210</v>
      </c>
      <c r="C8" s="259"/>
      <c r="D8" s="196"/>
      <c r="E8" s="260">
        <v>2961223</v>
      </c>
      <c r="F8" s="257"/>
      <c r="G8" s="261">
        <v>2900751</v>
      </c>
      <c r="H8" s="257"/>
      <c r="I8" s="261">
        <v>2696476</v>
      </c>
      <c r="J8" s="261"/>
    </row>
    <row r="9" spans="1:10" ht="13.5" customHeight="1">
      <c r="A9" s="184"/>
      <c r="B9" s="259" t="s">
        <v>32</v>
      </c>
      <c r="C9" s="259"/>
      <c r="D9" s="196"/>
      <c r="E9" s="260">
        <v>2199776</v>
      </c>
      <c r="F9" s="257"/>
      <c r="G9" s="261">
        <v>2015173</v>
      </c>
      <c r="H9" s="257"/>
      <c r="I9" s="261">
        <v>1976193</v>
      </c>
      <c r="J9" s="261"/>
    </row>
    <row r="10" spans="1:10" ht="13.5" customHeight="1">
      <c r="A10" s="184"/>
      <c r="B10" s="259" t="s">
        <v>211</v>
      </c>
      <c r="C10" s="259"/>
      <c r="D10" s="196"/>
      <c r="E10" s="260">
        <v>0</v>
      </c>
      <c r="F10" s="257"/>
      <c r="G10" s="261">
        <v>0</v>
      </c>
      <c r="H10" s="257"/>
      <c r="I10" s="261">
        <v>0</v>
      </c>
      <c r="J10" s="261"/>
    </row>
    <row r="11" spans="1:10" ht="13.5" customHeight="1">
      <c r="A11" s="186"/>
      <c r="B11" s="262" t="s">
        <v>212</v>
      </c>
      <c r="C11" s="263"/>
      <c r="D11" s="196">
        <v>2399</v>
      </c>
      <c r="E11" s="260">
        <v>1</v>
      </c>
      <c r="F11" s="257"/>
      <c r="G11" s="261">
        <v>51</v>
      </c>
      <c r="H11" s="257"/>
      <c r="I11" s="261">
        <v>81</v>
      </c>
      <c r="J11" s="261"/>
    </row>
    <row r="12" spans="1:10" ht="13.5">
      <c r="A12" s="180"/>
      <c r="B12" s="187"/>
      <c r="C12" s="180"/>
      <c r="D12" s="183">
        <v>0</v>
      </c>
      <c r="E12" s="198"/>
      <c r="F12" s="199" t="s">
        <v>209</v>
      </c>
      <c r="G12" s="264" t="s">
        <v>207</v>
      </c>
      <c r="H12" s="265"/>
      <c r="I12" s="264"/>
      <c r="J12" s="264"/>
    </row>
    <row r="13" spans="1:10" ht="13.5">
      <c r="A13" s="254" t="s">
        <v>49</v>
      </c>
      <c r="B13" s="254"/>
      <c r="C13" s="254"/>
      <c r="D13" s="183"/>
      <c r="E13" s="266">
        <f>SUM(E14:F15)</f>
        <v>5161000</v>
      </c>
      <c r="F13" s="267"/>
      <c r="G13" s="258">
        <f>SUM(G14:H15)</f>
        <v>4915975</v>
      </c>
      <c r="H13" s="257"/>
      <c r="I13" s="258">
        <f>SUM(I14:J15)</f>
        <v>4614718</v>
      </c>
      <c r="J13" s="257"/>
    </row>
    <row r="14" spans="1:10" ht="13.5">
      <c r="A14" s="186"/>
      <c r="B14" s="259" t="s">
        <v>213</v>
      </c>
      <c r="C14" s="263"/>
      <c r="D14" s="185"/>
      <c r="E14" s="268">
        <v>5161000</v>
      </c>
      <c r="F14" s="267"/>
      <c r="G14" s="261">
        <v>4915975</v>
      </c>
      <c r="H14" s="257"/>
      <c r="I14" s="261">
        <v>4614718</v>
      </c>
      <c r="J14" s="261"/>
    </row>
    <row r="15" spans="1:10" ht="13.5">
      <c r="A15" s="186"/>
      <c r="B15" s="259" t="s">
        <v>108</v>
      </c>
      <c r="C15" s="263"/>
      <c r="D15" s="185"/>
      <c r="E15" s="268">
        <v>0</v>
      </c>
      <c r="F15" s="267"/>
      <c r="G15" s="261">
        <v>0</v>
      </c>
      <c r="H15" s="257"/>
      <c r="I15" s="261">
        <v>0</v>
      </c>
      <c r="J15" s="261"/>
    </row>
    <row r="16" spans="1:10" ht="12.75" thickBot="1">
      <c r="A16" s="188"/>
      <c r="B16" s="189"/>
      <c r="C16" s="188"/>
      <c r="D16" s="190"/>
      <c r="E16" s="191"/>
      <c r="F16" s="191"/>
      <c r="G16" s="191"/>
      <c r="H16" s="191"/>
      <c r="I16" s="191"/>
      <c r="J16" s="191"/>
    </row>
    <row r="17" spans="1:10" ht="12">
      <c r="A17" s="192" t="s">
        <v>214</v>
      </c>
      <c r="B17" s="192"/>
      <c r="C17" s="193"/>
      <c r="D17" s="194"/>
      <c r="E17" s="194"/>
      <c r="F17" s="194"/>
      <c r="G17" s="194"/>
      <c r="H17" s="194"/>
      <c r="I17" s="194"/>
      <c r="J17" s="194"/>
    </row>
    <row r="18" spans="2:11" ht="12">
      <c r="B18" s="197" t="s">
        <v>215</v>
      </c>
      <c r="C18" s="197"/>
      <c r="D18" s="197"/>
      <c r="E18" s="197"/>
      <c r="F18" s="197"/>
      <c r="G18" s="193"/>
      <c r="H18" s="193"/>
      <c r="I18" s="193"/>
      <c r="J18" s="193"/>
      <c r="K18" s="193"/>
    </row>
  </sheetData>
  <sheetProtection/>
  <mergeCells count="39">
    <mergeCell ref="B14:C14"/>
    <mergeCell ref="E14:F14"/>
    <mergeCell ref="G14:H14"/>
    <mergeCell ref="I14:J14"/>
    <mergeCell ref="B15:C15"/>
    <mergeCell ref="E15:F15"/>
    <mergeCell ref="G15:H15"/>
    <mergeCell ref="I15:J15"/>
    <mergeCell ref="G12:H12"/>
    <mergeCell ref="I12:J12"/>
    <mergeCell ref="A13:C13"/>
    <mergeCell ref="E13:F13"/>
    <mergeCell ref="G13:H13"/>
    <mergeCell ref="I13:J13"/>
    <mergeCell ref="B10:C10"/>
    <mergeCell ref="E10:F10"/>
    <mergeCell ref="G10:H10"/>
    <mergeCell ref="I10:J10"/>
    <mergeCell ref="B11:C11"/>
    <mergeCell ref="E11:F11"/>
    <mergeCell ref="G11:H11"/>
    <mergeCell ref="I11:J11"/>
    <mergeCell ref="B8:C8"/>
    <mergeCell ref="E8:F8"/>
    <mergeCell ref="G8:H8"/>
    <mergeCell ref="I8:J8"/>
    <mergeCell ref="B9:C9"/>
    <mergeCell ref="E9:F9"/>
    <mergeCell ref="G9:H9"/>
    <mergeCell ref="I9:J9"/>
    <mergeCell ref="A4:C5"/>
    <mergeCell ref="E4:J4"/>
    <mergeCell ref="E5:F5"/>
    <mergeCell ref="G5:H5"/>
    <mergeCell ref="I5:J5"/>
    <mergeCell ref="A7:C7"/>
    <mergeCell ref="E7:F7"/>
    <mergeCell ref="G7:H7"/>
    <mergeCell ref="I7:J7"/>
  </mergeCells>
  <hyperlinks>
    <hyperlink ref="A2" location="目次!A13" display="目次に戻る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165"/>
  <sheetViews>
    <sheetView zoomScalePageLayoutView="0" workbookViewId="0" topLeftCell="A1">
      <selection activeCell="C62" sqref="C62"/>
    </sheetView>
  </sheetViews>
  <sheetFormatPr defaultColWidth="13.00390625" defaultRowHeight="16.5" customHeight="1"/>
  <cols>
    <col min="1" max="1" width="21.875" style="13" customWidth="1"/>
    <col min="2" max="16384" width="13.00390625" style="13" customWidth="1"/>
  </cols>
  <sheetData>
    <row r="1" spans="1:6" ht="16.5" customHeight="1">
      <c r="A1" s="11" t="s">
        <v>171</v>
      </c>
      <c r="B1" s="12"/>
      <c r="C1" s="12"/>
      <c r="D1" s="12"/>
      <c r="E1" s="12"/>
      <c r="F1" s="12"/>
    </row>
    <row r="2" spans="1:6" ht="16.5" customHeight="1">
      <c r="A2" s="14" t="str">
        <f>HYPERLINK("#目次!A3","目次に戻る")</f>
        <v>目次に戻る</v>
      </c>
      <c r="B2" s="12"/>
      <c r="C2" s="12"/>
      <c r="D2" s="12"/>
      <c r="E2" s="12"/>
      <c r="F2" s="12"/>
    </row>
    <row r="3" spans="1:16" ht="16.5" customHeight="1" thickBot="1">
      <c r="A3" s="12" t="s">
        <v>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s="16" customFormat="1" ht="16.5" customHeight="1">
      <c r="A4" s="213" t="s">
        <v>74</v>
      </c>
      <c r="B4" s="210" t="s">
        <v>113</v>
      </c>
      <c r="C4" s="211"/>
      <c r="D4" s="212"/>
      <c r="E4" s="210" t="s">
        <v>173</v>
      </c>
      <c r="F4" s="211"/>
      <c r="G4" s="212"/>
      <c r="H4" s="210" t="s">
        <v>114</v>
      </c>
      <c r="I4" s="211"/>
      <c r="J4" s="212"/>
      <c r="K4" s="210" t="s">
        <v>154</v>
      </c>
      <c r="L4" s="211"/>
      <c r="M4" s="212"/>
      <c r="N4" s="210" t="s">
        <v>174</v>
      </c>
      <c r="O4" s="211"/>
      <c r="P4" s="212"/>
    </row>
    <row r="5" spans="1:16" s="16" customFormat="1" ht="16.5" customHeight="1">
      <c r="A5" s="214"/>
      <c r="B5" s="18" t="s">
        <v>38</v>
      </c>
      <c r="C5" s="17" t="s">
        <v>39</v>
      </c>
      <c r="D5" s="18" t="s">
        <v>40</v>
      </c>
      <c r="E5" s="18" t="s">
        <v>38</v>
      </c>
      <c r="F5" s="17" t="s">
        <v>39</v>
      </c>
      <c r="G5" s="18" t="s">
        <v>40</v>
      </c>
      <c r="H5" s="18" t="s">
        <v>38</v>
      </c>
      <c r="I5" s="17" t="s">
        <v>39</v>
      </c>
      <c r="J5" s="18" t="s">
        <v>40</v>
      </c>
      <c r="K5" s="18" t="s">
        <v>38</v>
      </c>
      <c r="L5" s="17" t="s">
        <v>39</v>
      </c>
      <c r="M5" s="19" t="s">
        <v>40</v>
      </c>
      <c r="N5" s="18" t="s">
        <v>152</v>
      </c>
      <c r="O5" s="17" t="s">
        <v>153</v>
      </c>
      <c r="P5" s="19" t="s">
        <v>40</v>
      </c>
    </row>
    <row r="6" spans="1:16" s="24" customFormat="1" ht="16.5" customHeight="1">
      <c r="A6" s="20"/>
      <c r="B6" s="21" t="s">
        <v>7</v>
      </c>
      <c r="C6" s="22"/>
      <c r="D6" s="22"/>
      <c r="E6" s="22"/>
      <c r="F6" s="21"/>
      <c r="G6" s="22"/>
      <c r="H6" s="22"/>
      <c r="I6" s="22"/>
      <c r="J6" s="22"/>
      <c r="K6" s="23"/>
      <c r="L6" s="23"/>
      <c r="M6" s="23"/>
      <c r="N6" s="23"/>
      <c r="O6" s="23"/>
      <c r="P6" s="23"/>
    </row>
    <row r="7" spans="1:19" s="24" customFormat="1" ht="16.5" customHeight="1">
      <c r="A7" s="25" t="s">
        <v>49</v>
      </c>
      <c r="B7" s="90">
        <v>89396000</v>
      </c>
      <c r="C7" s="90">
        <v>92945857</v>
      </c>
      <c r="D7" s="90">
        <v>92870013</v>
      </c>
      <c r="E7" s="90">
        <v>87437000</v>
      </c>
      <c r="F7" s="90">
        <v>95861053</v>
      </c>
      <c r="G7" s="90">
        <v>95781341</v>
      </c>
      <c r="H7" s="90">
        <v>88533000</v>
      </c>
      <c r="I7" s="90">
        <v>95327971</v>
      </c>
      <c r="J7" s="90">
        <v>95866589</v>
      </c>
      <c r="K7" s="90">
        <v>98540000</v>
      </c>
      <c r="L7" s="90">
        <v>109554740</v>
      </c>
      <c r="M7" s="90">
        <v>109696141</v>
      </c>
      <c r="N7" s="90">
        <v>97388000</v>
      </c>
      <c r="O7" s="90">
        <v>105802829</v>
      </c>
      <c r="P7" s="90">
        <v>104178271</v>
      </c>
      <c r="Q7" s="143"/>
      <c r="R7" s="143"/>
      <c r="S7" s="143"/>
    </row>
    <row r="8" spans="1:19" ht="16.5" customHeight="1">
      <c r="A8" s="27" t="s">
        <v>57</v>
      </c>
      <c r="B8" s="30">
        <v>26168545</v>
      </c>
      <c r="C8" s="30">
        <v>26768106</v>
      </c>
      <c r="D8" s="30">
        <v>26692176</v>
      </c>
      <c r="E8" s="30">
        <v>27135103</v>
      </c>
      <c r="F8" s="30">
        <v>26737652</v>
      </c>
      <c r="G8" s="30">
        <v>26782571</v>
      </c>
      <c r="H8" s="30">
        <v>28290935</v>
      </c>
      <c r="I8" s="30">
        <v>28877307</v>
      </c>
      <c r="J8" s="30">
        <v>29021386</v>
      </c>
      <c r="K8" s="30">
        <v>30342215</v>
      </c>
      <c r="L8" s="30">
        <v>30770738</v>
      </c>
      <c r="M8" s="30">
        <v>30989929</v>
      </c>
      <c r="N8" s="30">
        <v>30716274</v>
      </c>
      <c r="O8" s="30">
        <v>31401182</v>
      </c>
      <c r="P8" s="30">
        <v>31562499</v>
      </c>
      <c r="Q8" s="31"/>
      <c r="R8" s="31"/>
      <c r="S8" s="31"/>
    </row>
    <row r="9" spans="1:19" s="28" customFormat="1" ht="16.5" customHeight="1">
      <c r="A9" s="27" t="s">
        <v>76</v>
      </c>
      <c r="B9" s="30">
        <v>26584667</v>
      </c>
      <c r="C9" s="30">
        <v>28234667</v>
      </c>
      <c r="D9" s="30">
        <v>28776023</v>
      </c>
      <c r="E9" s="30">
        <v>27840000</v>
      </c>
      <c r="F9" s="30">
        <v>30030000</v>
      </c>
      <c r="G9" s="30">
        <v>31070606</v>
      </c>
      <c r="H9" s="30">
        <v>30110000</v>
      </c>
      <c r="I9" s="30">
        <v>32782000</v>
      </c>
      <c r="J9" s="30">
        <v>33172788</v>
      </c>
      <c r="K9" s="30">
        <v>31639000</v>
      </c>
      <c r="L9" s="30">
        <v>34670575</v>
      </c>
      <c r="M9" s="30">
        <v>35171180</v>
      </c>
      <c r="N9" s="30">
        <v>35155000</v>
      </c>
      <c r="O9" s="30">
        <v>34650129</v>
      </c>
      <c r="P9" s="30">
        <v>35280838</v>
      </c>
      <c r="Q9" s="144"/>
      <c r="R9" s="144"/>
      <c r="S9" s="144"/>
    </row>
    <row r="10" spans="1:19" s="16" customFormat="1" ht="16.5" customHeight="1">
      <c r="A10" s="27" t="s">
        <v>77</v>
      </c>
      <c r="B10" s="30">
        <v>502001</v>
      </c>
      <c r="C10" s="30">
        <v>1020073</v>
      </c>
      <c r="D10" s="30">
        <v>1079054</v>
      </c>
      <c r="E10" s="30">
        <v>1018000</v>
      </c>
      <c r="F10" s="30">
        <v>1625000</v>
      </c>
      <c r="G10" s="30">
        <v>1639720</v>
      </c>
      <c r="H10" s="30">
        <v>1625000</v>
      </c>
      <c r="I10" s="30">
        <v>1905000</v>
      </c>
      <c r="J10" s="30">
        <v>1909724</v>
      </c>
      <c r="K10" s="30">
        <v>537000</v>
      </c>
      <c r="L10" s="30">
        <v>537000</v>
      </c>
      <c r="M10" s="30">
        <v>534537</v>
      </c>
      <c r="N10" s="30">
        <v>470000</v>
      </c>
      <c r="O10" s="30">
        <v>470000</v>
      </c>
      <c r="P10" s="30">
        <v>513767</v>
      </c>
      <c r="Q10" s="145"/>
      <c r="R10" s="145"/>
      <c r="S10" s="145"/>
    </row>
    <row r="11" spans="1:19" ht="16.5" customHeight="1">
      <c r="A11" s="78" t="s">
        <v>78</v>
      </c>
      <c r="B11" s="30">
        <v>400000</v>
      </c>
      <c r="C11" s="30">
        <v>400000</v>
      </c>
      <c r="D11" s="30">
        <v>505769</v>
      </c>
      <c r="E11" s="30">
        <v>114000</v>
      </c>
      <c r="F11" s="30">
        <v>394000</v>
      </c>
      <c r="G11" s="30">
        <v>469704</v>
      </c>
      <c r="H11" s="30">
        <v>394000</v>
      </c>
      <c r="I11" s="30">
        <v>394000</v>
      </c>
      <c r="J11" s="30">
        <v>515753</v>
      </c>
      <c r="K11" s="30">
        <v>460000</v>
      </c>
      <c r="L11" s="30">
        <v>710000</v>
      </c>
      <c r="M11" s="30">
        <v>708507</v>
      </c>
      <c r="N11" s="30">
        <v>680000</v>
      </c>
      <c r="O11" s="30">
        <v>550000</v>
      </c>
      <c r="P11" s="30">
        <v>563629</v>
      </c>
      <c r="Q11" s="31"/>
      <c r="R11" s="31"/>
      <c r="S11" s="31"/>
    </row>
    <row r="12" spans="1:19" ht="16.5" customHeight="1">
      <c r="A12" s="89" t="s">
        <v>79</v>
      </c>
      <c r="B12" s="30">
        <v>80000</v>
      </c>
      <c r="C12" s="30">
        <v>80000</v>
      </c>
      <c r="D12" s="30">
        <v>132433</v>
      </c>
      <c r="E12" s="30">
        <v>100000</v>
      </c>
      <c r="F12" s="30">
        <v>169000</v>
      </c>
      <c r="G12" s="30">
        <v>222632</v>
      </c>
      <c r="H12" s="30">
        <v>186000</v>
      </c>
      <c r="I12" s="30">
        <v>286000</v>
      </c>
      <c r="J12" s="30">
        <v>305858</v>
      </c>
      <c r="K12" s="30">
        <v>280000</v>
      </c>
      <c r="L12" s="30">
        <v>360000</v>
      </c>
      <c r="M12" s="30">
        <v>349397</v>
      </c>
      <c r="N12" s="30">
        <v>380000</v>
      </c>
      <c r="O12" s="30">
        <v>160000</v>
      </c>
      <c r="P12" s="30">
        <v>164270</v>
      </c>
      <c r="Q12" s="31"/>
      <c r="R12" s="31"/>
      <c r="S12" s="31"/>
    </row>
    <row r="13" spans="1:19" ht="16.5" customHeight="1">
      <c r="A13" s="89" t="s">
        <v>80</v>
      </c>
      <c r="B13" s="30">
        <v>80000</v>
      </c>
      <c r="C13" s="30">
        <v>80000</v>
      </c>
      <c r="D13" s="30">
        <v>137513</v>
      </c>
      <c r="E13" s="30">
        <v>80000</v>
      </c>
      <c r="F13" s="30">
        <v>137000</v>
      </c>
      <c r="G13" s="30">
        <v>328185</v>
      </c>
      <c r="H13" s="30">
        <v>164000</v>
      </c>
      <c r="I13" s="30">
        <v>294000</v>
      </c>
      <c r="J13" s="30">
        <v>274069</v>
      </c>
      <c r="K13" s="30">
        <v>300000</v>
      </c>
      <c r="L13" s="30">
        <v>300000</v>
      </c>
      <c r="M13" s="30">
        <v>240386</v>
      </c>
      <c r="N13" s="30">
        <v>240000</v>
      </c>
      <c r="O13" s="30">
        <v>60000</v>
      </c>
      <c r="P13" s="30">
        <v>56847</v>
      </c>
      <c r="Q13" s="31"/>
      <c r="R13" s="31"/>
      <c r="S13" s="31"/>
    </row>
    <row r="14" spans="1:19" ht="16.5" customHeight="1">
      <c r="A14" s="27" t="s">
        <v>81</v>
      </c>
      <c r="B14" s="30">
        <v>3200000</v>
      </c>
      <c r="C14" s="30">
        <v>3200000</v>
      </c>
      <c r="D14" s="30">
        <v>3624490</v>
      </c>
      <c r="E14" s="30">
        <v>3520000</v>
      </c>
      <c r="F14" s="30">
        <v>3520000</v>
      </c>
      <c r="G14" s="30">
        <v>3355740</v>
      </c>
      <c r="H14" s="30">
        <v>3520000</v>
      </c>
      <c r="I14" s="30">
        <v>3520000</v>
      </c>
      <c r="J14" s="30">
        <v>3477479</v>
      </c>
      <c r="K14" s="30">
        <v>3350000</v>
      </c>
      <c r="L14" s="30">
        <v>3350000</v>
      </c>
      <c r="M14" s="30">
        <v>3375426</v>
      </c>
      <c r="N14" s="30">
        <v>3000000</v>
      </c>
      <c r="O14" s="30">
        <v>2950000</v>
      </c>
      <c r="P14" s="30">
        <v>3153276</v>
      </c>
      <c r="Q14" s="31"/>
      <c r="R14" s="31"/>
      <c r="S14" s="31"/>
    </row>
    <row r="15" spans="1:19" ht="16.5" customHeight="1">
      <c r="A15" s="78" t="s">
        <v>82</v>
      </c>
      <c r="B15" s="30">
        <v>600000</v>
      </c>
      <c r="C15" s="30">
        <v>600000</v>
      </c>
      <c r="D15" s="30">
        <v>581206</v>
      </c>
      <c r="E15" s="30">
        <v>570000</v>
      </c>
      <c r="F15" s="30">
        <v>570000</v>
      </c>
      <c r="G15" s="30">
        <v>615631</v>
      </c>
      <c r="H15" s="30">
        <v>570000</v>
      </c>
      <c r="I15" s="30">
        <v>570000</v>
      </c>
      <c r="J15" s="30">
        <v>634595</v>
      </c>
      <c r="K15" s="30">
        <v>600000</v>
      </c>
      <c r="L15" s="30">
        <v>600000</v>
      </c>
      <c r="M15" s="30">
        <v>557637</v>
      </c>
      <c r="N15" s="30">
        <v>500000</v>
      </c>
      <c r="O15" s="30">
        <v>500000</v>
      </c>
      <c r="P15" s="30">
        <v>510438</v>
      </c>
      <c r="Q15" s="31"/>
      <c r="R15" s="31"/>
      <c r="S15" s="31"/>
    </row>
    <row r="16" spans="1:19" ht="16.5" customHeight="1">
      <c r="A16" s="27" t="s">
        <v>83</v>
      </c>
      <c r="B16" s="30">
        <v>2300000</v>
      </c>
      <c r="C16" s="30">
        <v>2300000</v>
      </c>
      <c r="D16" s="30">
        <v>2334411</v>
      </c>
      <c r="E16" s="30">
        <v>2330000</v>
      </c>
      <c r="F16" s="30">
        <v>2330000</v>
      </c>
      <c r="G16" s="30">
        <v>2352204</v>
      </c>
      <c r="H16" s="30">
        <v>1750000</v>
      </c>
      <c r="I16" s="30">
        <v>1785351</v>
      </c>
      <c r="J16" s="30">
        <v>1825633</v>
      </c>
      <c r="K16" s="30">
        <v>483000</v>
      </c>
      <c r="L16" s="30">
        <v>483000</v>
      </c>
      <c r="M16" s="30">
        <v>340432</v>
      </c>
      <c r="N16" s="30">
        <v>340000</v>
      </c>
      <c r="O16" s="30">
        <v>470837</v>
      </c>
      <c r="P16" s="30">
        <v>470796</v>
      </c>
      <c r="Q16" s="31"/>
      <c r="R16" s="31"/>
      <c r="S16" s="31"/>
    </row>
    <row r="17" spans="1:19" ht="16.5" customHeight="1">
      <c r="A17" s="78" t="s">
        <v>84</v>
      </c>
      <c r="B17" s="30">
        <v>40000</v>
      </c>
      <c r="C17" s="30">
        <v>40000</v>
      </c>
      <c r="D17" s="30">
        <v>44653</v>
      </c>
      <c r="E17" s="30">
        <v>40000</v>
      </c>
      <c r="F17" s="30">
        <v>40000</v>
      </c>
      <c r="G17" s="30">
        <v>43070</v>
      </c>
      <c r="H17" s="30">
        <v>40000</v>
      </c>
      <c r="I17" s="30">
        <v>40000</v>
      </c>
      <c r="J17" s="30">
        <v>44908</v>
      </c>
      <c r="K17" s="30">
        <v>40000</v>
      </c>
      <c r="L17" s="30">
        <v>40000</v>
      </c>
      <c r="M17" s="30">
        <v>42945</v>
      </c>
      <c r="N17" s="30">
        <v>40000</v>
      </c>
      <c r="O17" s="30">
        <v>40000</v>
      </c>
      <c r="P17" s="30">
        <v>37120</v>
      </c>
      <c r="Q17" s="31"/>
      <c r="R17" s="31"/>
      <c r="S17" s="31"/>
    </row>
    <row r="18" spans="1:19" ht="16.5" customHeight="1">
      <c r="A18" s="27" t="s">
        <v>85</v>
      </c>
      <c r="B18" s="30">
        <v>681113</v>
      </c>
      <c r="C18" s="30">
        <v>675891</v>
      </c>
      <c r="D18" s="30">
        <v>642249</v>
      </c>
      <c r="E18" s="30">
        <v>685250</v>
      </c>
      <c r="F18" s="30">
        <v>685250</v>
      </c>
      <c r="G18" s="30">
        <v>690882</v>
      </c>
      <c r="H18" s="30">
        <v>694811</v>
      </c>
      <c r="I18" s="30">
        <v>694811</v>
      </c>
      <c r="J18" s="30">
        <v>709545</v>
      </c>
      <c r="K18" s="30">
        <v>741569</v>
      </c>
      <c r="L18" s="30">
        <v>741569</v>
      </c>
      <c r="M18" s="30">
        <v>755648</v>
      </c>
      <c r="N18" s="30">
        <v>678791</v>
      </c>
      <c r="O18" s="30">
        <v>678791</v>
      </c>
      <c r="P18" s="30">
        <v>680660</v>
      </c>
      <c r="Q18" s="31"/>
      <c r="R18" s="31"/>
      <c r="S18" s="31"/>
    </row>
    <row r="19" spans="1:19" ht="16.5" customHeight="1">
      <c r="A19" s="78" t="s">
        <v>86</v>
      </c>
      <c r="B19" s="30">
        <v>2255757</v>
      </c>
      <c r="C19" s="30">
        <v>2276936</v>
      </c>
      <c r="D19" s="30">
        <v>2196650</v>
      </c>
      <c r="E19" s="30">
        <v>2265546</v>
      </c>
      <c r="F19" s="30">
        <v>2265546</v>
      </c>
      <c r="G19" s="30">
        <v>2172444</v>
      </c>
      <c r="H19" s="30">
        <v>1928594</v>
      </c>
      <c r="I19" s="30">
        <v>1930930</v>
      </c>
      <c r="J19" s="30">
        <v>1896093</v>
      </c>
      <c r="K19" s="30">
        <v>2010978</v>
      </c>
      <c r="L19" s="30">
        <v>2010978</v>
      </c>
      <c r="M19" s="30">
        <v>1950988</v>
      </c>
      <c r="N19" s="30">
        <v>2056293</v>
      </c>
      <c r="O19" s="30">
        <v>2022602</v>
      </c>
      <c r="P19" s="30">
        <v>1969067</v>
      </c>
      <c r="Q19" s="31"/>
      <c r="R19" s="31"/>
      <c r="S19" s="31"/>
    </row>
    <row r="20" spans="1:19" ht="16.5" customHeight="1">
      <c r="A20" s="27" t="s">
        <v>87</v>
      </c>
      <c r="B20" s="30">
        <v>11370597</v>
      </c>
      <c r="C20" s="30">
        <v>11076568</v>
      </c>
      <c r="D20" s="30">
        <v>10872924</v>
      </c>
      <c r="E20" s="30">
        <v>11661074</v>
      </c>
      <c r="F20" s="30">
        <v>11377583</v>
      </c>
      <c r="G20" s="30">
        <v>10836176</v>
      </c>
      <c r="H20" s="30">
        <v>11466931</v>
      </c>
      <c r="I20" s="30">
        <v>10949056</v>
      </c>
      <c r="J20" s="30">
        <v>10614718</v>
      </c>
      <c r="K20" s="30">
        <v>14929842</v>
      </c>
      <c r="L20" s="30">
        <v>16877782</v>
      </c>
      <c r="M20" s="30">
        <v>16563058</v>
      </c>
      <c r="N20" s="30">
        <v>11595841</v>
      </c>
      <c r="O20" s="30">
        <v>16332782</v>
      </c>
      <c r="P20" s="30">
        <v>16148675</v>
      </c>
      <c r="Q20" s="31"/>
      <c r="R20" s="31"/>
      <c r="S20" s="31"/>
    </row>
    <row r="21" spans="1:19" ht="16.5" customHeight="1">
      <c r="A21" s="27" t="s">
        <v>88</v>
      </c>
      <c r="B21" s="30">
        <v>3818420</v>
      </c>
      <c r="C21" s="30">
        <v>3644289</v>
      </c>
      <c r="D21" s="30">
        <v>3568478</v>
      </c>
      <c r="E21" s="30">
        <v>3644326</v>
      </c>
      <c r="F21" s="30">
        <v>4039561</v>
      </c>
      <c r="G21" s="30">
        <v>4013103</v>
      </c>
      <c r="H21" s="30">
        <v>3779028</v>
      </c>
      <c r="I21" s="30">
        <v>4526918</v>
      </c>
      <c r="J21" s="30">
        <v>4566001</v>
      </c>
      <c r="K21" s="30">
        <v>4579238</v>
      </c>
      <c r="L21" s="30">
        <v>5901194</v>
      </c>
      <c r="M21" s="30">
        <v>5919925</v>
      </c>
      <c r="N21" s="30">
        <v>4016228</v>
      </c>
      <c r="O21" s="30">
        <v>4023799</v>
      </c>
      <c r="P21" s="30">
        <v>4122151</v>
      </c>
      <c r="Q21" s="31"/>
      <c r="R21" s="31"/>
      <c r="S21" s="31"/>
    </row>
    <row r="22" spans="1:19" ht="16.5" customHeight="1">
      <c r="A22" s="78" t="s">
        <v>89</v>
      </c>
      <c r="B22" s="30">
        <v>91719</v>
      </c>
      <c r="C22" s="30">
        <v>105545</v>
      </c>
      <c r="D22" s="30">
        <v>140010</v>
      </c>
      <c r="E22" s="30">
        <v>232833</v>
      </c>
      <c r="F22" s="30">
        <v>583259</v>
      </c>
      <c r="G22" s="30">
        <v>452911</v>
      </c>
      <c r="H22" s="30">
        <v>952259</v>
      </c>
      <c r="I22" s="30">
        <v>1120247</v>
      </c>
      <c r="J22" s="30">
        <v>1153493</v>
      </c>
      <c r="K22" s="30">
        <v>51258</v>
      </c>
      <c r="L22" s="30">
        <v>222287</v>
      </c>
      <c r="M22" s="30">
        <v>225396</v>
      </c>
      <c r="N22" s="30">
        <v>47853</v>
      </c>
      <c r="O22" s="30">
        <v>423287</v>
      </c>
      <c r="P22" s="30">
        <v>423670</v>
      </c>
      <c r="Q22" s="31"/>
      <c r="R22" s="31"/>
      <c r="S22" s="31"/>
    </row>
    <row r="23" spans="1:19" ht="16.5" customHeight="1">
      <c r="A23" s="27" t="s">
        <v>90</v>
      </c>
      <c r="B23" s="30">
        <v>12444</v>
      </c>
      <c r="C23" s="30">
        <v>330760</v>
      </c>
      <c r="D23" s="30">
        <v>327564</v>
      </c>
      <c r="E23" s="30">
        <v>12444</v>
      </c>
      <c r="F23" s="30">
        <v>13229</v>
      </c>
      <c r="G23" s="30">
        <v>13499</v>
      </c>
      <c r="H23" s="30">
        <v>735</v>
      </c>
      <c r="I23" s="30">
        <v>74233</v>
      </c>
      <c r="J23" s="30">
        <v>79629</v>
      </c>
      <c r="K23" s="30">
        <v>641</v>
      </c>
      <c r="L23" s="30">
        <v>49285</v>
      </c>
      <c r="M23" s="30">
        <v>51611</v>
      </c>
      <c r="N23" s="30">
        <v>658</v>
      </c>
      <c r="O23" s="30">
        <v>2820</v>
      </c>
      <c r="P23" s="30">
        <v>5542</v>
      </c>
      <c r="Q23" s="31"/>
      <c r="R23" s="31"/>
      <c r="S23" s="31"/>
    </row>
    <row r="24" spans="1:19" ht="16.5" customHeight="1">
      <c r="A24" s="27" t="s">
        <v>91</v>
      </c>
      <c r="B24" s="30">
        <v>1324214</v>
      </c>
      <c r="C24" s="30">
        <v>1350471</v>
      </c>
      <c r="D24" s="30">
        <v>394861</v>
      </c>
      <c r="E24" s="30">
        <v>1639957</v>
      </c>
      <c r="F24" s="30">
        <v>797</v>
      </c>
      <c r="G24" s="30">
        <v>795</v>
      </c>
      <c r="H24" s="30">
        <v>271650</v>
      </c>
      <c r="I24" s="30">
        <v>126909</v>
      </c>
      <c r="J24" s="30">
        <v>126898</v>
      </c>
      <c r="K24" s="30">
        <v>1939620</v>
      </c>
      <c r="L24" s="30">
        <v>752940</v>
      </c>
      <c r="M24" s="30">
        <v>714505</v>
      </c>
      <c r="N24" s="30">
        <v>3868767</v>
      </c>
      <c r="O24" s="30">
        <v>6026336</v>
      </c>
      <c r="P24" s="30">
        <v>3356290</v>
      </c>
      <c r="Q24" s="31"/>
      <c r="R24" s="31"/>
      <c r="S24" s="31"/>
    </row>
    <row r="25" spans="1:19" ht="16.5" customHeight="1">
      <c r="A25" s="78" t="s">
        <v>92</v>
      </c>
      <c r="B25" s="30">
        <v>1</v>
      </c>
      <c r="C25" s="30">
        <v>876029</v>
      </c>
      <c r="D25" s="30">
        <v>876029</v>
      </c>
      <c r="E25" s="30">
        <v>1</v>
      </c>
      <c r="F25" s="30">
        <v>2879710</v>
      </c>
      <c r="G25" s="30">
        <v>2879709</v>
      </c>
      <c r="H25" s="30">
        <v>1000000</v>
      </c>
      <c r="I25" s="30">
        <v>4278441</v>
      </c>
      <c r="J25" s="30">
        <v>4278441</v>
      </c>
      <c r="K25" s="30">
        <v>1000000</v>
      </c>
      <c r="L25" s="30">
        <v>3962524</v>
      </c>
      <c r="M25" s="30">
        <v>3962525</v>
      </c>
      <c r="N25" s="30">
        <v>1000000</v>
      </c>
      <c r="O25" s="30">
        <v>3187014</v>
      </c>
      <c r="P25" s="30">
        <v>3187014</v>
      </c>
      <c r="Q25" s="31"/>
      <c r="R25" s="31"/>
      <c r="S25" s="31"/>
    </row>
    <row r="26" spans="1:19" ht="16.5" customHeight="1">
      <c r="A26" s="27" t="s">
        <v>93</v>
      </c>
      <c r="B26" s="30">
        <v>1683722</v>
      </c>
      <c r="C26" s="30">
        <v>1683722</v>
      </c>
      <c r="D26" s="30">
        <v>1755120</v>
      </c>
      <c r="E26" s="30">
        <v>2720266</v>
      </c>
      <c r="F26" s="30">
        <v>2720266</v>
      </c>
      <c r="G26" s="30">
        <v>2710759</v>
      </c>
      <c r="H26" s="30">
        <v>1185057</v>
      </c>
      <c r="I26" s="30">
        <v>1172768</v>
      </c>
      <c r="J26" s="30">
        <v>1259578</v>
      </c>
      <c r="K26" s="30">
        <v>1070639</v>
      </c>
      <c r="L26" s="30">
        <v>1259868</v>
      </c>
      <c r="M26" s="30">
        <v>1314108</v>
      </c>
      <c r="N26" s="30">
        <v>1079295</v>
      </c>
      <c r="O26" s="30">
        <v>1091250</v>
      </c>
      <c r="P26" s="30">
        <v>1209723</v>
      </c>
      <c r="Q26" s="31"/>
      <c r="R26" s="31"/>
      <c r="S26" s="31"/>
    </row>
    <row r="27" spans="1:19" ht="16.5" customHeight="1">
      <c r="A27" s="27" t="s">
        <v>94</v>
      </c>
      <c r="B27" s="30">
        <v>8202800</v>
      </c>
      <c r="C27" s="30">
        <v>8202800</v>
      </c>
      <c r="D27" s="30">
        <v>8188400</v>
      </c>
      <c r="E27" s="30">
        <v>1828200</v>
      </c>
      <c r="F27" s="30">
        <v>5743200</v>
      </c>
      <c r="G27" s="30">
        <v>5131000</v>
      </c>
      <c r="H27" s="30">
        <v>604000</v>
      </c>
      <c r="I27" s="30" t="s">
        <v>6</v>
      </c>
      <c r="J27" s="30" t="s">
        <v>6</v>
      </c>
      <c r="K27" s="30">
        <v>4185000</v>
      </c>
      <c r="L27" s="30">
        <v>5955000</v>
      </c>
      <c r="M27" s="30">
        <v>5928000</v>
      </c>
      <c r="N27" s="30">
        <v>1523000</v>
      </c>
      <c r="O27" s="30">
        <v>762000</v>
      </c>
      <c r="P27" s="30">
        <v>762000</v>
      </c>
      <c r="Q27" s="31"/>
      <c r="R27" s="31"/>
      <c r="S27" s="31"/>
    </row>
    <row r="28" spans="1:19" ht="16.5" customHeight="1">
      <c r="A28" s="27" t="s">
        <v>95</v>
      </c>
      <c r="B28" s="30" t="s">
        <v>6</v>
      </c>
      <c r="C28" s="30" t="s">
        <v>6</v>
      </c>
      <c r="D28" s="30" t="s">
        <v>6</v>
      </c>
      <c r="E28" s="30" t="s">
        <v>6</v>
      </c>
      <c r="F28" s="30" t="s">
        <v>6</v>
      </c>
      <c r="G28" s="30" t="s">
        <v>6</v>
      </c>
      <c r="H28" s="30" t="s">
        <v>6</v>
      </c>
      <c r="I28" s="30" t="s">
        <v>6</v>
      </c>
      <c r="J28" s="30" t="s">
        <v>6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1"/>
      <c r="R28" s="31"/>
      <c r="S28" s="31"/>
    </row>
    <row r="29" spans="1:16" ht="16.5" customHeight="1">
      <c r="A29" s="27"/>
      <c r="B29" s="34"/>
      <c r="C29" s="34"/>
      <c r="D29" s="34"/>
      <c r="E29" s="34"/>
      <c r="F29" s="34"/>
      <c r="G29" s="34"/>
      <c r="H29" s="91"/>
      <c r="I29" s="91"/>
      <c r="J29" s="91"/>
      <c r="K29" s="30"/>
      <c r="L29" s="30"/>
      <c r="M29" s="30"/>
      <c r="N29" s="30"/>
      <c r="O29" s="30"/>
      <c r="P29" s="30"/>
    </row>
    <row r="30" spans="1:16" ht="16.5" customHeight="1">
      <c r="A30" s="27"/>
      <c r="B30" s="26" t="s">
        <v>5</v>
      </c>
      <c r="C30" s="34"/>
      <c r="D30" s="34"/>
      <c r="E30" s="34"/>
      <c r="F30" s="34"/>
      <c r="G30" s="92"/>
      <c r="H30" s="91"/>
      <c r="I30" s="91"/>
      <c r="J30" s="91"/>
      <c r="K30" s="30"/>
      <c r="L30" s="30"/>
      <c r="M30" s="30"/>
      <c r="N30" s="30"/>
      <c r="O30" s="30"/>
      <c r="P30" s="30"/>
    </row>
    <row r="31" spans="1:19" ht="16.5" customHeight="1">
      <c r="A31" s="51" t="s">
        <v>49</v>
      </c>
      <c r="B31" s="90">
        <v>89396000</v>
      </c>
      <c r="C31" s="90">
        <v>92945857</v>
      </c>
      <c r="D31" s="90">
        <v>89990304</v>
      </c>
      <c r="E31" s="90">
        <v>87437000</v>
      </c>
      <c r="F31" s="90">
        <v>95861053</v>
      </c>
      <c r="G31" s="90">
        <v>91502900</v>
      </c>
      <c r="H31" s="90">
        <v>88533000</v>
      </c>
      <c r="I31" s="90">
        <v>95327971</v>
      </c>
      <c r="J31" s="90">
        <v>91904065</v>
      </c>
      <c r="K31" s="90">
        <v>98540000</v>
      </c>
      <c r="L31" s="90">
        <v>109554740</v>
      </c>
      <c r="M31" s="90">
        <v>106509127</v>
      </c>
      <c r="N31" s="90">
        <v>97388000</v>
      </c>
      <c r="O31" s="90">
        <v>105802829</v>
      </c>
      <c r="P31" s="90">
        <v>96277371</v>
      </c>
      <c r="Q31" s="31"/>
      <c r="R31" s="31"/>
      <c r="S31" s="31"/>
    </row>
    <row r="32" spans="1:16" ht="16.5" customHeight="1">
      <c r="A32" s="27" t="s">
        <v>97</v>
      </c>
      <c r="B32" s="30" t="s">
        <v>6</v>
      </c>
      <c r="C32" s="30" t="s">
        <v>6</v>
      </c>
      <c r="D32" s="30" t="s">
        <v>6</v>
      </c>
      <c r="E32" s="30" t="s">
        <v>6</v>
      </c>
      <c r="F32" s="30" t="s">
        <v>6</v>
      </c>
      <c r="G32" s="30" t="s">
        <v>6</v>
      </c>
      <c r="H32" s="29" t="s">
        <v>6</v>
      </c>
      <c r="I32" s="29" t="s">
        <v>6</v>
      </c>
      <c r="J32" s="29" t="s">
        <v>6</v>
      </c>
      <c r="K32" s="30" t="s">
        <v>6</v>
      </c>
      <c r="L32" s="30" t="s">
        <v>6</v>
      </c>
      <c r="M32" s="30" t="s">
        <v>6</v>
      </c>
      <c r="N32" s="30">
        <v>0</v>
      </c>
      <c r="O32" s="30">
        <v>0</v>
      </c>
      <c r="P32" s="30">
        <v>0</v>
      </c>
    </row>
    <row r="33" spans="1:16" ht="16.5" customHeight="1">
      <c r="A33" s="27" t="s">
        <v>98</v>
      </c>
      <c r="B33" s="30" t="s">
        <v>6</v>
      </c>
      <c r="C33" s="30" t="s">
        <v>6</v>
      </c>
      <c r="D33" s="30" t="s">
        <v>6</v>
      </c>
      <c r="E33" s="30" t="s">
        <v>6</v>
      </c>
      <c r="F33" s="30" t="s">
        <v>6</v>
      </c>
      <c r="G33" s="30" t="s">
        <v>6</v>
      </c>
      <c r="H33" s="29" t="s">
        <v>6</v>
      </c>
      <c r="I33" s="29" t="s">
        <v>6</v>
      </c>
      <c r="J33" s="29" t="s">
        <v>6</v>
      </c>
      <c r="K33" s="30" t="s">
        <v>6</v>
      </c>
      <c r="L33" s="30" t="s">
        <v>6</v>
      </c>
      <c r="M33" s="30" t="s">
        <v>6</v>
      </c>
      <c r="N33" s="30">
        <v>0</v>
      </c>
      <c r="O33" s="30">
        <v>0</v>
      </c>
      <c r="P33" s="30">
        <v>0</v>
      </c>
    </row>
    <row r="34" spans="1:16" ht="16.5" customHeight="1">
      <c r="A34" s="27" t="s">
        <v>99</v>
      </c>
      <c r="B34" s="30" t="s">
        <v>6</v>
      </c>
      <c r="C34" s="30" t="s">
        <v>6</v>
      </c>
      <c r="D34" s="30" t="s">
        <v>6</v>
      </c>
      <c r="E34" s="30" t="s">
        <v>6</v>
      </c>
      <c r="F34" s="30" t="s">
        <v>6</v>
      </c>
      <c r="G34" s="30" t="s">
        <v>6</v>
      </c>
      <c r="H34" s="29" t="s">
        <v>6</v>
      </c>
      <c r="I34" s="29" t="s">
        <v>6</v>
      </c>
      <c r="J34" s="29" t="s">
        <v>6</v>
      </c>
      <c r="K34" s="30" t="s">
        <v>6</v>
      </c>
      <c r="L34" s="30" t="s">
        <v>6</v>
      </c>
      <c r="M34" s="30" t="s">
        <v>6</v>
      </c>
      <c r="N34" s="30">
        <v>0</v>
      </c>
      <c r="O34" s="30">
        <v>0</v>
      </c>
      <c r="P34" s="30">
        <v>0</v>
      </c>
    </row>
    <row r="35" spans="1:16" ht="16.5" customHeight="1">
      <c r="A35" s="27" t="s">
        <v>100</v>
      </c>
      <c r="B35" s="30" t="s">
        <v>6</v>
      </c>
      <c r="C35" s="30" t="s">
        <v>6</v>
      </c>
      <c r="D35" s="30" t="s">
        <v>6</v>
      </c>
      <c r="E35" s="30" t="s">
        <v>6</v>
      </c>
      <c r="F35" s="30" t="s">
        <v>6</v>
      </c>
      <c r="G35" s="30" t="s">
        <v>6</v>
      </c>
      <c r="H35" s="29" t="s">
        <v>6</v>
      </c>
      <c r="I35" s="29" t="s">
        <v>6</v>
      </c>
      <c r="J35" s="29" t="s">
        <v>6</v>
      </c>
      <c r="K35" s="30" t="s">
        <v>6</v>
      </c>
      <c r="L35" s="30" t="s">
        <v>6</v>
      </c>
      <c r="M35" s="30" t="s">
        <v>6</v>
      </c>
      <c r="N35" s="30">
        <v>0</v>
      </c>
      <c r="O35" s="30">
        <v>0</v>
      </c>
      <c r="P35" s="30">
        <v>0</v>
      </c>
    </row>
    <row r="36" spans="1:16" ht="16.5" customHeight="1">
      <c r="A36" s="27" t="s">
        <v>101</v>
      </c>
      <c r="B36" s="30" t="s">
        <v>6</v>
      </c>
      <c r="C36" s="30" t="s">
        <v>6</v>
      </c>
      <c r="D36" s="30" t="s">
        <v>6</v>
      </c>
      <c r="E36" s="30" t="s">
        <v>6</v>
      </c>
      <c r="F36" s="30" t="s">
        <v>6</v>
      </c>
      <c r="G36" s="30" t="s">
        <v>6</v>
      </c>
      <c r="H36" s="29" t="s">
        <v>6</v>
      </c>
      <c r="I36" s="29" t="s">
        <v>6</v>
      </c>
      <c r="J36" s="29" t="s">
        <v>6</v>
      </c>
      <c r="K36" s="30" t="s">
        <v>6</v>
      </c>
      <c r="L36" s="30" t="s">
        <v>6</v>
      </c>
      <c r="M36" s="30" t="s">
        <v>6</v>
      </c>
      <c r="N36" s="30">
        <v>0</v>
      </c>
      <c r="O36" s="30">
        <v>0</v>
      </c>
      <c r="P36" s="30">
        <v>0</v>
      </c>
    </row>
    <row r="37" spans="1:16" ht="16.5" customHeight="1">
      <c r="A37" s="27" t="s">
        <v>102</v>
      </c>
      <c r="B37" s="30" t="s">
        <v>6</v>
      </c>
      <c r="C37" s="30" t="s">
        <v>6</v>
      </c>
      <c r="D37" s="30" t="s">
        <v>6</v>
      </c>
      <c r="E37" s="30" t="s">
        <v>6</v>
      </c>
      <c r="F37" s="30" t="s">
        <v>6</v>
      </c>
      <c r="G37" s="30" t="s">
        <v>6</v>
      </c>
      <c r="H37" s="29" t="s">
        <v>6</v>
      </c>
      <c r="I37" s="29" t="s">
        <v>6</v>
      </c>
      <c r="J37" s="29" t="s">
        <v>6</v>
      </c>
      <c r="K37" s="30" t="s">
        <v>6</v>
      </c>
      <c r="L37" s="30" t="s">
        <v>6</v>
      </c>
      <c r="M37" s="30" t="s">
        <v>6</v>
      </c>
      <c r="N37" s="30">
        <v>0</v>
      </c>
      <c r="O37" s="30">
        <v>0</v>
      </c>
      <c r="P37" s="30">
        <v>0</v>
      </c>
    </row>
    <row r="38" spans="1:16" ht="16.5" customHeight="1">
      <c r="A38" s="27" t="s">
        <v>103</v>
      </c>
      <c r="B38" s="30" t="s">
        <v>6</v>
      </c>
      <c r="C38" s="30" t="s">
        <v>6</v>
      </c>
      <c r="D38" s="30" t="s">
        <v>6</v>
      </c>
      <c r="E38" s="30" t="s">
        <v>6</v>
      </c>
      <c r="F38" s="30" t="s">
        <v>6</v>
      </c>
      <c r="G38" s="30" t="s">
        <v>6</v>
      </c>
      <c r="H38" s="29" t="s">
        <v>6</v>
      </c>
      <c r="I38" s="29" t="s">
        <v>6</v>
      </c>
      <c r="J38" s="29" t="s">
        <v>6</v>
      </c>
      <c r="K38" s="30" t="s">
        <v>6</v>
      </c>
      <c r="L38" s="30" t="s">
        <v>6</v>
      </c>
      <c r="M38" s="30" t="s">
        <v>6</v>
      </c>
      <c r="N38" s="30">
        <v>0</v>
      </c>
      <c r="O38" s="30">
        <v>0</v>
      </c>
      <c r="P38" s="30">
        <v>0</v>
      </c>
    </row>
    <row r="39" spans="1:16" ht="16.5" customHeight="1">
      <c r="A39" s="27" t="s">
        <v>104</v>
      </c>
      <c r="B39" s="30" t="s">
        <v>6</v>
      </c>
      <c r="C39" s="30" t="s">
        <v>6</v>
      </c>
      <c r="D39" s="30" t="s">
        <v>6</v>
      </c>
      <c r="E39" s="30" t="s">
        <v>6</v>
      </c>
      <c r="F39" s="30" t="s">
        <v>6</v>
      </c>
      <c r="G39" s="30" t="s">
        <v>6</v>
      </c>
      <c r="H39" s="29" t="s">
        <v>6</v>
      </c>
      <c r="I39" s="29" t="s">
        <v>6</v>
      </c>
      <c r="J39" s="29" t="s">
        <v>6</v>
      </c>
      <c r="K39" s="30" t="s">
        <v>6</v>
      </c>
      <c r="L39" s="30" t="s">
        <v>6</v>
      </c>
      <c r="M39" s="30" t="s">
        <v>6</v>
      </c>
      <c r="N39" s="30">
        <v>0</v>
      </c>
      <c r="O39" s="30">
        <v>0</v>
      </c>
      <c r="P39" s="30">
        <v>0</v>
      </c>
    </row>
    <row r="40" spans="1:16" ht="16.5" customHeight="1">
      <c r="A40" s="27" t="s">
        <v>105</v>
      </c>
      <c r="B40" s="30" t="s">
        <v>6</v>
      </c>
      <c r="C40" s="30" t="s">
        <v>6</v>
      </c>
      <c r="D40" s="30" t="s">
        <v>6</v>
      </c>
      <c r="E40" s="30" t="s">
        <v>6</v>
      </c>
      <c r="F40" s="30" t="s">
        <v>6</v>
      </c>
      <c r="G40" s="30" t="s">
        <v>6</v>
      </c>
      <c r="H40" s="29" t="s">
        <v>6</v>
      </c>
      <c r="I40" s="29" t="s">
        <v>6</v>
      </c>
      <c r="J40" s="29" t="s">
        <v>6</v>
      </c>
      <c r="K40" s="30" t="s">
        <v>6</v>
      </c>
      <c r="L40" s="30" t="s">
        <v>6</v>
      </c>
      <c r="M40" s="30" t="s">
        <v>6</v>
      </c>
      <c r="N40" s="30">
        <v>0</v>
      </c>
      <c r="O40" s="30">
        <v>0</v>
      </c>
      <c r="P40" s="30">
        <v>0</v>
      </c>
    </row>
    <row r="41" spans="1:16" ht="16.5" customHeight="1">
      <c r="A41" s="27" t="s">
        <v>106</v>
      </c>
      <c r="B41" s="30" t="s">
        <v>6</v>
      </c>
      <c r="C41" s="30" t="s">
        <v>6</v>
      </c>
      <c r="D41" s="30" t="s">
        <v>6</v>
      </c>
      <c r="E41" s="30" t="s">
        <v>6</v>
      </c>
      <c r="F41" s="30" t="s">
        <v>6</v>
      </c>
      <c r="G41" s="30" t="s">
        <v>6</v>
      </c>
      <c r="H41" s="29" t="s">
        <v>6</v>
      </c>
      <c r="I41" s="29" t="s">
        <v>6</v>
      </c>
      <c r="J41" s="29" t="s">
        <v>6</v>
      </c>
      <c r="K41" s="30" t="s">
        <v>6</v>
      </c>
      <c r="L41" s="30" t="s">
        <v>6</v>
      </c>
      <c r="M41" s="30" t="s">
        <v>6</v>
      </c>
      <c r="N41" s="30">
        <v>0</v>
      </c>
      <c r="O41" s="30">
        <v>0</v>
      </c>
      <c r="P41" s="30">
        <v>0</v>
      </c>
    </row>
    <row r="42" spans="1:16" ht="16.5" customHeight="1">
      <c r="A42" s="27" t="s">
        <v>107</v>
      </c>
      <c r="B42" s="30" t="s">
        <v>6</v>
      </c>
      <c r="C42" s="30" t="s">
        <v>6</v>
      </c>
      <c r="D42" s="30" t="s">
        <v>6</v>
      </c>
      <c r="E42" s="30" t="s">
        <v>6</v>
      </c>
      <c r="F42" s="30" t="s">
        <v>6</v>
      </c>
      <c r="G42" s="30" t="s">
        <v>6</v>
      </c>
      <c r="H42" s="29" t="s">
        <v>6</v>
      </c>
      <c r="I42" s="29" t="s">
        <v>6</v>
      </c>
      <c r="J42" s="29" t="s">
        <v>6</v>
      </c>
      <c r="K42" s="30" t="s">
        <v>6</v>
      </c>
      <c r="L42" s="30" t="s">
        <v>6</v>
      </c>
      <c r="M42" s="30" t="s">
        <v>6</v>
      </c>
      <c r="N42" s="30">
        <v>0</v>
      </c>
      <c r="O42" s="30">
        <v>0</v>
      </c>
      <c r="P42" s="30">
        <v>0</v>
      </c>
    </row>
    <row r="43" spans="1:16" ht="16.5" customHeight="1">
      <c r="A43" s="27" t="s">
        <v>108</v>
      </c>
      <c r="B43" s="30" t="s">
        <v>6</v>
      </c>
      <c r="C43" s="30" t="s">
        <v>6</v>
      </c>
      <c r="D43" s="30" t="s">
        <v>6</v>
      </c>
      <c r="E43" s="30" t="s">
        <v>6</v>
      </c>
      <c r="F43" s="30" t="s">
        <v>6</v>
      </c>
      <c r="G43" s="30" t="s">
        <v>6</v>
      </c>
      <c r="H43" s="29" t="s">
        <v>6</v>
      </c>
      <c r="I43" s="29" t="s">
        <v>6</v>
      </c>
      <c r="J43" s="29" t="s">
        <v>6</v>
      </c>
      <c r="K43" s="30" t="s">
        <v>6</v>
      </c>
      <c r="L43" s="30" t="s">
        <v>6</v>
      </c>
      <c r="M43" s="30" t="s">
        <v>6</v>
      </c>
      <c r="N43" s="30">
        <v>0</v>
      </c>
      <c r="O43" s="30">
        <v>0</v>
      </c>
      <c r="P43" s="30">
        <v>0</v>
      </c>
    </row>
    <row r="44" spans="1:16" ht="16.5" customHeight="1">
      <c r="A44" s="27" t="s">
        <v>109</v>
      </c>
      <c r="B44" s="30" t="s">
        <v>6</v>
      </c>
      <c r="C44" s="30" t="s">
        <v>6</v>
      </c>
      <c r="D44" s="30" t="s">
        <v>6</v>
      </c>
      <c r="E44" s="30" t="s">
        <v>6</v>
      </c>
      <c r="F44" s="30" t="s">
        <v>6</v>
      </c>
      <c r="G44" s="30" t="s">
        <v>6</v>
      </c>
      <c r="H44" s="29" t="s">
        <v>6</v>
      </c>
      <c r="I44" s="29" t="s">
        <v>6</v>
      </c>
      <c r="J44" s="29" t="s">
        <v>6</v>
      </c>
      <c r="K44" s="30" t="s">
        <v>6</v>
      </c>
      <c r="L44" s="30" t="s">
        <v>6</v>
      </c>
      <c r="M44" s="30" t="s">
        <v>6</v>
      </c>
      <c r="N44" s="30">
        <v>0</v>
      </c>
      <c r="O44" s="30">
        <v>0</v>
      </c>
      <c r="P44" s="30">
        <v>0</v>
      </c>
    </row>
    <row r="45" spans="1:19" ht="16.5" customHeight="1">
      <c r="A45" s="32" t="s">
        <v>97</v>
      </c>
      <c r="B45" s="29">
        <v>781387</v>
      </c>
      <c r="C45" s="29">
        <v>787387</v>
      </c>
      <c r="D45" s="29">
        <v>775740</v>
      </c>
      <c r="E45" s="30">
        <v>783081</v>
      </c>
      <c r="F45" s="30">
        <v>792081</v>
      </c>
      <c r="G45" s="30">
        <v>780539</v>
      </c>
      <c r="H45" s="30">
        <v>803251</v>
      </c>
      <c r="I45" s="30">
        <v>813734</v>
      </c>
      <c r="J45" s="30">
        <v>792763</v>
      </c>
      <c r="K45" s="30">
        <v>817347</v>
      </c>
      <c r="L45" s="30">
        <v>817347</v>
      </c>
      <c r="M45" s="30">
        <v>787845</v>
      </c>
      <c r="N45" s="30">
        <v>816533</v>
      </c>
      <c r="O45" s="30">
        <v>816533</v>
      </c>
      <c r="P45" s="30">
        <v>771134</v>
      </c>
      <c r="Q45" s="31"/>
      <c r="R45" s="31"/>
      <c r="S45" s="31"/>
    </row>
    <row r="46" spans="1:19" s="12" customFormat="1" ht="16.5" customHeight="1">
      <c r="A46" s="32" t="s">
        <v>98</v>
      </c>
      <c r="B46" s="29">
        <v>8838230</v>
      </c>
      <c r="C46" s="29">
        <v>8928918</v>
      </c>
      <c r="D46" s="29">
        <v>8683941</v>
      </c>
      <c r="E46" s="30">
        <v>10203101</v>
      </c>
      <c r="F46" s="30">
        <v>10545087</v>
      </c>
      <c r="G46" s="30">
        <v>9800874</v>
      </c>
      <c r="H46" s="30">
        <v>8751617</v>
      </c>
      <c r="I46" s="30">
        <v>9320471</v>
      </c>
      <c r="J46" s="30">
        <v>8972440</v>
      </c>
      <c r="K46" s="30">
        <v>9888626</v>
      </c>
      <c r="L46" s="30">
        <v>10022422</v>
      </c>
      <c r="M46" s="30">
        <v>9716958</v>
      </c>
      <c r="N46" s="30">
        <v>10418086</v>
      </c>
      <c r="O46" s="30">
        <v>11765792</v>
      </c>
      <c r="P46" s="30">
        <v>11275188</v>
      </c>
      <c r="Q46" s="146"/>
      <c r="R46" s="146"/>
      <c r="S46" s="146"/>
    </row>
    <row r="47" spans="1:19" ht="16.5" customHeight="1">
      <c r="A47" s="32" t="s">
        <v>110</v>
      </c>
      <c r="B47" s="29">
        <v>9488778</v>
      </c>
      <c r="C47" s="29">
        <v>9433301</v>
      </c>
      <c r="D47" s="29">
        <v>9064289</v>
      </c>
      <c r="E47" s="30">
        <v>8453240</v>
      </c>
      <c r="F47" s="30">
        <v>8449240</v>
      </c>
      <c r="G47" s="30">
        <v>8128811</v>
      </c>
      <c r="H47" s="30">
        <v>8325738</v>
      </c>
      <c r="I47" s="30">
        <v>8299938</v>
      </c>
      <c r="J47" s="30">
        <v>8013330</v>
      </c>
      <c r="K47" s="30">
        <v>8412223</v>
      </c>
      <c r="L47" s="30">
        <v>8396980</v>
      </c>
      <c r="M47" s="30">
        <v>8140532</v>
      </c>
      <c r="N47" s="30">
        <v>9220546</v>
      </c>
      <c r="O47" s="30">
        <v>13907885</v>
      </c>
      <c r="P47" s="30">
        <v>9030786</v>
      </c>
      <c r="Q47" s="31"/>
      <c r="R47" s="31"/>
      <c r="S47" s="31"/>
    </row>
    <row r="48" spans="1:19" ht="16.5" customHeight="1">
      <c r="A48" s="32" t="s">
        <v>111</v>
      </c>
      <c r="B48" s="29">
        <v>13314240</v>
      </c>
      <c r="C48" s="29">
        <v>13309941</v>
      </c>
      <c r="D48" s="29">
        <v>13128918</v>
      </c>
      <c r="E48" s="30">
        <v>13681656</v>
      </c>
      <c r="F48" s="30">
        <v>13551835</v>
      </c>
      <c r="G48" s="30">
        <v>13252275</v>
      </c>
      <c r="H48" s="30">
        <v>14042394</v>
      </c>
      <c r="I48" s="30">
        <v>14116101</v>
      </c>
      <c r="J48" s="30">
        <v>13827707</v>
      </c>
      <c r="K48" s="30">
        <v>14798639</v>
      </c>
      <c r="L48" s="30">
        <v>14733128</v>
      </c>
      <c r="M48" s="30">
        <v>14496607</v>
      </c>
      <c r="N48" s="30">
        <v>16901971</v>
      </c>
      <c r="O48" s="30">
        <v>16901171</v>
      </c>
      <c r="P48" s="30">
        <v>16458643</v>
      </c>
      <c r="Q48" s="31"/>
      <c r="R48" s="31"/>
      <c r="S48" s="31"/>
    </row>
    <row r="49" spans="1:19" ht="16.5" customHeight="1">
      <c r="A49" s="32" t="s">
        <v>112</v>
      </c>
      <c r="B49" s="29">
        <v>28118314</v>
      </c>
      <c r="C49" s="29">
        <v>30728536</v>
      </c>
      <c r="D49" s="29">
        <v>29422167</v>
      </c>
      <c r="E49" s="30">
        <v>30521106</v>
      </c>
      <c r="F49" s="30">
        <v>35249054</v>
      </c>
      <c r="G49" s="30">
        <v>33441983</v>
      </c>
      <c r="H49" s="30">
        <v>30391320</v>
      </c>
      <c r="I49" s="30">
        <v>30283581</v>
      </c>
      <c r="J49" s="30">
        <v>29045520</v>
      </c>
      <c r="K49" s="30">
        <v>31163122</v>
      </c>
      <c r="L49" s="30">
        <v>31428004</v>
      </c>
      <c r="M49" s="30">
        <v>30264693</v>
      </c>
      <c r="N49" s="30">
        <v>32038297</v>
      </c>
      <c r="O49" s="30">
        <v>31827415</v>
      </c>
      <c r="P49" s="30">
        <v>30043631</v>
      </c>
      <c r="Q49" s="31"/>
      <c r="R49" s="31"/>
      <c r="S49" s="31"/>
    </row>
    <row r="50" spans="1:19" ht="16.5" customHeight="1">
      <c r="A50" s="32" t="s">
        <v>104</v>
      </c>
      <c r="B50" s="29">
        <v>5542892</v>
      </c>
      <c r="C50" s="29">
        <v>5627845</v>
      </c>
      <c r="D50" s="29">
        <v>5307309</v>
      </c>
      <c r="E50" s="30">
        <v>6321391</v>
      </c>
      <c r="F50" s="30">
        <v>6541476</v>
      </c>
      <c r="G50" s="30">
        <v>5902816</v>
      </c>
      <c r="H50" s="30">
        <v>7299170</v>
      </c>
      <c r="I50" s="30">
        <v>7407425</v>
      </c>
      <c r="J50" s="30">
        <v>6625897</v>
      </c>
      <c r="K50" s="30">
        <v>15342113</v>
      </c>
      <c r="L50" s="30">
        <v>20055100</v>
      </c>
      <c r="M50" s="30">
        <v>19398424</v>
      </c>
      <c r="N50" s="30">
        <v>7649336</v>
      </c>
      <c r="O50" s="30">
        <v>7256563</v>
      </c>
      <c r="P50" s="30">
        <v>6464138</v>
      </c>
      <c r="Q50" s="31"/>
      <c r="R50" s="31"/>
      <c r="S50" s="31"/>
    </row>
    <row r="51" spans="1:19" ht="16.5" customHeight="1">
      <c r="A51" s="32" t="s">
        <v>106</v>
      </c>
      <c r="B51" s="29">
        <v>8859020</v>
      </c>
      <c r="C51" s="29">
        <v>8934848</v>
      </c>
      <c r="D51" s="29">
        <v>8524942</v>
      </c>
      <c r="E51" s="30">
        <v>8946414</v>
      </c>
      <c r="F51" s="30">
        <v>9140894</v>
      </c>
      <c r="G51" s="30">
        <v>8695197</v>
      </c>
      <c r="H51" s="30">
        <v>8914638</v>
      </c>
      <c r="I51" s="30">
        <v>8995320</v>
      </c>
      <c r="J51" s="30">
        <v>8702497</v>
      </c>
      <c r="K51" s="30">
        <v>10057724</v>
      </c>
      <c r="L51" s="30">
        <v>9835699</v>
      </c>
      <c r="M51" s="30">
        <v>9505064</v>
      </c>
      <c r="N51" s="30">
        <v>10087875</v>
      </c>
      <c r="O51" s="30">
        <v>10463637</v>
      </c>
      <c r="P51" s="30">
        <v>9427210</v>
      </c>
      <c r="Q51" s="31"/>
      <c r="R51" s="31"/>
      <c r="S51" s="31"/>
    </row>
    <row r="52" spans="1:19" ht="16.5" customHeight="1">
      <c r="A52" s="32" t="s">
        <v>107</v>
      </c>
      <c r="B52" s="29">
        <v>12835445</v>
      </c>
      <c r="C52" s="29">
        <v>12793928</v>
      </c>
      <c r="D52" s="29">
        <v>12756389</v>
      </c>
      <c r="E52" s="30">
        <v>6288530</v>
      </c>
      <c r="F52" s="30">
        <v>6247013</v>
      </c>
      <c r="G52" s="30">
        <v>6216329</v>
      </c>
      <c r="H52" s="30">
        <v>5495829</v>
      </c>
      <c r="I52" s="30">
        <v>5454312</v>
      </c>
      <c r="J52" s="30">
        <v>5385917</v>
      </c>
      <c r="K52" s="30">
        <v>5251164</v>
      </c>
      <c r="L52" s="30">
        <v>5209647</v>
      </c>
      <c r="M52" s="30">
        <v>5209408</v>
      </c>
      <c r="N52" s="30">
        <v>6358918</v>
      </c>
      <c r="O52" s="30">
        <v>5761401</v>
      </c>
      <c r="P52" s="30">
        <v>5759866</v>
      </c>
      <c r="Q52" s="31"/>
      <c r="R52" s="31"/>
      <c r="S52" s="31"/>
    </row>
    <row r="53" spans="1:19" ht="16.5" customHeight="1">
      <c r="A53" s="32" t="s">
        <v>108</v>
      </c>
      <c r="B53" s="29">
        <v>1517694</v>
      </c>
      <c r="C53" s="29">
        <v>2343595</v>
      </c>
      <c r="D53" s="29">
        <v>2326609</v>
      </c>
      <c r="E53" s="30">
        <v>2138481</v>
      </c>
      <c r="F53" s="30">
        <v>5289865</v>
      </c>
      <c r="G53" s="30">
        <v>5284076</v>
      </c>
      <c r="H53" s="30">
        <v>4409043</v>
      </c>
      <c r="I53" s="30">
        <v>10539699</v>
      </c>
      <c r="J53" s="30">
        <v>10537993</v>
      </c>
      <c r="K53" s="30">
        <v>2709042</v>
      </c>
      <c r="L53" s="30">
        <v>8990411</v>
      </c>
      <c r="M53" s="30">
        <v>8989596</v>
      </c>
      <c r="N53" s="30">
        <v>3796438</v>
      </c>
      <c r="O53" s="30">
        <v>7047460</v>
      </c>
      <c r="P53" s="30">
        <v>7046775</v>
      </c>
      <c r="Q53" s="31"/>
      <c r="R53" s="31"/>
      <c r="S53" s="31"/>
    </row>
    <row r="54" spans="1:19" ht="16.5" customHeight="1" thickBot="1">
      <c r="A54" s="33" t="s">
        <v>109</v>
      </c>
      <c r="B54" s="93">
        <v>100000</v>
      </c>
      <c r="C54" s="93">
        <v>57558</v>
      </c>
      <c r="D54" s="93" t="s">
        <v>6</v>
      </c>
      <c r="E54" s="94">
        <v>100000</v>
      </c>
      <c r="F54" s="94">
        <v>54508</v>
      </c>
      <c r="G54" s="94" t="s">
        <v>6</v>
      </c>
      <c r="H54" s="94">
        <v>100000</v>
      </c>
      <c r="I54" s="94">
        <v>97390</v>
      </c>
      <c r="J54" s="94" t="s">
        <v>6</v>
      </c>
      <c r="K54" s="94">
        <v>100000</v>
      </c>
      <c r="L54" s="94">
        <v>66002</v>
      </c>
      <c r="M54" s="94">
        <v>0</v>
      </c>
      <c r="N54" s="94">
        <v>100000</v>
      </c>
      <c r="O54" s="94">
        <v>54972</v>
      </c>
      <c r="P54" s="94">
        <v>0</v>
      </c>
      <c r="Q54" s="31"/>
      <c r="R54" s="31"/>
      <c r="S54" s="31"/>
    </row>
    <row r="55" spans="1:16" ht="16.5" customHeight="1">
      <c r="A55" s="12" t="s">
        <v>8</v>
      </c>
      <c r="B55" s="34"/>
      <c r="C55" s="34"/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1:16" ht="16.5" customHeight="1">
      <c r="A56" s="12" t="s">
        <v>176</v>
      </c>
      <c r="B56" s="26"/>
      <c r="C56" s="26"/>
      <c r="D56" s="2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2:4" ht="16.5" customHeight="1">
      <c r="B57" s="31"/>
      <c r="C57" s="31"/>
      <c r="D57" s="31"/>
    </row>
    <row r="58" spans="2:4" ht="16.5" customHeight="1">
      <c r="B58" s="31"/>
      <c r="C58" s="31"/>
      <c r="D58" s="31"/>
    </row>
    <row r="59" spans="2:4" ht="16.5" customHeight="1">
      <c r="B59" s="31"/>
      <c r="C59" s="31"/>
      <c r="D59" s="31"/>
    </row>
    <row r="60" spans="2:4" ht="16.5" customHeight="1">
      <c r="B60" s="31"/>
      <c r="C60" s="31"/>
      <c r="D60" s="31"/>
    </row>
    <row r="61" spans="2:4" ht="16.5" customHeight="1">
      <c r="B61" s="31"/>
      <c r="C61" s="31"/>
      <c r="D61" s="31"/>
    </row>
    <row r="62" spans="2:4" ht="16.5" customHeight="1">
      <c r="B62" s="31"/>
      <c r="C62" s="31"/>
      <c r="D62" s="31"/>
    </row>
    <row r="63" spans="2:4" ht="16.5" customHeight="1">
      <c r="B63" s="31"/>
      <c r="C63" s="31"/>
      <c r="D63" s="31"/>
    </row>
    <row r="64" spans="2:4" ht="16.5" customHeight="1">
      <c r="B64" s="31"/>
      <c r="C64" s="31"/>
      <c r="D64" s="31"/>
    </row>
    <row r="65" spans="2:4" ht="16.5" customHeight="1">
      <c r="B65" s="31"/>
      <c r="C65" s="31"/>
      <c r="D65" s="31"/>
    </row>
    <row r="66" spans="2:4" ht="16.5" customHeight="1">
      <c r="B66" s="31"/>
      <c r="C66" s="31"/>
      <c r="D66" s="31"/>
    </row>
    <row r="67" spans="2:4" ht="16.5" customHeight="1">
      <c r="B67" s="31"/>
      <c r="C67" s="31"/>
      <c r="D67" s="31"/>
    </row>
    <row r="68" spans="2:4" ht="16.5" customHeight="1">
      <c r="B68" s="31"/>
      <c r="C68" s="31"/>
      <c r="D68" s="31"/>
    </row>
    <row r="69" spans="2:4" ht="16.5" customHeight="1">
      <c r="B69" s="31"/>
      <c r="C69" s="31"/>
      <c r="D69" s="31"/>
    </row>
    <row r="70" spans="2:4" ht="16.5" customHeight="1">
      <c r="B70" s="31"/>
      <c r="C70" s="31"/>
      <c r="D70" s="31"/>
    </row>
    <row r="71" spans="2:4" ht="16.5" customHeight="1">
      <c r="B71" s="31"/>
      <c r="C71" s="31"/>
      <c r="D71" s="31"/>
    </row>
    <row r="72" spans="2:4" ht="16.5" customHeight="1">
      <c r="B72" s="31"/>
      <c r="C72" s="31"/>
      <c r="D72" s="31"/>
    </row>
    <row r="73" spans="2:4" ht="16.5" customHeight="1">
      <c r="B73" s="31"/>
      <c r="C73" s="31"/>
      <c r="D73" s="31"/>
    </row>
    <row r="74" spans="2:4" ht="16.5" customHeight="1">
      <c r="B74" s="31"/>
      <c r="C74" s="31"/>
      <c r="D74" s="31"/>
    </row>
    <row r="75" spans="2:4" ht="16.5" customHeight="1">
      <c r="B75" s="31"/>
      <c r="C75" s="31"/>
      <c r="D75" s="31"/>
    </row>
    <row r="76" spans="2:4" ht="16.5" customHeight="1">
      <c r="B76" s="31"/>
      <c r="C76" s="31"/>
      <c r="D76" s="31"/>
    </row>
    <row r="77" spans="2:4" ht="16.5" customHeight="1">
      <c r="B77" s="31"/>
      <c r="C77" s="31"/>
      <c r="D77" s="31"/>
    </row>
    <row r="78" spans="2:4" ht="16.5" customHeight="1">
      <c r="B78" s="31"/>
      <c r="C78" s="31"/>
      <c r="D78" s="31"/>
    </row>
    <row r="79" spans="2:4" ht="16.5" customHeight="1">
      <c r="B79" s="31"/>
      <c r="C79" s="31"/>
      <c r="D79" s="31"/>
    </row>
    <row r="80" spans="2:4" ht="16.5" customHeight="1">
      <c r="B80" s="31"/>
      <c r="C80" s="31"/>
      <c r="D80" s="31"/>
    </row>
    <row r="81" spans="2:4" ht="16.5" customHeight="1">
      <c r="B81" s="31"/>
      <c r="C81" s="31"/>
      <c r="D81" s="31"/>
    </row>
    <row r="82" spans="2:4" ht="16.5" customHeight="1">
      <c r="B82" s="31"/>
      <c r="C82" s="31"/>
      <c r="D82" s="31"/>
    </row>
    <row r="83" spans="2:4" ht="16.5" customHeight="1">
      <c r="B83" s="31"/>
      <c r="C83" s="31"/>
      <c r="D83" s="31"/>
    </row>
    <row r="84" spans="2:4" ht="16.5" customHeight="1">
      <c r="B84" s="31"/>
      <c r="C84" s="31"/>
      <c r="D84" s="31"/>
    </row>
    <row r="85" spans="2:4" ht="16.5" customHeight="1">
      <c r="B85" s="31"/>
      <c r="C85" s="31"/>
      <c r="D85" s="31"/>
    </row>
    <row r="86" spans="2:4" ht="16.5" customHeight="1">
      <c r="B86" s="31"/>
      <c r="C86" s="31"/>
      <c r="D86" s="31"/>
    </row>
    <row r="87" spans="2:4" ht="16.5" customHeight="1">
      <c r="B87" s="31"/>
      <c r="C87" s="31"/>
      <c r="D87" s="31"/>
    </row>
    <row r="88" spans="2:4" ht="16.5" customHeight="1">
      <c r="B88" s="31"/>
      <c r="C88" s="31"/>
      <c r="D88" s="31"/>
    </row>
    <row r="89" spans="2:4" ht="16.5" customHeight="1">
      <c r="B89" s="31"/>
      <c r="C89" s="31"/>
      <c r="D89" s="31"/>
    </row>
    <row r="90" spans="2:4" ht="16.5" customHeight="1">
      <c r="B90" s="31"/>
      <c r="C90" s="31"/>
      <c r="D90" s="31"/>
    </row>
    <row r="91" spans="2:4" ht="16.5" customHeight="1">
      <c r="B91" s="31"/>
      <c r="C91" s="31"/>
      <c r="D91" s="31"/>
    </row>
    <row r="92" spans="2:4" ht="16.5" customHeight="1">
      <c r="B92" s="31"/>
      <c r="C92" s="31"/>
      <c r="D92" s="31"/>
    </row>
    <row r="93" spans="2:4" ht="16.5" customHeight="1">
      <c r="B93" s="31"/>
      <c r="C93" s="31"/>
      <c r="D93" s="31"/>
    </row>
    <row r="94" spans="2:4" ht="16.5" customHeight="1">
      <c r="B94" s="31"/>
      <c r="C94" s="31"/>
      <c r="D94" s="31"/>
    </row>
    <row r="95" spans="2:4" ht="16.5" customHeight="1">
      <c r="B95" s="31"/>
      <c r="C95" s="31"/>
      <c r="D95" s="31"/>
    </row>
    <row r="96" spans="2:4" ht="16.5" customHeight="1">
      <c r="B96" s="31"/>
      <c r="C96" s="31"/>
      <c r="D96" s="31"/>
    </row>
    <row r="97" spans="2:4" ht="16.5" customHeight="1">
      <c r="B97" s="31"/>
      <c r="C97" s="31"/>
      <c r="D97" s="31"/>
    </row>
    <row r="98" spans="2:4" ht="16.5" customHeight="1">
      <c r="B98" s="31"/>
      <c r="C98" s="31"/>
      <c r="D98" s="31"/>
    </row>
    <row r="99" spans="2:4" ht="16.5" customHeight="1">
      <c r="B99" s="31"/>
      <c r="C99" s="31"/>
      <c r="D99" s="31"/>
    </row>
    <row r="100" spans="2:4" ht="16.5" customHeight="1">
      <c r="B100" s="31"/>
      <c r="C100" s="31"/>
      <c r="D100" s="31"/>
    </row>
    <row r="101" spans="2:4" ht="16.5" customHeight="1">
      <c r="B101" s="31"/>
      <c r="C101" s="31"/>
      <c r="D101" s="31"/>
    </row>
    <row r="102" spans="2:4" ht="16.5" customHeight="1">
      <c r="B102" s="31"/>
      <c r="C102" s="31"/>
      <c r="D102" s="31"/>
    </row>
    <row r="103" spans="2:4" ht="16.5" customHeight="1">
      <c r="B103" s="31"/>
      <c r="C103" s="31"/>
      <c r="D103" s="31"/>
    </row>
    <row r="104" spans="2:4" ht="16.5" customHeight="1">
      <c r="B104" s="31"/>
      <c r="C104" s="31"/>
      <c r="D104" s="31"/>
    </row>
    <row r="105" spans="2:4" ht="16.5" customHeight="1">
      <c r="B105" s="31"/>
      <c r="C105" s="31"/>
      <c r="D105" s="31"/>
    </row>
    <row r="106" spans="2:4" ht="16.5" customHeight="1">
      <c r="B106" s="31"/>
      <c r="C106" s="31"/>
      <c r="D106" s="31"/>
    </row>
    <row r="107" spans="2:4" ht="16.5" customHeight="1">
      <c r="B107" s="31"/>
      <c r="C107" s="31"/>
      <c r="D107" s="31"/>
    </row>
    <row r="108" spans="2:4" ht="16.5" customHeight="1">
      <c r="B108" s="31"/>
      <c r="C108" s="31"/>
      <c r="D108" s="31"/>
    </row>
    <row r="109" spans="2:4" ht="16.5" customHeight="1">
      <c r="B109" s="31"/>
      <c r="C109" s="31"/>
      <c r="D109" s="31"/>
    </row>
    <row r="110" spans="2:4" ht="16.5" customHeight="1">
      <c r="B110" s="31"/>
      <c r="C110" s="31"/>
      <c r="D110" s="31"/>
    </row>
    <row r="111" spans="2:4" ht="16.5" customHeight="1">
      <c r="B111" s="31"/>
      <c r="C111" s="31"/>
      <c r="D111" s="31"/>
    </row>
    <row r="112" spans="2:4" ht="16.5" customHeight="1">
      <c r="B112" s="31"/>
      <c r="C112" s="31"/>
      <c r="D112" s="31"/>
    </row>
    <row r="113" spans="2:4" ht="16.5" customHeight="1">
      <c r="B113" s="31"/>
      <c r="C113" s="31"/>
      <c r="D113" s="31"/>
    </row>
    <row r="114" spans="2:4" ht="16.5" customHeight="1">
      <c r="B114" s="31"/>
      <c r="C114" s="31"/>
      <c r="D114" s="31"/>
    </row>
    <row r="115" spans="2:4" ht="16.5" customHeight="1">
      <c r="B115" s="31"/>
      <c r="C115" s="31"/>
      <c r="D115" s="31"/>
    </row>
    <row r="116" spans="2:4" ht="16.5" customHeight="1">
      <c r="B116" s="31"/>
      <c r="C116" s="31"/>
      <c r="D116" s="31"/>
    </row>
    <row r="117" spans="2:4" ht="16.5" customHeight="1">
      <c r="B117" s="31"/>
      <c r="C117" s="31"/>
      <c r="D117" s="31"/>
    </row>
    <row r="118" spans="2:4" ht="16.5" customHeight="1">
      <c r="B118" s="31"/>
      <c r="C118" s="31"/>
      <c r="D118" s="31"/>
    </row>
    <row r="119" spans="2:4" ht="16.5" customHeight="1">
      <c r="B119" s="31"/>
      <c r="C119" s="31"/>
      <c r="D119" s="31"/>
    </row>
    <row r="120" spans="2:4" ht="16.5" customHeight="1">
      <c r="B120" s="31"/>
      <c r="C120" s="31"/>
      <c r="D120" s="31"/>
    </row>
    <row r="121" spans="2:4" ht="16.5" customHeight="1">
      <c r="B121" s="31"/>
      <c r="C121" s="31"/>
      <c r="D121" s="31"/>
    </row>
    <row r="122" spans="2:4" ht="16.5" customHeight="1">
      <c r="B122" s="31"/>
      <c r="C122" s="31"/>
      <c r="D122" s="31"/>
    </row>
    <row r="123" spans="2:4" ht="16.5" customHeight="1">
      <c r="B123" s="31"/>
      <c r="C123" s="31"/>
      <c r="D123" s="31"/>
    </row>
    <row r="124" spans="2:4" ht="16.5" customHeight="1">
      <c r="B124" s="31"/>
      <c r="C124" s="31"/>
      <c r="D124" s="31"/>
    </row>
    <row r="125" spans="2:4" ht="16.5" customHeight="1">
      <c r="B125" s="31"/>
      <c r="C125" s="31"/>
      <c r="D125" s="31"/>
    </row>
    <row r="126" spans="2:4" ht="16.5" customHeight="1">
      <c r="B126" s="31"/>
      <c r="C126" s="31"/>
      <c r="D126" s="31"/>
    </row>
    <row r="127" spans="2:4" ht="16.5" customHeight="1">
      <c r="B127" s="31"/>
      <c r="C127" s="31"/>
      <c r="D127" s="31"/>
    </row>
    <row r="128" spans="2:4" ht="16.5" customHeight="1">
      <c r="B128" s="31"/>
      <c r="C128" s="31"/>
      <c r="D128" s="31"/>
    </row>
    <row r="129" spans="2:4" ht="16.5" customHeight="1">
      <c r="B129" s="31"/>
      <c r="C129" s="31"/>
      <c r="D129" s="31"/>
    </row>
    <row r="130" spans="2:4" ht="16.5" customHeight="1">
      <c r="B130" s="31"/>
      <c r="C130" s="31"/>
      <c r="D130" s="31"/>
    </row>
    <row r="131" spans="2:4" ht="16.5" customHeight="1">
      <c r="B131" s="31"/>
      <c r="C131" s="31"/>
      <c r="D131" s="31"/>
    </row>
    <row r="132" spans="2:4" ht="16.5" customHeight="1">
      <c r="B132" s="31"/>
      <c r="C132" s="31"/>
      <c r="D132" s="31"/>
    </row>
    <row r="133" spans="2:4" ht="16.5" customHeight="1">
      <c r="B133" s="31"/>
      <c r="C133" s="31"/>
      <c r="D133" s="31"/>
    </row>
    <row r="134" spans="2:4" ht="16.5" customHeight="1">
      <c r="B134" s="31"/>
      <c r="C134" s="31"/>
      <c r="D134" s="31"/>
    </row>
    <row r="135" spans="2:4" ht="16.5" customHeight="1">
      <c r="B135" s="31"/>
      <c r="C135" s="31"/>
      <c r="D135" s="31"/>
    </row>
    <row r="136" spans="2:4" ht="16.5" customHeight="1">
      <c r="B136" s="31"/>
      <c r="C136" s="31"/>
      <c r="D136" s="31"/>
    </row>
    <row r="137" spans="2:4" ht="16.5" customHeight="1">
      <c r="B137" s="31"/>
      <c r="C137" s="31"/>
      <c r="D137" s="31"/>
    </row>
    <row r="138" spans="2:4" ht="16.5" customHeight="1">
      <c r="B138" s="31"/>
      <c r="C138" s="31"/>
      <c r="D138" s="31"/>
    </row>
    <row r="139" spans="2:4" ht="16.5" customHeight="1">
      <c r="B139" s="31"/>
      <c r="C139" s="31"/>
      <c r="D139" s="31"/>
    </row>
    <row r="140" spans="2:4" ht="16.5" customHeight="1">
      <c r="B140" s="31"/>
      <c r="C140" s="31"/>
      <c r="D140" s="31"/>
    </row>
    <row r="141" spans="2:4" ht="16.5" customHeight="1">
      <c r="B141" s="31"/>
      <c r="C141" s="31"/>
      <c r="D141" s="31"/>
    </row>
    <row r="142" spans="2:4" ht="16.5" customHeight="1">
      <c r="B142" s="31"/>
      <c r="C142" s="31"/>
      <c r="D142" s="31"/>
    </row>
    <row r="143" spans="2:4" ht="16.5" customHeight="1">
      <c r="B143" s="31"/>
      <c r="C143" s="31"/>
      <c r="D143" s="31"/>
    </row>
    <row r="144" spans="2:4" ht="16.5" customHeight="1">
      <c r="B144" s="31"/>
      <c r="C144" s="31"/>
      <c r="D144" s="31"/>
    </row>
    <row r="145" spans="2:4" ht="16.5" customHeight="1">
      <c r="B145" s="31"/>
      <c r="C145" s="31"/>
      <c r="D145" s="31"/>
    </row>
    <row r="146" spans="2:4" ht="16.5" customHeight="1">
      <c r="B146" s="31"/>
      <c r="C146" s="31"/>
      <c r="D146" s="31"/>
    </row>
    <row r="147" spans="2:4" ht="16.5" customHeight="1">
      <c r="B147" s="31"/>
      <c r="C147" s="31"/>
      <c r="D147" s="31"/>
    </row>
    <row r="148" spans="2:4" ht="16.5" customHeight="1">
      <c r="B148" s="31"/>
      <c r="C148" s="31"/>
      <c r="D148" s="31"/>
    </row>
    <row r="149" spans="2:4" ht="16.5" customHeight="1">
      <c r="B149" s="31"/>
      <c r="C149" s="31"/>
      <c r="D149" s="31"/>
    </row>
    <row r="150" spans="2:4" ht="16.5" customHeight="1">
      <c r="B150" s="31"/>
      <c r="C150" s="31"/>
      <c r="D150" s="31"/>
    </row>
    <row r="151" spans="2:4" ht="16.5" customHeight="1">
      <c r="B151" s="31"/>
      <c r="C151" s="31"/>
      <c r="D151" s="31"/>
    </row>
    <row r="152" spans="2:4" ht="16.5" customHeight="1">
      <c r="B152" s="31"/>
      <c r="C152" s="31"/>
      <c r="D152" s="31"/>
    </row>
    <row r="153" spans="2:4" ht="16.5" customHeight="1">
      <c r="B153" s="31"/>
      <c r="C153" s="31"/>
      <c r="D153" s="31"/>
    </row>
    <row r="154" spans="2:4" ht="16.5" customHeight="1">
      <c r="B154" s="31"/>
      <c r="C154" s="31"/>
      <c r="D154" s="31"/>
    </row>
    <row r="155" spans="2:4" ht="16.5" customHeight="1">
      <c r="B155" s="31"/>
      <c r="C155" s="31"/>
      <c r="D155" s="31"/>
    </row>
    <row r="156" spans="2:4" ht="16.5" customHeight="1">
      <c r="B156" s="31"/>
      <c r="C156" s="31"/>
      <c r="D156" s="31"/>
    </row>
    <row r="157" spans="2:4" ht="16.5" customHeight="1">
      <c r="B157" s="31"/>
      <c r="C157" s="31"/>
      <c r="D157" s="31"/>
    </row>
    <row r="158" spans="2:4" ht="16.5" customHeight="1">
      <c r="B158" s="31"/>
      <c r="C158" s="31"/>
      <c r="D158" s="31"/>
    </row>
    <row r="159" spans="2:4" ht="16.5" customHeight="1">
      <c r="B159" s="31"/>
      <c r="C159" s="31"/>
      <c r="D159" s="31"/>
    </row>
    <row r="160" spans="2:4" ht="16.5" customHeight="1">
      <c r="B160" s="31"/>
      <c r="C160" s="31"/>
      <c r="D160" s="31"/>
    </row>
    <row r="161" spans="2:4" ht="16.5" customHeight="1">
      <c r="B161" s="31"/>
      <c r="C161" s="31"/>
      <c r="D161" s="31"/>
    </row>
    <row r="162" spans="2:4" ht="16.5" customHeight="1">
      <c r="B162" s="31"/>
      <c r="C162" s="31"/>
      <c r="D162" s="31"/>
    </row>
    <row r="163" spans="2:4" ht="16.5" customHeight="1">
      <c r="B163" s="31"/>
      <c r="C163" s="31"/>
      <c r="D163" s="31"/>
    </row>
    <row r="164" spans="2:4" ht="16.5" customHeight="1">
      <c r="B164" s="31"/>
      <c r="C164" s="31"/>
      <c r="D164" s="31"/>
    </row>
    <row r="165" spans="2:4" ht="16.5" customHeight="1">
      <c r="B165" s="31"/>
      <c r="C165" s="31"/>
      <c r="D165" s="31"/>
    </row>
  </sheetData>
  <sheetProtection/>
  <mergeCells count="6">
    <mergeCell ref="N4:P4"/>
    <mergeCell ref="H4:J4"/>
    <mergeCell ref="K4:M4"/>
    <mergeCell ref="A4:A5"/>
    <mergeCell ref="B4:D4"/>
    <mergeCell ref="E4:G4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25"/>
  <sheetViews>
    <sheetView zoomScalePageLayoutView="0" workbookViewId="0" topLeftCell="A1">
      <selection activeCell="I6" sqref="I6"/>
    </sheetView>
  </sheetViews>
  <sheetFormatPr defaultColWidth="1.625" defaultRowHeight="16.5" customHeight="1"/>
  <cols>
    <col min="1" max="1" width="2.625" style="16" customWidth="1"/>
    <col min="2" max="2" width="16.875" style="16" customWidth="1"/>
    <col min="3" max="3" width="12.50390625" style="13" customWidth="1"/>
    <col min="4" max="4" width="7.25390625" style="13" customWidth="1"/>
    <col min="5" max="5" width="12.50390625" style="13" customWidth="1"/>
    <col min="6" max="6" width="7.25390625" style="13" customWidth="1"/>
    <col min="7" max="7" width="12.50390625" style="13" customWidth="1"/>
    <col min="8" max="8" width="7.25390625" style="13" customWidth="1"/>
    <col min="9" max="9" width="12.50390625" style="13" customWidth="1"/>
    <col min="10" max="10" width="7.25390625" style="13" customWidth="1"/>
    <col min="11" max="11" width="12.50390625" style="13" customWidth="1"/>
    <col min="12" max="12" width="7.25390625" style="13" customWidth="1"/>
    <col min="13" max="16384" width="1.625" style="13" customWidth="1"/>
  </cols>
  <sheetData>
    <row r="1" spans="1:2" ht="16.5" customHeight="1">
      <c r="A1" s="37" t="s">
        <v>177</v>
      </c>
      <c r="B1" s="38"/>
    </row>
    <row r="2" ht="16.5" customHeight="1">
      <c r="B2" s="40" t="str">
        <f>HYPERLINK("#目次!A4","目次に戻る")</f>
        <v>目次に戻る</v>
      </c>
    </row>
    <row r="3" spans="1:6" ht="16.5" customHeight="1" thickBot="1">
      <c r="A3" s="24" t="s">
        <v>9</v>
      </c>
      <c r="C3" s="41"/>
      <c r="D3" s="41"/>
      <c r="E3" s="41"/>
      <c r="F3" s="42"/>
    </row>
    <row r="4" spans="1:12" ht="16.5" customHeight="1">
      <c r="A4" s="221" t="s">
        <v>10</v>
      </c>
      <c r="B4" s="222"/>
      <c r="C4" s="215" t="s">
        <v>172</v>
      </c>
      <c r="D4" s="216"/>
      <c r="E4" s="215" t="s">
        <v>4</v>
      </c>
      <c r="F4" s="216"/>
      <c r="G4" s="215" t="s">
        <v>114</v>
      </c>
      <c r="H4" s="216"/>
      <c r="I4" s="215" t="s">
        <v>154</v>
      </c>
      <c r="J4" s="216"/>
      <c r="K4" s="215" t="s">
        <v>174</v>
      </c>
      <c r="L4" s="216"/>
    </row>
    <row r="5" spans="1:12" ht="16.5" customHeight="1">
      <c r="A5" s="223"/>
      <c r="B5" s="224"/>
      <c r="C5" s="115" t="s">
        <v>11</v>
      </c>
      <c r="D5" s="17" t="s">
        <v>12</v>
      </c>
      <c r="E5" s="17" t="s">
        <v>11</v>
      </c>
      <c r="F5" s="17" t="s">
        <v>12</v>
      </c>
      <c r="G5" s="17" t="s">
        <v>11</v>
      </c>
      <c r="H5" s="17" t="s">
        <v>12</v>
      </c>
      <c r="I5" s="17" t="s">
        <v>11</v>
      </c>
      <c r="J5" s="43" t="s">
        <v>12</v>
      </c>
      <c r="K5" s="17" t="s">
        <v>11</v>
      </c>
      <c r="L5" s="17" t="s">
        <v>12</v>
      </c>
    </row>
    <row r="6" spans="1:15" s="44" customFormat="1" ht="16.5" customHeight="1">
      <c r="A6" s="217" t="s">
        <v>13</v>
      </c>
      <c r="B6" s="218"/>
      <c r="C6" s="99">
        <v>89990304</v>
      </c>
      <c r="D6" s="102">
        <v>100</v>
      </c>
      <c r="E6" s="99">
        <v>91502900</v>
      </c>
      <c r="F6" s="102">
        <v>100</v>
      </c>
      <c r="G6" s="99">
        <v>91904065</v>
      </c>
      <c r="H6" s="102">
        <v>100</v>
      </c>
      <c r="I6" s="99">
        <v>106509127</v>
      </c>
      <c r="J6" s="102">
        <v>100</v>
      </c>
      <c r="K6" s="157">
        <v>96277371</v>
      </c>
      <c r="L6" s="154">
        <v>100</v>
      </c>
      <c r="M6" s="147"/>
      <c r="N6" s="148"/>
      <c r="O6" s="148"/>
    </row>
    <row r="7" spans="1:15" ht="16.5" customHeight="1">
      <c r="A7" s="219" t="s">
        <v>14</v>
      </c>
      <c r="B7" s="220"/>
      <c r="C7" s="100">
        <v>27239934</v>
      </c>
      <c r="D7" s="103">
        <v>30.269854405647965</v>
      </c>
      <c r="E7" s="100">
        <v>26200098</v>
      </c>
      <c r="F7" s="103">
        <v>28.6</v>
      </c>
      <c r="G7" s="100">
        <v>26574880</v>
      </c>
      <c r="H7" s="103">
        <v>28.9</v>
      </c>
      <c r="I7" s="100">
        <v>26741682</v>
      </c>
      <c r="J7" s="103">
        <v>25.1</v>
      </c>
      <c r="K7" s="158">
        <v>25924251</v>
      </c>
      <c r="L7" s="155">
        <v>26.9</v>
      </c>
      <c r="M7" s="149"/>
      <c r="N7" s="150"/>
      <c r="O7" s="150"/>
    </row>
    <row r="8" spans="1:15" ht="16.5" customHeight="1">
      <c r="A8" s="12"/>
      <c r="B8" s="136" t="s">
        <v>15</v>
      </c>
      <c r="C8" s="100">
        <v>19996036</v>
      </c>
      <c r="D8" s="103">
        <v>22.220211635244617</v>
      </c>
      <c r="E8" s="100">
        <v>19867998</v>
      </c>
      <c r="F8" s="103">
        <v>21.7</v>
      </c>
      <c r="G8" s="100">
        <v>19299213</v>
      </c>
      <c r="H8" s="103">
        <v>21</v>
      </c>
      <c r="I8" s="100">
        <v>18455776</v>
      </c>
      <c r="J8" s="103">
        <v>17.3</v>
      </c>
      <c r="K8" s="158">
        <v>18551558</v>
      </c>
      <c r="L8" s="155">
        <v>19.3</v>
      </c>
      <c r="M8" s="149"/>
      <c r="N8" s="150"/>
      <c r="O8" s="150"/>
    </row>
    <row r="9" spans="1:15" ht="16.5" customHeight="1">
      <c r="A9" s="219" t="s">
        <v>16</v>
      </c>
      <c r="B9" s="220"/>
      <c r="C9" s="100">
        <v>12913214</v>
      </c>
      <c r="D9" s="103">
        <v>14.349561481645845</v>
      </c>
      <c r="E9" s="100">
        <v>12840629</v>
      </c>
      <c r="F9" s="103">
        <v>14</v>
      </c>
      <c r="G9" s="100">
        <v>12494359</v>
      </c>
      <c r="H9" s="103">
        <v>13.6</v>
      </c>
      <c r="I9" s="100">
        <v>12969875</v>
      </c>
      <c r="J9" s="103">
        <v>12.2</v>
      </c>
      <c r="K9" s="158">
        <v>12795483</v>
      </c>
      <c r="L9" s="155">
        <v>13.3</v>
      </c>
      <c r="M9" s="149"/>
      <c r="N9" s="150"/>
      <c r="O9" s="150"/>
    </row>
    <row r="10" spans="1:15" ht="16.5" customHeight="1">
      <c r="A10" s="219" t="s">
        <v>17</v>
      </c>
      <c r="B10" s="220"/>
      <c r="C10" s="100">
        <v>919148</v>
      </c>
      <c r="D10" s="103">
        <v>1.0213855928300897</v>
      </c>
      <c r="E10" s="100">
        <v>970442</v>
      </c>
      <c r="F10" s="103">
        <v>1.1</v>
      </c>
      <c r="G10" s="100">
        <v>733542</v>
      </c>
      <c r="H10" s="103">
        <v>0.8</v>
      </c>
      <c r="I10" s="100">
        <v>772590</v>
      </c>
      <c r="J10" s="103">
        <v>0.7</v>
      </c>
      <c r="K10" s="158">
        <v>748922</v>
      </c>
      <c r="L10" s="155">
        <v>0.8</v>
      </c>
      <c r="M10" s="149"/>
      <c r="N10" s="150"/>
      <c r="O10" s="150"/>
    </row>
    <row r="11" spans="1:15" ht="16.5" customHeight="1">
      <c r="A11" s="219" t="s">
        <v>18</v>
      </c>
      <c r="B11" s="220"/>
      <c r="C11" s="100">
        <v>17140099</v>
      </c>
      <c r="D11" s="103">
        <v>19.046606398840478</v>
      </c>
      <c r="E11" s="100">
        <v>17978062</v>
      </c>
      <c r="F11" s="103">
        <v>19.6</v>
      </c>
      <c r="G11" s="100">
        <v>18601025</v>
      </c>
      <c r="H11" s="103">
        <v>20.2</v>
      </c>
      <c r="I11" s="100">
        <v>19480063</v>
      </c>
      <c r="J11" s="103">
        <v>18.3</v>
      </c>
      <c r="K11" s="158">
        <v>20681588</v>
      </c>
      <c r="L11" s="155">
        <v>21.5</v>
      </c>
      <c r="M11" s="149"/>
      <c r="N11" s="150"/>
      <c r="O11" s="150"/>
    </row>
    <row r="12" spans="1:15" ht="16.5" customHeight="1">
      <c r="A12" s="12"/>
      <c r="B12" s="114" t="s">
        <v>19</v>
      </c>
      <c r="C12" s="100">
        <v>9990187</v>
      </c>
      <c r="D12" s="103">
        <v>11.101403769010492</v>
      </c>
      <c r="E12" s="100">
        <v>10614077</v>
      </c>
      <c r="F12" s="103">
        <v>11.6</v>
      </c>
      <c r="G12" s="100">
        <v>10970004</v>
      </c>
      <c r="H12" s="103">
        <v>11.9</v>
      </c>
      <c r="I12" s="100">
        <v>10869156</v>
      </c>
      <c r="J12" s="103">
        <v>10.2</v>
      </c>
      <c r="K12" s="158">
        <v>11300426</v>
      </c>
      <c r="L12" s="155">
        <v>11.7</v>
      </c>
      <c r="M12" s="149"/>
      <c r="N12" s="150"/>
      <c r="O12" s="150"/>
    </row>
    <row r="13" spans="1:15" ht="16.5" customHeight="1">
      <c r="A13" s="219" t="s">
        <v>20</v>
      </c>
      <c r="B13" s="220"/>
      <c r="C13" s="100">
        <v>4558213</v>
      </c>
      <c r="D13" s="103">
        <v>5.065226804878891</v>
      </c>
      <c r="E13" s="100">
        <v>4617311</v>
      </c>
      <c r="F13" s="103">
        <v>5</v>
      </c>
      <c r="G13" s="100">
        <v>4227373</v>
      </c>
      <c r="H13" s="103">
        <v>4.6</v>
      </c>
      <c r="I13" s="100">
        <v>4561046</v>
      </c>
      <c r="J13" s="103">
        <v>4.3</v>
      </c>
      <c r="K13" s="158">
        <v>5115781</v>
      </c>
      <c r="L13" s="155">
        <v>5.3</v>
      </c>
      <c r="M13" s="149"/>
      <c r="N13" s="150"/>
      <c r="O13" s="150"/>
    </row>
    <row r="14" spans="1:15" ht="16.5" customHeight="1">
      <c r="A14" s="219" t="s">
        <v>21</v>
      </c>
      <c r="B14" s="220"/>
      <c r="C14" s="100">
        <v>2798721</v>
      </c>
      <c r="D14" s="103">
        <v>3.1100250533657494</v>
      </c>
      <c r="E14" s="100">
        <v>8697926</v>
      </c>
      <c r="F14" s="103">
        <v>9.5</v>
      </c>
      <c r="G14" s="100">
        <v>4738989</v>
      </c>
      <c r="H14" s="103">
        <v>5.2</v>
      </c>
      <c r="I14" s="100">
        <v>18377435</v>
      </c>
      <c r="J14" s="103">
        <v>17.3</v>
      </c>
      <c r="K14" s="158">
        <v>7408563</v>
      </c>
      <c r="L14" s="155">
        <v>7.7</v>
      </c>
      <c r="M14" s="149"/>
      <c r="N14" s="150"/>
      <c r="O14" s="150"/>
    </row>
    <row r="15" spans="1:15" ht="16.5" customHeight="1">
      <c r="A15" s="12"/>
      <c r="B15" s="114" t="s">
        <v>22</v>
      </c>
      <c r="C15" s="100">
        <v>2798721</v>
      </c>
      <c r="D15" s="103">
        <v>3.1100250533657494</v>
      </c>
      <c r="E15" s="100">
        <v>8629528</v>
      </c>
      <c r="F15" s="103">
        <v>9.4</v>
      </c>
      <c r="G15" s="100">
        <v>4738989</v>
      </c>
      <c r="H15" s="103">
        <v>5.2</v>
      </c>
      <c r="I15" s="100">
        <v>18377435</v>
      </c>
      <c r="J15" s="103">
        <v>17.3</v>
      </c>
      <c r="K15" s="158">
        <v>7408563</v>
      </c>
      <c r="L15" s="155">
        <v>7.7</v>
      </c>
      <c r="M15" s="149"/>
      <c r="N15" s="150"/>
      <c r="O15" s="150"/>
    </row>
    <row r="16" spans="1:15" ht="16.5" customHeight="1">
      <c r="A16" s="12"/>
      <c r="B16" s="114" t="s">
        <v>23</v>
      </c>
      <c r="C16" s="100" t="s">
        <v>6</v>
      </c>
      <c r="D16" s="103" t="s">
        <v>6</v>
      </c>
      <c r="E16" s="100">
        <v>68398</v>
      </c>
      <c r="F16" s="103">
        <v>0.1</v>
      </c>
      <c r="G16" s="100" t="s">
        <v>6</v>
      </c>
      <c r="H16" s="103">
        <v>0</v>
      </c>
      <c r="I16" s="158">
        <v>0</v>
      </c>
      <c r="J16" s="103">
        <v>0</v>
      </c>
      <c r="K16" s="158">
        <v>0</v>
      </c>
      <c r="L16" s="155">
        <v>0</v>
      </c>
      <c r="M16" s="151"/>
      <c r="N16" s="150"/>
      <c r="O16" s="150"/>
    </row>
    <row r="17" spans="1:15" ht="16.5" customHeight="1">
      <c r="A17" s="12"/>
      <c r="B17" s="114" t="s">
        <v>24</v>
      </c>
      <c r="C17" s="100" t="s">
        <v>6</v>
      </c>
      <c r="D17" s="103" t="s">
        <v>6</v>
      </c>
      <c r="E17" s="100" t="s">
        <v>6</v>
      </c>
      <c r="F17" s="103" t="s">
        <v>6</v>
      </c>
      <c r="G17" s="100" t="s">
        <v>6</v>
      </c>
      <c r="H17" s="103">
        <v>0</v>
      </c>
      <c r="I17" s="158">
        <v>0</v>
      </c>
      <c r="J17" s="103">
        <v>0</v>
      </c>
      <c r="K17" s="158">
        <v>0</v>
      </c>
      <c r="L17" s="155">
        <v>0</v>
      </c>
      <c r="M17" s="152"/>
      <c r="N17" s="150"/>
      <c r="O17" s="150"/>
    </row>
    <row r="18" spans="1:15" ht="16.5" customHeight="1">
      <c r="A18" s="219" t="s">
        <v>25</v>
      </c>
      <c r="B18" s="220"/>
      <c r="C18" s="100">
        <v>12749238</v>
      </c>
      <c r="D18" s="103">
        <v>14.167346295440897</v>
      </c>
      <c r="E18" s="100">
        <v>6396004</v>
      </c>
      <c r="F18" s="103">
        <v>7</v>
      </c>
      <c r="G18" s="100">
        <v>6307860</v>
      </c>
      <c r="H18" s="103">
        <v>6.9</v>
      </c>
      <c r="I18" s="100">
        <v>6153826</v>
      </c>
      <c r="J18" s="103">
        <v>5.8</v>
      </c>
      <c r="K18" s="158">
        <v>6692630</v>
      </c>
      <c r="L18" s="155">
        <v>7</v>
      </c>
      <c r="M18" s="153"/>
      <c r="N18" s="150"/>
      <c r="O18" s="150"/>
    </row>
    <row r="19" spans="1:15" ht="16.5" customHeight="1">
      <c r="A19" s="219" t="s">
        <v>26</v>
      </c>
      <c r="B19" s="220"/>
      <c r="C19" s="100">
        <v>2326453</v>
      </c>
      <c r="D19" s="103">
        <v>2.5852262928237244</v>
      </c>
      <c r="E19" s="100">
        <v>5095598</v>
      </c>
      <c r="F19" s="103">
        <v>5.6</v>
      </c>
      <c r="G19" s="100">
        <v>9596535</v>
      </c>
      <c r="H19" s="103">
        <v>10.4</v>
      </c>
      <c r="I19" s="100">
        <v>8021166</v>
      </c>
      <c r="J19" s="103">
        <v>7.5</v>
      </c>
      <c r="K19" s="158">
        <v>6068365</v>
      </c>
      <c r="L19" s="155">
        <v>6.3</v>
      </c>
      <c r="M19" s="153"/>
      <c r="N19" s="150"/>
      <c r="O19" s="150"/>
    </row>
    <row r="20" spans="1:15" ht="16.5" customHeight="1">
      <c r="A20" s="219" t="s">
        <v>27</v>
      </c>
      <c r="B20" s="220"/>
      <c r="C20" s="100">
        <v>361354</v>
      </c>
      <c r="D20" s="103">
        <v>0.40154770451714444</v>
      </c>
      <c r="E20" s="100">
        <v>141560</v>
      </c>
      <c r="F20" s="103">
        <v>0.2</v>
      </c>
      <c r="G20" s="100">
        <v>109895</v>
      </c>
      <c r="H20" s="103">
        <v>0.1</v>
      </c>
      <c r="I20" s="100">
        <v>125823</v>
      </c>
      <c r="J20" s="103">
        <v>0.1</v>
      </c>
      <c r="K20" s="158">
        <v>1574626</v>
      </c>
      <c r="L20" s="155">
        <v>1.6</v>
      </c>
      <c r="M20" s="153"/>
      <c r="N20" s="150"/>
      <c r="O20" s="150"/>
    </row>
    <row r="21" spans="1:15" ht="16.5" customHeight="1">
      <c r="A21" s="12"/>
      <c r="B21" s="114" t="s">
        <v>28</v>
      </c>
      <c r="C21" s="100" t="s">
        <v>6</v>
      </c>
      <c r="D21" s="103" t="s">
        <v>6</v>
      </c>
      <c r="E21" s="100" t="s">
        <v>6</v>
      </c>
      <c r="F21" s="103" t="s">
        <v>6</v>
      </c>
      <c r="G21" s="100" t="s">
        <v>6</v>
      </c>
      <c r="H21" s="103">
        <v>0</v>
      </c>
      <c r="I21" s="158">
        <v>0</v>
      </c>
      <c r="J21" s="103">
        <v>0</v>
      </c>
      <c r="K21" s="158">
        <v>0</v>
      </c>
      <c r="L21" s="155">
        <v>0</v>
      </c>
      <c r="M21" s="153"/>
      <c r="N21" s="150"/>
      <c r="O21" s="150"/>
    </row>
    <row r="22" spans="1:15" ht="16.5" customHeight="1" thickBot="1">
      <c r="A22" s="225" t="s">
        <v>29</v>
      </c>
      <c r="B22" s="226"/>
      <c r="C22" s="101">
        <v>8983930</v>
      </c>
      <c r="D22" s="104">
        <v>9.983219970009213</v>
      </c>
      <c r="E22" s="101">
        <v>8565270</v>
      </c>
      <c r="F22" s="104">
        <v>9.4</v>
      </c>
      <c r="G22" s="101">
        <v>8519607</v>
      </c>
      <c r="H22" s="104">
        <v>9.3</v>
      </c>
      <c r="I22" s="101">
        <v>9305621</v>
      </c>
      <c r="J22" s="104">
        <v>8.7</v>
      </c>
      <c r="K22" s="159">
        <v>9267162</v>
      </c>
      <c r="L22" s="156">
        <v>9.6</v>
      </c>
      <c r="M22" s="153"/>
      <c r="N22" s="150"/>
      <c r="O22" s="150"/>
    </row>
    <row r="23" spans="1:2" ht="16.5" customHeight="1">
      <c r="A23" s="24" t="s">
        <v>159</v>
      </c>
      <c r="B23" s="24"/>
    </row>
    <row r="24" spans="1:13" ht="16.5" customHeight="1">
      <c r="A24" s="13" t="s">
        <v>178</v>
      </c>
      <c r="B24" s="13"/>
      <c r="M24" s="16"/>
    </row>
    <row r="25" spans="1:2" ht="16.5" customHeight="1">
      <c r="A25" s="24"/>
      <c r="B25" s="24"/>
    </row>
  </sheetData>
  <sheetProtection/>
  <mergeCells count="17">
    <mergeCell ref="A22:B22"/>
    <mergeCell ref="A14:B14"/>
    <mergeCell ref="A18:B18"/>
    <mergeCell ref="A19:B19"/>
    <mergeCell ref="A20:B20"/>
    <mergeCell ref="A9:B9"/>
    <mergeCell ref="A10:B10"/>
    <mergeCell ref="A11:B11"/>
    <mergeCell ref="A13:B13"/>
    <mergeCell ref="K4:L4"/>
    <mergeCell ref="G4:H4"/>
    <mergeCell ref="I4:J4"/>
    <mergeCell ref="A6:B6"/>
    <mergeCell ref="A7:B7"/>
    <mergeCell ref="A4:B5"/>
    <mergeCell ref="C4:D4"/>
    <mergeCell ref="E4:F4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18"/>
  <sheetViews>
    <sheetView zoomScalePageLayoutView="0" workbookViewId="0" topLeftCell="A1">
      <selection activeCell="G20" sqref="G20"/>
    </sheetView>
  </sheetViews>
  <sheetFormatPr defaultColWidth="9.00390625" defaultRowHeight="16.5" customHeight="1"/>
  <cols>
    <col min="1" max="1" width="11.875" style="45" bestFit="1" customWidth="1"/>
    <col min="2" max="2" width="11.00390625" style="45" bestFit="1" customWidth="1"/>
    <col min="3" max="4" width="10.875" style="45" bestFit="1" customWidth="1"/>
    <col min="5" max="6" width="11.00390625" style="45" bestFit="1" customWidth="1"/>
    <col min="7" max="7" width="11.75390625" style="45" bestFit="1" customWidth="1"/>
    <col min="8" max="16384" width="9.00390625" style="45" customWidth="1"/>
  </cols>
  <sheetData>
    <row r="1" spans="1:19" ht="16.5" customHeight="1">
      <c r="A1" s="47" t="s">
        <v>181</v>
      </c>
      <c r="C1" s="39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6.5" customHeight="1">
      <c r="A2" s="40" t="str">
        <f>HYPERLINK("#目次!A5","目次に戻る")</f>
        <v>目次に戻る</v>
      </c>
      <c r="C2" s="39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6.5" customHeight="1" thickBot="1">
      <c r="A3" s="24" t="s">
        <v>30</v>
      </c>
      <c r="B3" s="46"/>
      <c r="C3" s="46"/>
      <c r="D3" s="46"/>
      <c r="E3" s="15"/>
      <c r="F3" s="15"/>
      <c r="G3" s="15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6.5" customHeight="1">
      <c r="A4" s="227" t="s">
        <v>31</v>
      </c>
      <c r="B4" s="229" t="s">
        <v>155</v>
      </c>
      <c r="C4" s="230"/>
      <c r="D4" s="230"/>
      <c r="E4" s="229" t="s">
        <v>180</v>
      </c>
      <c r="F4" s="230"/>
      <c r="G4" s="230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16.5" customHeight="1">
      <c r="A5" s="228"/>
      <c r="B5" s="48" t="s">
        <v>38</v>
      </c>
      <c r="C5" s="48" t="s">
        <v>39</v>
      </c>
      <c r="D5" s="43" t="s">
        <v>40</v>
      </c>
      <c r="E5" s="48" t="s">
        <v>38</v>
      </c>
      <c r="F5" s="48" t="s">
        <v>39</v>
      </c>
      <c r="G5" s="43" t="s">
        <v>40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16.5" customHeight="1">
      <c r="A6" s="49"/>
      <c r="B6" s="50" t="s">
        <v>96</v>
      </c>
      <c r="C6" s="44"/>
      <c r="D6" s="50"/>
      <c r="E6" s="50"/>
      <c r="F6" s="44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6.5" customHeight="1">
      <c r="A7" s="51" t="s">
        <v>13</v>
      </c>
      <c r="B7" s="99">
        <v>24000</v>
      </c>
      <c r="C7" s="99">
        <v>24000</v>
      </c>
      <c r="D7" s="99">
        <v>23190</v>
      </c>
      <c r="E7" s="99">
        <v>1347000</v>
      </c>
      <c r="F7" s="99">
        <v>1347000</v>
      </c>
      <c r="G7" s="108">
        <v>1344327</v>
      </c>
      <c r="H7" s="160"/>
      <c r="J7" s="160"/>
      <c r="K7" s="50"/>
      <c r="L7" s="50"/>
      <c r="M7" s="50"/>
      <c r="N7" s="50"/>
      <c r="O7" s="50"/>
      <c r="P7" s="50"/>
      <c r="Q7" s="50"/>
      <c r="R7" s="50"/>
      <c r="S7" s="50"/>
    </row>
    <row r="8" spans="1:19" ht="16.5" customHeight="1">
      <c r="A8" s="52" t="s">
        <v>32</v>
      </c>
      <c r="B8" s="100">
        <v>24000</v>
      </c>
      <c r="C8" s="100">
        <v>24000</v>
      </c>
      <c r="D8" s="100">
        <v>23190</v>
      </c>
      <c r="E8" s="100">
        <v>33844</v>
      </c>
      <c r="F8" s="100">
        <v>33844</v>
      </c>
      <c r="G8" s="111">
        <v>33171</v>
      </c>
      <c r="H8" s="13"/>
      <c r="J8" s="161"/>
      <c r="K8" s="13"/>
      <c r="L8" s="13"/>
      <c r="M8" s="13"/>
      <c r="N8" s="13"/>
      <c r="O8" s="13"/>
      <c r="P8" s="13"/>
      <c r="Q8" s="13"/>
      <c r="R8" s="13"/>
      <c r="S8" s="13"/>
    </row>
    <row r="9" spans="1:10" ht="16.5" customHeight="1">
      <c r="A9" s="52" t="s">
        <v>33</v>
      </c>
      <c r="B9" s="100" t="s">
        <v>6</v>
      </c>
      <c r="C9" s="100" t="s">
        <v>6</v>
      </c>
      <c r="D9" s="100" t="s">
        <v>6</v>
      </c>
      <c r="E9" s="100">
        <v>360000</v>
      </c>
      <c r="F9" s="100">
        <v>360000</v>
      </c>
      <c r="G9" s="111">
        <v>358000</v>
      </c>
      <c r="J9" s="162"/>
    </row>
    <row r="10" spans="1:10" ht="16.5" customHeight="1">
      <c r="A10" s="52" t="s">
        <v>34</v>
      </c>
      <c r="B10" s="100" t="s">
        <v>6</v>
      </c>
      <c r="C10" s="100" t="s">
        <v>6</v>
      </c>
      <c r="D10" s="100" t="s">
        <v>6</v>
      </c>
      <c r="E10" s="100">
        <v>953156</v>
      </c>
      <c r="F10" s="100">
        <v>953156</v>
      </c>
      <c r="G10" s="111">
        <v>953156</v>
      </c>
      <c r="J10" s="162"/>
    </row>
    <row r="11" spans="1:7" ht="16.5" customHeight="1">
      <c r="A11" s="52" t="s">
        <v>35</v>
      </c>
      <c r="B11" s="100" t="s">
        <v>6</v>
      </c>
      <c r="C11" s="100" t="s">
        <v>6</v>
      </c>
      <c r="D11" s="100" t="s">
        <v>6</v>
      </c>
      <c r="E11" s="100" t="s">
        <v>6</v>
      </c>
      <c r="F11" s="100" t="s">
        <v>6</v>
      </c>
      <c r="G11" s="100" t="s">
        <v>6</v>
      </c>
    </row>
    <row r="12" spans="1:7" ht="16.5" customHeight="1">
      <c r="A12" s="53"/>
      <c r="B12" s="106" t="s">
        <v>75</v>
      </c>
      <c r="C12" s="105"/>
      <c r="D12" s="99"/>
      <c r="E12" s="99"/>
      <c r="F12" s="99"/>
      <c r="G12" s="105"/>
    </row>
    <row r="13" spans="1:10" ht="16.5" customHeight="1">
      <c r="A13" s="51" t="s">
        <v>13</v>
      </c>
      <c r="B13" s="99">
        <v>24000</v>
      </c>
      <c r="C13" s="99">
        <v>24000</v>
      </c>
      <c r="D13" s="99">
        <v>23190</v>
      </c>
      <c r="E13" s="99">
        <v>1347000</v>
      </c>
      <c r="F13" s="99">
        <v>1347000</v>
      </c>
      <c r="G13" s="108">
        <v>1344326</v>
      </c>
      <c r="H13" s="162"/>
      <c r="J13" s="162"/>
    </row>
    <row r="14" spans="1:10" ht="16.5" customHeight="1">
      <c r="A14" s="27" t="s">
        <v>25</v>
      </c>
      <c r="B14" s="100">
        <v>24000</v>
      </c>
      <c r="C14" s="100">
        <v>24000</v>
      </c>
      <c r="D14" s="100">
        <v>23190</v>
      </c>
      <c r="E14" s="100">
        <v>986579</v>
      </c>
      <c r="F14" s="100">
        <v>986579</v>
      </c>
      <c r="G14" s="111">
        <v>986109</v>
      </c>
      <c r="H14" s="162"/>
      <c r="J14" s="162"/>
    </row>
    <row r="15" spans="1:10" ht="16.5" customHeight="1">
      <c r="A15" s="27" t="s">
        <v>36</v>
      </c>
      <c r="B15" s="100" t="s">
        <v>6</v>
      </c>
      <c r="C15" s="100" t="s">
        <v>6</v>
      </c>
      <c r="D15" s="100" t="s">
        <v>6</v>
      </c>
      <c r="E15" s="100">
        <v>360421</v>
      </c>
      <c r="F15" s="100">
        <v>360421</v>
      </c>
      <c r="G15" s="111">
        <v>358217</v>
      </c>
      <c r="H15" s="162"/>
      <c r="J15" s="162"/>
    </row>
    <row r="16" spans="1:7" ht="16.5" customHeight="1" thickBot="1">
      <c r="A16" s="54" t="s">
        <v>37</v>
      </c>
      <c r="B16" s="101" t="s">
        <v>6</v>
      </c>
      <c r="C16" s="101" t="s">
        <v>6</v>
      </c>
      <c r="D16" s="101" t="s">
        <v>6</v>
      </c>
      <c r="E16" s="101" t="s">
        <v>6</v>
      </c>
      <c r="F16" s="101" t="s">
        <v>6</v>
      </c>
      <c r="G16" s="101" t="s">
        <v>6</v>
      </c>
    </row>
    <row r="17" spans="1:2" s="13" customFormat="1" ht="16.5" customHeight="1">
      <c r="A17" s="24" t="s">
        <v>159</v>
      </c>
      <c r="B17" s="24"/>
    </row>
    <row r="18" spans="1:7" ht="16.5" customHeight="1">
      <c r="A18" s="24" t="s">
        <v>178</v>
      </c>
      <c r="B18" s="41"/>
      <c r="C18" s="41"/>
      <c r="D18" s="41"/>
      <c r="E18" s="41"/>
      <c r="F18" s="41"/>
      <c r="G18" s="41"/>
    </row>
  </sheetData>
  <sheetProtection/>
  <mergeCells count="3">
    <mergeCell ref="A4:A5"/>
    <mergeCell ref="B4:D4"/>
    <mergeCell ref="E4:G4"/>
  </mergeCells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"/>
  <sheetViews>
    <sheetView zoomScalePageLayoutView="0" workbookViewId="0" topLeftCell="A1">
      <selection activeCell="G23" sqref="G23"/>
    </sheetView>
  </sheetViews>
  <sheetFormatPr defaultColWidth="7.625" defaultRowHeight="16.5" customHeight="1"/>
  <cols>
    <col min="1" max="1" width="18.625" style="45" customWidth="1"/>
    <col min="2" max="7" width="11.75390625" style="45" bestFit="1" customWidth="1"/>
    <col min="8" max="16384" width="7.625" style="45" customWidth="1"/>
  </cols>
  <sheetData>
    <row r="1" spans="1:4" ht="16.5" customHeight="1">
      <c r="A1" s="11" t="s">
        <v>183</v>
      </c>
      <c r="B1" s="13"/>
      <c r="C1" s="13"/>
      <c r="D1" s="13"/>
    </row>
    <row r="2" spans="1:4" ht="16.5" customHeight="1">
      <c r="A2" s="40" t="str">
        <f>HYPERLINK("#目次!A6","目次に戻る")</f>
        <v>目次に戻る</v>
      </c>
      <c r="B2" s="13"/>
      <c r="C2" s="13"/>
      <c r="D2" s="13"/>
    </row>
    <row r="3" spans="1:4" ht="16.5" customHeight="1" thickBot="1">
      <c r="A3" s="24" t="s">
        <v>30</v>
      </c>
      <c r="B3" s="15"/>
      <c r="C3" s="15"/>
      <c r="D3" s="13"/>
    </row>
    <row r="4" spans="1:7" ht="16.5" customHeight="1">
      <c r="A4" s="231" t="s">
        <v>122</v>
      </c>
      <c r="B4" s="233" t="s">
        <v>155</v>
      </c>
      <c r="C4" s="234"/>
      <c r="D4" s="234"/>
      <c r="E4" s="233" t="s">
        <v>180</v>
      </c>
      <c r="F4" s="234"/>
      <c r="G4" s="234"/>
    </row>
    <row r="5" spans="1:7" ht="16.5" customHeight="1">
      <c r="A5" s="232"/>
      <c r="B5" s="107" t="s">
        <v>38</v>
      </c>
      <c r="C5" s="107" t="s">
        <v>39</v>
      </c>
      <c r="D5" s="107" t="s">
        <v>40</v>
      </c>
      <c r="E5" s="107" t="s">
        <v>156</v>
      </c>
      <c r="F5" s="107" t="s">
        <v>39</v>
      </c>
      <c r="G5" s="107" t="s">
        <v>157</v>
      </c>
    </row>
    <row r="6" spans="1:7" ht="16.5" customHeight="1">
      <c r="A6" s="137"/>
      <c r="B6" s="117" t="s">
        <v>96</v>
      </c>
      <c r="C6" s="109"/>
      <c r="D6" s="108"/>
      <c r="E6" s="117"/>
      <c r="F6" s="109"/>
      <c r="G6" s="108"/>
    </row>
    <row r="7" spans="1:10" ht="16.5" customHeight="1">
      <c r="A7" s="138" t="s">
        <v>49</v>
      </c>
      <c r="B7" s="110">
        <v>16166000</v>
      </c>
      <c r="C7" s="110">
        <v>15966614</v>
      </c>
      <c r="D7" s="110">
        <v>15953038</v>
      </c>
      <c r="E7" s="110">
        <v>16584000</v>
      </c>
      <c r="F7" s="110">
        <v>16651979</v>
      </c>
      <c r="G7" s="108">
        <v>16581314</v>
      </c>
      <c r="H7" s="162"/>
      <c r="J7" s="162"/>
    </row>
    <row r="8" spans="1:10" ht="16.5" customHeight="1">
      <c r="A8" s="139" t="s">
        <v>115</v>
      </c>
      <c r="B8" s="100">
        <v>3072346</v>
      </c>
      <c r="C8" s="100">
        <v>3072346</v>
      </c>
      <c r="D8" s="100">
        <v>3059422</v>
      </c>
      <c r="E8" s="100">
        <v>3105454</v>
      </c>
      <c r="F8" s="100">
        <v>3105454</v>
      </c>
      <c r="G8" s="111">
        <v>3110220</v>
      </c>
      <c r="H8" s="162"/>
      <c r="J8" s="162"/>
    </row>
    <row r="9" spans="1:10" ht="16.5" customHeight="1">
      <c r="A9" s="139" t="s">
        <v>86</v>
      </c>
      <c r="B9" s="100">
        <v>1</v>
      </c>
      <c r="C9" s="100">
        <v>1</v>
      </c>
      <c r="D9" s="100" t="s">
        <v>158</v>
      </c>
      <c r="E9" s="100">
        <v>1</v>
      </c>
      <c r="F9" s="100">
        <v>1</v>
      </c>
      <c r="G9" s="163" t="s">
        <v>158</v>
      </c>
      <c r="H9" s="162"/>
      <c r="J9" s="162"/>
    </row>
    <row r="10" spans="1:10" ht="16.5" customHeight="1">
      <c r="A10" s="139" t="s">
        <v>87</v>
      </c>
      <c r="B10" s="100">
        <v>3445615</v>
      </c>
      <c r="C10" s="100">
        <v>3276760</v>
      </c>
      <c r="D10" s="100">
        <v>3415173</v>
      </c>
      <c r="E10" s="100">
        <v>3590477</v>
      </c>
      <c r="F10" s="100">
        <v>3666602</v>
      </c>
      <c r="G10" s="111">
        <v>3810062</v>
      </c>
      <c r="H10" s="162"/>
      <c r="J10" s="162"/>
    </row>
    <row r="11" spans="1:10" ht="16.5" customHeight="1">
      <c r="A11" s="139" t="s">
        <v>116</v>
      </c>
      <c r="B11" s="100">
        <v>4660341</v>
      </c>
      <c r="C11" s="100">
        <v>4443322</v>
      </c>
      <c r="D11" s="100">
        <v>4346160</v>
      </c>
      <c r="E11" s="100">
        <v>4783163</v>
      </c>
      <c r="F11" s="100">
        <v>4618044</v>
      </c>
      <c r="G11" s="111">
        <v>4526955</v>
      </c>
      <c r="H11" s="162"/>
      <c r="J11" s="162"/>
    </row>
    <row r="12" spans="1:10" ht="16.5" customHeight="1">
      <c r="A12" s="139" t="s">
        <v>88</v>
      </c>
      <c r="B12" s="100">
        <v>2230499</v>
      </c>
      <c r="C12" s="100">
        <v>2158984</v>
      </c>
      <c r="D12" s="100">
        <v>2191497</v>
      </c>
      <c r="E12" s="100">
        <v>2310494</v>
      </c>
      <c r="F12" s="100">
        <v>2222708</v>
      </c>
      <c r="G12" s="111">
        <v>2208358</v>
      </c>
      <c r="H12" s="162"/>
      <c r="J12" s="162"/>
    </row>
    <row r="13" spans="1:10" ht="16.5" customHeight="1">
      <c r="A13" s="139" t="s">
        <v>89</v>
      </c>
      <c r="B13" s="100">
        <v>1</v>
      </c>
      <c r="C13" s="100">
        <v>5605</v>
      </c>
      <c r="D13" s="100">
        <v>5771</v>
      </c>
      <c r="E13" s="100">
        <v>1</v>
      </c>
      <c r="F13" s="100">
        <v>7143</v>
      </c>
      <c r="G13" s="111">
        <v>7073</v>
      </c>
      <c r="H13" s="162"/>
      <c r="J13" s="162"/>
    </row>
    <row r="14" spans="1:10" ht="16.5" customHeight="1">
      <c r="A14" s="139" t="s">
        <v>91</v>
      </c>
      <c r="B14" s="100">
        <v>2734327</v>
      </c>
      <c r="C14" s="100">
        <v>2678836</v>
      </c>
      <c r="D14" s="100">
        <v>2566200</v>
      </c>
      <c r="E14" s="100">
        <v>2771879</v>
      </c>
      <c r="F14" s="100">
        <v>2697601</v>
      </c>
      <c r="G14" s="111">
        <v>2581018</v>
      </c>
      <c r="H14" s="162"/>
      <c r="J14" s="162"/>
    </row>
    <row r="15" spans="1:10" ht="16.5" customHeight="1">
      <c r="A15" s="139" t="s">
        <v>92</v>
      </c>
      <c r="B15" s="100">
        <v>4039</v>
      </c>
      <c r="C15" s="100">
        <v>311929</v>
      </c>
      <c r="D15" s="100">
        <v>311929</v>
      </c>
      <c r="E15" s="100">
        <v>5654</v>
      </c>
      <c r="F15" s="100">
        <v>317549</v>
      </c>
      <c r="G15" s="111">
        <v>317549</v>
      </c>
      <c r="H15" s="162"/>
      <c r="J15" s="162"/>
    </row>
    <row r="16" spans="1:10" ht="16.5" customHeight="1">
      <c r="A16" s="139" t="s">
        <v>93</v>
      </c>
      <c r="B16" s="100">
        <v>18831</v>
      </c>
      <c r="C16" s="100">
        <v>18831</v>
      </c>
      <c r="D16" s="100">
        <v>56886</v>
      </c>
      <c r="E16" s="100">
        <v>16877</v>
      </c>
      <c r="F16" s="100">
        <v>16877</v>
      </c>
      <c r="G16" s="111">
        <v>20079</v>
      </c>
      <c r="H16" s="162"/>
      <c r="J16" s="162"/>
    </row>
    <row r="17" spans="1:7" ht="16.5" customHeight="1">
      <c r="A17" s="139"/>
      <c r="B17" s="116" t="s">
        <v>75</v>
      </c>
      <c r="C17" s="99"/>
      <c r="D17" s="100"/>
      <c r="E17" s="116"/>
      <c r="F17" s="99"/>
      <c r="G17" s="100"/>
    </row>
    <row r="18" spans="1:10" ht="16.5" customHeight="1">
      <c r="A18" s="138" t="s">
        <v>49</v>
      </c>
      <c r="B18" s="99">
        <v>16166000</v>
      </c>
      <c r="C18" s="99">
        <v>15966614</v>
      </c>
      <c r="D18" s="99">
        <v>15635487</v>
      </c>
      <c r="E18" s="99">
        <v>16584000</v>
      </c>
      <c r="F18" s="99">
        <v>16651979</v>
      </c>
      <c r="G18" s="108">
        <v>16137795</v>
      </c>
      <c r="H18" s="162"/>
      <c r="J18" s="162"/>
    </row>
    <row r="19" spans="1:10" ht="16.5" customHeight="1">
      <c r="A19" s="139" t="s">
        <v>117</v>
      </c>
      <c r="B19" s="100">
        <v>777200</v>
      </c>
      <c r="C19" s="100">
        <v>792331</v>
      </c>
      <c r="D19" s="100">
        <v>733404</v>
      </c>
      <c r="E19" s="100">
        <v>775552</v>
      </c>
      <c r="F19" s="100">
        <v>775552</v>
      </c>
      <c r="G19" s="111">
        <v>733610</v>
      </c>
      <c r="H19" s="162"/>
      <c r="J19" s="162"/>
    </row>
    <row r="20" spans="1:10" ht="16.5" customHeight="1">
      <c r="A20" s="139" t="s">
        <v>118</v>
      </c>
      <c r="B20" s="100">
        <v>15008006</v>
      </c>
      <c r="C20" s="100">
        <v>14240471</v>
      </c>
      <c r="D20" s="100">
        <v>14000237</v>
      </c>
      <c r="E20" s="100">
        <v>15366598</v>
      </c>
      <c r="F20" s="100">
        <v>14782361</v>
      </c>
      <c r="G20" s="111">
        <v>14346260</v>
      </c>
      <c r="H20" s="162"/>
      <c r="J20" s="162"/>
    </row>
    <row r="21" spans="1:10" ht="16.5" customHeight="1">
      <c r="A21" s="139" t="s">
        <v>119</v>
      </c>
      <c r="B21" s="100">
        <v>291727</v>
      </c>
      <c r="C21" s="100">
        <v>291727</v>
      </c>
      <c r="D21" s="100">
        <v>270210</v>
      </c>
      <c r="E21" s="100">
        <v>362597</v>
      </c>
      <c r="F21" s="100">
        <v>352597</v>
      </c>
      <c r="G21" s="111">
        <v>328570</v>
      </c>
      <c r="H21" s="162"/>
      <c r="J21" s="162"/>
    </row>
    <row r="22" spans="1:10" ht="16.5" customHeight="1">
      <c r="A22" s="139" t="s">
        <v>120</v>
      </c>
      <c r="B22" s="100">
        <v>4542</v>
      </c>
      <c r="C22" s="100">
        <v>4542</v>
      </c>
      <c r="D22" s="100">
        <v>4541</v>
      </c>
      <c r="E22" s="100">
        <v>4542</v>
      </c>
      <c r="F22" s="100">
        <v>4542</v>
      </c>
      <c r="G22" s="111">
        <v>4541</v>
      </c>
      <c r="H22" s="162"/>
      <c r="J22" s="162"/>
    </row>
    <row r="23" spans="1:10" ht="16.5" customHeight="1">
      <c r="A23" s="139" t="s">
        <v>121</v>
      </c>
      <c r="B23" s="100">
        <v>70485</v>
      </c>
      <c r="C23" s="100">
        <v>299642</v>
      </c>
      <c r="D23" s="100">
        <v>299642</v>
      </c>
      <c r="E23" s="100">
        <v>59056</v>
      </c>
      <c r="F23" s="100">
        <v>482692</v>
      </c>
      <c r="G23" s="111">
        <v>482692</v>
      </c>
      <c r="H23" s="162"/>
      <c r="J23" s="162"/>
    </row>
    <row r="24" spans="1:10" ht="16.5" customHeight="1">
      <c r="A24" s="139" t="s">
        <v>108</v>
      </c>
      <c r="B24" s="100">
        <v>4040</v>
      </c>
      <c r="C24" s="100">
        <v>327901</v>
      </c>
      <c r="D24" s="100">
        <v>327453</v>
      </c>
      <c r="E24" s="100">
        <v>5655</v>
      </c>
      <c r="F24" s="100">
        <v>244235</v>
      </c>
      <c r="G24" s="111">
        <v>242122</v>
      </c>
      <c r="H24" s="162"/>
      <c r="J24" s="162"/>
    </row>
    <row r="25" spans="1:10" ht="16.5" customHeight="1" thickBot="1">
      <c r="A25" s="112" t="s">
        <v>123</v>
      </c>
      <c r="B25" s="98">
        <v>10000</v>
      </c>
      <c r="C25" s="98">
        <v>10000</v>
      </c>
      <c r="D25" s="98" t="s">
        <v>158</v>
      </c>
      <c r="E25" s="98">
        <v>10000</v>
      </c>
      <c r="F25" s="98">
        <v>10000</v>
      </c>
      <c r="G25" s="98" t="s">
        <v>158</v>
      </c>
      <c r="H25" s="162"/>
      <c r="J25" s="162"/>
    </row>
    <row r="26" spans="1:7" s="13" customFormat="1" ht="16.5" customHeight="1">
      <c r="A26" s="24" t="s">
        <v>159</v>
      </c>
      <c r="B26" s="24"/>
      <c r="E26" s="41"/>
      <c r="F26" s="41"/>
      <c r="G26" s="41"/>
    </row>
    <row r="27" ht="16.5" customHeight="1">
      <c r="A27" s="113" t="s">
        <v>178</v>
      </c>
    </row>
  </sheetData>
  <sheetProtection/>
  <mergeCells count="3">
    <mergeCell ref="A4:A5"/>
    <mergeCell ref="B4:D4"/>
    <mergeCell ref="E4:G4"/>
  </mergeCells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31"/>
  <sheetViews>
    <sheetView zoomScalePageLayoutView="0" workbookViewId="0" topLeftCell="A4">
      <selection activeCell="G9" sqref="G9"/>
    </sheetView>
  </sheetViews>
  <sheetFormatPr defaultColWidth="6.50390625" defaultRowHeight="16.5" customHeight="1"/>
  <cols>
    <col min="1" max="1" width="13.875" style="45" customWidth="1"/>
    <col min="2" max="7" width="11.75390625" style="45" bestFit="1" customWidth="1"/>
    <col min="8" max="16384" width="6.50390625" style="45" customWidth="1"/>
  </cols>
  <sheetData>
    <row r="1" spans="1:7" ht="16.5" customHeight="1">
      <c r="A1" s="37" t="s">
        <v>185</v>
      </c>
      <c r="B1" s="13"/>
      <c r="C1" s="13"/>
      <c r="D1" s="13"/>
      <c r="E1" s="13"/>
      <c r="F1" s="13"/>
      <c r="G1" s="13"/>
    </row>
    <row r="2" spans="1:7" ht="16.5" customHeight="1">
      <c r="A2" s="40" t="str">
        <f>HYPERLINK("#目次!A7","目次に戻る")</f>
        <v>目次に戻る</v>
      </c>
      <c r="B2" s="13"/>
      <c r="C2" s="13"/>
      <c r="D2" s="13"/>
      <c r="E2" s="13"/>
      <c r="F2" s="13"/>
      <c r="G2" s="13"/>
    </row>
    <row r="3" spans="1:7" ht="16.5" customHeight="1" thickBot="1">
      <c r="A3" s="59" t="s">
        <v>30</v>
      </c>
      <c r="B3" s="15"/>
      <c r="C3" s="15"/>
      <c r="D3" s="15"/>
      <c r="E3" s="15"/>
      <c r="F3" s="15"/>
      <c r="G3" s="15"/>
    </row>
    <row r="4" spans="1:7" ht="16.5" customHeight="1">
      <c r="A4" s="221" t="s">
        <v>56</v>
      </c>
      <c r="B4" s="222" t="s">
        <v>155</v>
      </c>
      <c r="C4" s="222"/>
      <c r="D4" s="229"/>
      <c r="E4" s="222" t="s">
        <v>174</v>
      </c>
      <c r="F4" s="222"/>
      <c r="G4" s="229"/>
    </row>
    <row r="5" spans="1:7" ht="16.5" customHeight="1">
      <c r="A5" s="223"/>
      <c r="B5" s="60" t="s">
        <v>38</v>
      </c>
      <c r="C5" s="60" t="s">
        <v>39</v>
      </c>
      <c r="D5" s="61" t="s">
        <v>40</v>
      </c>
      <c r="E5" s="60" t="s">
        <v>38</v>
      </c>
      <c r="F5" s="60" t="s">
        <v>39</v>
      </c>
      <c r="G5" s="61" t="s">
        <v>40</v>
      </c>
    </row>
    <row r="6" spans="1:7" ht="16.5" customHeight="1">
      <c r="A6" s="62"/>
      <c r="B6" s="44" t="s">
        <v>96</v>
      </c>
      <c r="C6" s="56"/>
      <c r="D6" s="50"/>
      <c r="E6" s="44"/>
      <c r="F6" s="56"/>
      <c r="G6" s="50"/>
    </row>
    <row r="7" spans="1:10" ht="16.5" customHeight="1">
      <c r="A7" s="51" t="s">
        <v>49</v>
      </c>
      <c r="B7" s="96">
        <f>SUM(B8:B17)</f>
        <v>33040000</v>
      </c>
      <c r="C7" s="96">
        <f>SUM(C8:C17)</f>
        <v>32303952</v>
      </c>
      <c r="D7" s="96">
        <f>SUM(D8:D17)</f>
        <v>31740886</v>
      </c>
      <c r="E7" s="96">
        <v>32068000</v>
      </c>
      <c r="F7" s="96">
        <v>30949787</v>
      </c>
      <c r="G7" s="109">
        <v>30428892</v>
      </c>
      <c r="H7" s="164"/>
      <c r="J7" s="164"/>
    </row>
    <row r="8" spans="1:10" ht="16.5" customHeight="1">
      <c r="A8" s="27" t="s">
        <v>124</v>
      </c>
      <c r="B8" s="100">
        <v>10589408</v>
      </c>
      <c r="C8" s="100">
        <v>10155334</v>
      </c>
      <c r="D8" s="100">
        <v>10199512</v>
      </c>
      <c r="E8" s="100">
        <v>9054128</v>
      </c>
      <c r="F8" s="100">
        <v>8202546</v>
      </c>
      <c r="G8" s="111">
        <v>8370150</v>
      </c>
      <c r="H8" s="164"/>
      <c r="J8" s="164"/>
    </row>
    <row r="9" spans="1:10" ht="16.5" customHeight="1">
      <c r="A9" s="27" t="s">
        <v>125</v>
      </c>
      <c r="B9" s="100">
        <v>4</v>
      </c>
      <c r="C9" s="100">
        <v>4</v>
      </c>
      <c r="D9" s="100" t="s">
        <v>158</v>
      </c>
      <c r="E9" s="100">
        <v>4</v>
      </c>
      <c r="F9" s="100">
        <v>4</v>
      </c>
      <c r="G9" s="124" t="s">
        <v>158</v>
      </c>
      <c r="H9" s="164"/>
      <c r="J9" s="164"/>
    </row>
    <row r="10" spans="1:10" ht="16.5" customHeight="1">
      <c r="A10" s="27" t="s">
        <v>87</v>
      </c>
      <c r="B10" s="100">
        <v>7525380</v>
      </c>
      <c r="C10" s="100">
        <v>7380138</v>
      </c>
      <c r="D10" s="100">
        <v>7332023</v>
      </c>
      <c r="E10" s="100">
        <v>7258224</v>
      </c>
      <c r="F10" s="100">
        <v>6509301</v>
      </c>
      <c r="G10" s="111">
        <v>6730145</v>
      </c>
      <c r="H10" s="164"/>
      <c r="J10" s="164"/>
    </row>
    <row r="11" spans="1:10" ht="16.5" customHeight="1">
      <c r="A11" s="27" t="s">
        <v>126</v>
      </c>
      <c r="B11" s="100">
        <v>4854927</v>
      </c>
      <c r="C11" s="100">
        <v>4371272</v>
      </c>
      <c r="D11" s="100">
        <v>4209503</v>
      </c>
      <c r="E11" s="100">
        <v>499066</v>
      </c>
      <c r="F11" s="100">
        <v>1027358</v>
      </c>
      <c r="G11" s="111">
        <v>1029121</v>
      </c>
      <c r="H11" s="164"/>
      <c r="J11" s="164"/>
    </row>
    <row r="12" spans="1:10" ht="16.5" customHeight="1">
      <c r="A12" s="27" t="s">
        <v>186</v>
      </c>
      <c r="B12" s="100" t="s">
        <v>158</v>
      </c>
      <c r="C12" s="100" t="s">
        <v>158</v>
      </c>
      <c r="D12" s="100" t="s">
        <v>158</v>
      </c>
      <c r="E12" s="100">
        <v>4189566</v>
      </c>
      <c r="F12" s="100">
        <v>4633721</v>
      </c>
      <c r="G12" s="111">
        <v>4633720</v>
      </c>
      <c r="H12" s="164"/>
      <c r="J12" s="164"/>
    </row>
    <row r="13" spans="1:10" ht="16.5" customHeight="1">
      <c r="A13" s="27" t="s">
        <v>88</v>
      </c>
      <c r="B13" s="100">
        <v>1538062</v>
      </c>
      <c r="C13" s="100">
        <v>1459870</v>
      </c>
      <c r="D13" s="100">
        <v>1512106</v>
      </c>
      <c r="E13" s="100">
        <v>1510272</v>
      </c>
      <c r="F13" s="100">
        <v>1420385</v>
      </c>
      <c r="G13" s="111">
        <v>1520829</v>
      </c>
      <c r="H13" s="164"/>
      <c r="J13" s="164"/>
    </row>
    <row r="14" spans="1:10" ht="16.5" customHeight="1">
      <c r="A14" s="27" t="s">
        <v>127</v>
      </c>
      <c r="B14" s="100">
        <v>3373339</v>
      </c>
      <c r="C14" s="100">
        <v>3077387</v>
      </c>
      <c r="D14" s="100">
        <v>3081156</v>
      </c>
      <c r="E14" s="100">
        <v>4320668</v>
      </c>
      <c r="F14" s="100">
        <v>3697122</v>
      </c>
      <c r="G14" s="111">
        <v>3702299</v>
      </c>
      <c r="H14" s="164"/>
      <c r="J14" s="164"/>
    </row>
    <row r="15" spans="1:10" ht="16.5" customHeight="1">
      <c r="A15" s="27" t="s">
        <v>91</v>
      </c>
      <c r="B15" s="100">
        <v>5095344</v>
      </c>
      <c r="C15" s="100">
        <v>5566784</v>
      </c>
      <c r="D15" s="100">
        <v>5110630</v>
      </c>
      <c r="E15" s="100">
        <v>5172536</v>
      </c>
      <c r="F15" s="100">
        <v>5335839</v>
      </c>
      <c r="G15" s="111">
        <v>4302449</v>
      </c>
      <c r="H15" s="164"/>
      <c r="J15" s="164"/>
    </row>
    <row r="16" spans="1:10" ht="16.5" customHeight="1">
      <c r="A16" s="27" t="s">
        <v>92</v>
      </c>
      <c r="B16" s="100">
        <v>30002</v>
      </c>
      <c r="C16" s="100">
        <v>259629</v>
      </c>
      <c r="D16" s="100">
        <v>259629</v>
      </c>
      <c r="E16" s="100">
        <v>30002</v>
      </c>
      <c r="F16" s="100">
        <v>80577</v>
      </c>
      <c r="G16" s="111">
        <v>80576</v>
      </c>
      <c r="H16" s="164"/>
      <c r="J16" s="164"/>
    </row>
    <row r="17" spans="1:10" ht="16.5" customHeight="1">
      <c r="A17" s="27" t="s">
        <v>93</v>
      </c>
      <c r="B17" s="100">
        <v>33534</v>
      </c>
      <c r="C17" s="100">
        <v>33534</v>
      </c>
      <c r="D17" s="100">
        <v>36327</v>
      </c>
      <c r="E17" s="100">
        <v>33534</v>
      </c>
      <c r="F17" s="100">
        <v>42934</v>
      </c>
      <c r="G17" s="111">
        <v>59603</v>
      </c>
      <c r="H17" s="164"/>
      <c r="J17" s="164"/>
    </row>
    <row r="18" spans="1:7" ht="16.5" customHeight="1">
      <c r="A18" s="27"/>
      <c r="B18" s="63" t="s">
        <v>75</v>
      </c>
      <c r="C18" s="95"/>
      <c r="D18" s="88"/>
      <c r="E18" s="63"/>
      <c r="F18" s="95"/>
      <c r="G18" s="88"/>
    </row>
    <row r="19" spans="1:10" ht="16.5" customHeight="1">
      <c r="A19" s="64" t="s">
        <v>49</v>
      </c>
      <c r="B19" s="99">
        <f>SUM(B20:B29)</f>
        <v>33040000</v>
      </c>
      <c r="C19" s="99">
        <f>SUM(C20:C29)</f>
        <v>32303952</v>
      </c>
      <c r="D19" s="99">
        <f>SUM(D20:D29)</f>
        <v>31660309</v>
      </c>
      <c r="E19" s="99">
        <v>32068000</v>
      </c>
      <c r="F19" s="99">
        <v>30949787</v>
      </c>
      <c r="G19" s="109">
        <v>30370825</v>
      </c>
      <c r="H19" s="164"/>
      <c r="I19" s="164"/>
      <c r="J19" s="164"/>
    </row>
    <row r="20" spans="1:10" ht="16.5" customHeight="1">
      <c r="A20" s="65" t="s">
        <v>128</v>
      </c>
      <c r="B20" s="100">
        <v>855294</v>
      </c>
      <c r="C20" s="100">
        <v>855294</v>
      </c>
      <c r="D20" s="100">
        <v>780945</v>
      </c>
      <c r="E20" s="100">
        <v>782593</v>
      </c>
      <c r="F20" s="100">
        <v>782593</v>
      </c>
      <c r="G20" s="111">
        <v>683067</v>
      </c>
      <c r="H20" s="164"/>
      <c r="I20" s="164"/>
      <c r="J20" s="164"/>
    </row>
    <row r="21" spans="1:10" ht="16.5" customHeight="1">
      <c r="A21" s="27" t="s">
        <v>129</v>
      </c>
      <c r="B21" s="100">
        <v>20223225</v>
      </c>
      <c r="C21" s="100">
        <v>19807419</v>
      </c>
      <c r="D21" s="100">
        <v>19303998</v>
      </c>
      <c r="E21" s="100">
        <v>19885367</v>
      </c>
      <c r="F21" s="100">
        <v>19442410</v>
      </c>
      <c r="G21" s="111">
        <v>19077344</v>
      </c>
      <c r="H21" s="164"/>
      <c r="I21" s="164"/>
      <c r="J21" s="164"/>
    </row>
    <row r="22" spans="1:10" ht="16.5" customHeight="1">
      <c r="A22" s="27" t="s">
        <v>187</v>
      </c>
      <c r="B22" s="100" t="s">
        <v>158</v>
      </c>
      <c r="C22" s="100" t="s">
        <v>158</v>
      </c>
      <c r="D22" s="100" t="s">
        <v>158</v>
      </c>
      <c r="E22" s="100">
        <v>3883912</v>
      </c>
      <c r="F22" s="100">
        <v>3886261</v>
      </c>
      <c r="G22" s="111">
        <v>3886260</v>
      </c>
      <c r="H22" s="164"/>
      <c r="I22" s="164"/>
      <c r="J22" s="164"/>
    </row>
    <row r="23" spans="1:10" ht="16.5" customHeight="1">
      <c r="A23" s="27" t="s">
        <v>188</v>
      </c>
      <c r="B23" s="100" t="s">
        <v>158</v>
      </c>
      <c r="C23" s="100" t="s">
        <v>158</v>
      </c>
      <c r="D23" s="100" t="s">
        <v>158</v>
      </c>
      <c r="E23" s="100">
        <v>11161</v>
      </c>
      <c r="F23" s="100">
        <v>5234</v>
      </c>
      <c r="G23" s="111">
        <v>5233</v>
      </c>
      <c r="H23" s="164"/>
      <c r="I23" s="164"/>
      <c r="J23" s="164"/>
    </row>
    <row r="24" spans="1:10" ht="16.5" customHeight="1">
      <c r="A24" s="27" t="s">
        <v>130</v>
      </c>
      <c r="B24" s="100">
        <v>6463938</v>
      </c>
      <c r="C24" s="100">
        <v>6533032</v>
      </c>
      <c r="D24" s="100">
        <v>6533030</v>
      </c>
      <c r="E24" s="100">
        <v>786011</v>
      </c>
      <c r="F24" s="100">
        <v>728952</v>
      </c>
      <c r="G24" s="111">
        <v>727805</v>
      </c>
      <c r="H24" s="164"/>
      <c r="I24" s="164"/>
      <c r="J24" s="164"/>
    </row>
    <row r="25" spans="1:10" ht="16.5" customHeight="1">
      <c r="A25" s="27" t="s">
        <v>131</v>
      </c>
      <c r="B25" s="100">
        <v>1836000</v>
      </c>
      <c r="C25" s="100">
        <v>1698796</v>
      </c>
      <c r="D25" s="100">
        <v>1698795</v>
      </c>
      <c r="E25" s="100">
        <v>1660808</v>
      </c>
      <c r="F25" s="100">
        <v>1536545</v>
      </c>
      <c r="G25" s="111">
        <v>1536544</v>
      </c>
      <c r="H25" s="164"/>
      <c r="I25" s="164"/>
      <c r="J25" s="164"/>
    </row>
    <row r="26" spans="1:10" ht="16.5" customHeight="1">
      <c r="A26" s="27" t="s">
        <v>132</v>
      </c>
      <c r="B26" s="100">
        <v>3506002</v>
      </c>
      <c r="C26" s="100">
        <v>3192615</v>
      </c>
      <c r="D26" s="100">
        <v>3177658</v>
      </c>
      <c r="E26" s="100">
        <v>4306015</v>
      </c>
      <c r="F26" s="100">
        <v>3969158</v>
      </c>
      <c r="G26" s="111">
        <v>3932739</v>
      </c>
      <c r="H26" s="164"/>
      <c r="I26" s="164"/>
      <c r="J26" s="164"/>
    </row>
    <row r="27" spans="1:10" ht="16.5" customHeight="1">
      <c r="A27" s="27" t="s">
        <v>133</v>
      </c>
      <c r="B27" s="100">
        <v>41188</v>
      </c>
      <c r="C27" s="100">
        <v>41188</v>
      </c>
      <c r="D27" s="100">
        <v>22540</v>
      </c>
      <c r="E27" s="100">
        <v>452257</v>
      </c>
      <c r="F27" s="100">
        <v>372095</v>
      </c>
      <c r="G27" s="111">
        <v>346650</v>
      </c>
      <c r="H27" s="164"/>
      <c r="I27" s="164"/>
      <c r="J27" s="164"/>
    </row>
    <row r="28" spans="1:10" ht="16.5" customHeight="1">
      <c r="A28" s="27" t="s">
        <v>108</v>
      </c>
      <c r="B28" s="100">
        <v>84353</v>
      </c>
      <c r="C28" s="100">
        <v>145608</v>
      </c>
      <c r="D28" s="100">
        <v>143343</v>
      </c>
      <c r="E28" s="100">
        <v>269876</v>
      </c>
      <c r="F28" s="100">
        <v>196539</v>
      </c>
      <c r="G28" s="111">
        <v>175183</v>
      </c>
      <c r="H28" s="164"/>
      <c r="I28" s="164"/>
      <c r="J28" s="164"/>
    </row>
    <row r="29" spans="1:10" ht="16.5" customHeight="1" thickBot="1">
      <c r="A29" s="54" t="s">
        <v>109</v>
      </c>
      <c r="B29" s="101">
        <v>30000</v>
      </c>
      <c r="C29" s="101">
        <v>30000</v>
      </c>
      <c r="D29" s="101" t="s">
        <v>158</v>
      </c>
      <c r="E29" s="101">
        <v>30000</v>
      </c>
      <c r="F29" s="101">
        <v>30000</v>
      </c>
      <c r="G29" s="101" t="s">
        <v>158</v>
      </c>
      <c r="H29" s="164"/>
      <c r="I29" s="164"/>
      <c r="J29" s="164"/>
    </row>
    <row r="30" spans="1:2" s="13" customFormat="1" ht="16.5" customHeight="1">
      <c r="A30" s="24" t="s">
        <v>159</v>
      </c>
      <c r="B30" s="24"/>
    </row>
    <row r="31" spans="1:7" ht="16.5" customHeight="1">
      <c r="A31" s="24" t="s">
        <v>178</v>
      </c>
      <c r="B31" s="13"/>
      <c r="C31" s="13"/>
      <c r="D31" s="13"/>
      <c r="E31" s="13"/>
      <c r="F31" s="13"/>
      <c r="G31" s="13"/>
    </row>
  </sheetData>
  <sheetProtection/>
  <mergeCells count="3">
    <mergeCell ref="A4:A5"/>
    <mergeCell ref="B4:D4"/>
    <mergeCell ref="E4:G4"/>
  </mergeCells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19"/>
  <sheetViews>
    <sheetView zoomScalePageLayoutView="0" workbookViewId="0" topLeftCell="A1">
      <selection activeCell="I18" sqref="I18"/>
    </sheetView>
  </sheetViews>
  <sheetFormatPr defaultColWidth="11.00390625" defaultRowHeight="16.5" customHeight="1"/>
  <cols>
    <col min="1" max="1" width="13.125" style="45" customWidth="1"/>
    <col min="2" max="6" width="11.00390625" style="45" customWidth="1"/>
    <col min="7" max="7" width="11.125" style="45" bestFit="1" customWidth="1"/>
    <col min="8" max="16384" width="11.00390625" style="45" customWidth="1"/>
  </cols>
  <sheetData>
    <row r="1" spans="1:7" ht="16.5" customHeight="1">
      <c r="A1" s="47" t="s">
        <v>190</v>
      </c>
      <c r="B1" s="13"/>
      <c r="C1" s="13"/>
      <c r="D1" s="13"/>
      <c r="E1" s="13"/>
      <c r="F1" s="13"/>
      <c r="G1" s="13"/>
    </row>
    <row r="2" spans="1:7" ht="16.5" customHeight="1">
      <c r="A2" s="40" t="str">
        <f>HYPERLINK("#目次!A8","目次に戻る")</f>
        <v>目次に戻る</v>
      </c>
      <c r="B2" s="13"/>
      <c r="C2" s="13"/>
      <c r="D2" s="13"/>
      <c r="E2" s="13"/>
      <c r="F2" s="13"/>
      <c r="G2" s="13"/>
    </row>
    <row r="3" spans="1:7" ht="16.5" customHeight="1" thickBot="1">
      <c r="A3" s="24" t="s">
        <v>30</v>
      </c>
      <c r="B3" s="15"/>
      <c r="C3" s="15"/>
      <c r="D3" s="15"/>
      <c r="E3" s="15"/>
      <c r="F3" s="15"/>
      <c r="G3" s="15"/>
    </row>
    <row r="4" spans="1:7" ht="16.5" customHeight="1">
      <c r="A4" s="227" t="s">
        <v>56</v>
      </c>
      <c r="B4" s="229" t="s">
        <v>155</v>
      </c>
      <c r="C4" s="230"/>
      <c r="D4" s="230"/>
      <c r="E4" s="229" t="s">
        <v>180</v>
      </c>
      <c r="F4" s="230"/>
      <c r="G4" s="230"/>
    </row>
    <row r="5" spans="1:7" ht="16.5" customHeight="1">
      <c r="A5" s="228"/>
      <c r="B5" s="48" t="s">
        <v>38</v>
      </c>
      <c r="C5" s="48" t="s">
        <v>39</v>
      </c>
      <c r="D5" s="43" t="s">
        <v>40</v>
      </c>
      <c r="E5" s="48" t="s">
        <v>38</v>
      </c>
      <c r="F5" s="48" t="s">
        <v>39</v>
      </c>
      <c r="G5" s="43" t="s">
        <v>40</v>
      </c>
    </row>
    <row r="6" spans="1:7" ht="16.5" customHeight="1">
      <c r="A6" s="67"/>
      <c r="B6" s="109" t="s">
        <v>96</v>
      </c>
      <c r="C6" s="109"/>
      <c r="D6" s="109"/>
      <c r="E6" s="109"/>
      <c r="F6" s="109"/>
      <c r="G6" s="109"/>
    </row>
    <row r="7" spans="1:10" ht="16.5" customHeight="1">
      <c r="A7" s="51" t="s">
        <v>49</v>
      </c>
      <c r="B7" s="99">
        <v>23036000</v>
      </c>
      <c r="C7" s="99">
        <v>22789554</v>
      </c>
      <c r="D7" s="99">
        <v>21996647</v>
      </c>
      <c r="E7" s="99">
        <v>2610000</v>
      </c>
      <c r="F7" s="99">
        <v>2280854</v>
      </c>
      <c r="G7" s="109">
        <v>2240873</v>
      </c>
      <c r="H7" s="165"/>
      <c r="J7" s="165"/>
    </row>
    <row r="8" spans="1:10" ht="16.5" customHeight="1">
      <c r="A8" s="27" t="s">
        <v>116</v>
      </c>
      <c r="B8" s="100">
        <v>13588138</v>
      </c>
      <c r="C8" s="100">
        <v>13346977</v>
      </c>
      <c r="D8" s="100">
        <v>12877757</v>
      </c>
      <c r="E8" s="100">
        <v>1486229</v>
      </c>
      <c r="F8" s="100">
        <v>1346459</v>
      </c>
      <c r="G8" s="111">
        <v>1360673</v>
      </c>
      <c r="H8" s="165"/>
      <c r="J8" s="165"/>
    </row>
    <row r="9" spans="1:10" ht="16.5" customHeight="1">
      <c r="A9" s="27" t="s">
        <v>87</v>
      </c>
      <c r="B9" s="100">
        <v>6245239</v>
      </c>
      <c r="C9" s="100">
        <v>6188579</v>
      </c>
      <c r="D9" s="100">
        <v>5848378</v>
      </c>
      <c r="E9" s="100">
        <v>695846</v>
      </c>
      <c r="F9" s="100">
        <v>706676</v>
      </c>
      <c r="G9" s="111">
        <v>710964</v>
      </c>
      <c r="H9" s="165"/>
      <c r="J9" s="165"/>
    </row>
    <row r="10" spans="1:10" ht="16.5" customHeight="1">
      <c r="A10" s="27" t="s">
        <v>88</v>
      </c>
      <c r="B10" s="100">
        <v>1561309</v>
      </c>
      <c r="C10" s="100">
        <v>1547144</v>
      </c>
      <c r="D10" s="100">
        <v>1487324</v>
      </c>
      <c r="E10" s="100">
        <v>173961</v>
      </c>
      <c r="F10" s="100">
        <v>156306</v>
      </c>
      <c r="G10" s="111">
        <v>152086</v>
      </c>
      <c r="H10" s="165"/>
      <c r="J10" s="165"/>
    </row>
    <row r="11" spans="1:10" ht="16.5" customHeight="1">
      <c r="A11" s="52" t="s">
        <v>91</v>
      </c>
      <c r="B11" s="100">
        <v>1561311</v>
      </c>
      <c r="C11" s="100">
        <v>1547149</v>
      </c>
      <c r="D11" s="100">
        <v>1605601</v>
      </c>
      <c r="E11" s="100">
        <v>173961</v>
      </c>
      <c r="F11" s="100">
        <v>63464</v>
      </c>
      <c r="G11" s="124" t="s">
        <v>158</v>
      </c>
      <c r="H11" s="165"/>
      <c r="J11" s="165"/>
    </row>
    <row r="12" spans="1:10" ht="16.5" customHeight="1">
      <c r="A12" s="52" t="s">
        <v>92</v>
      </c>
      <c r="B12" s="100">
        <v>80000</v>
      </c>
      <c r="C12" s="100">
        <v>159702</v>
      </c>
      <c r="D12" s="100">
        <v>159702</v>
      </c>
      <c r="E12" s="100">
        <v>80000</v>
      </c>
      <c r="F12" s="100">
        <v>7946</v>
      </c>
      <c r="G12" s="111">
        <v>7946</v>
      </c>
      <c r="H12" s="165"/>
      <c r="J12" s="165"/>
    </row>
    <row r="13" spans="1:10" ht="16.5" customHeight="1">
      <c r="A13" s="52" t="s">
        <v>93</v>
      </c>
      <c r="B13" s="100">
        <v>3</v>
      </c>
      <c r="C13" s="100">
        <v>3</v>
      </c>
      <c r="D13" s="100">
        <v>17884</v>
      </c>
      <c r="E13" s="100">
        <v>3</v>
      </c>
      <c r="F13" s="100">
        <v>3</v>
      </c>
      <c r="G13" s="111">
        <v>9204</v>
      </c>
      <c r="H13" s="165"/>
      <c r="J13" s="165"/>
    </row>
    <row r="14" spans="1:7" ht="16.5" customHeight="1">
      <c r="A14" s="53"/>
      <c r="B14" s="116" t="s">
        <v>75</v>
      </c>
      <c r="C14" s="99"/>
      <c r="D14" s="99"/>
      <c r="E14" s="116"/>
      <c r="F14" s="99"/>
      <c r="G14" s="99"/>
    </row>
    <row r="15" spans="1:10" ht="16.5" customHeight="1">
      <c r="A15" s="51" t="s">
        <v>49</v>
      </c>
      <c r="B15" s="99">
        <v>23036000</v>
      </c>
      <c r="C15" s="99">
        <v>22789554</v>
      </c>
      <c r="D15" s="99">
        <v>21988701</v>
      </c>
      <c r="E15" s="99">
        <v>2610000</v>
      </c>
      <c r="F15" s="99">
        <v>2280854</v>
      </c>
      <c r="G15" s="109">
        <v>2207061</v>
      </c>
      <c r="H15" s="165"/>
      <c r="J15" s="165"/>
    </row>
    <row r="16" spans="1:10" ht="16.5" customHeight="1">
      <c r="A16" s="27" t="s">
        <v>134</v>
      </c>
      <c r="B16" s="100">
        <v>22956000</v>
      </c>
      <c r="C16" s="100">
        <v>22748712</v>
      </c>
      <c r="D16" s="100">
        <v>21947860</v>
      </c>
      <c r="E16" s="100">
        <v>2530000</v>
      </c>
      <c r="F16" s="100">
        <v>2272908</v>
      </c>
      <c r="G16" s="111">
        <v>2199115</v>
      </c>
      <c r="H16" s="165"/>
      <c r="J16" s="165"/>
    </row>
    <row r="17" spans="1:10" ht="16.5" customHeight="1" thickBot="1">
      <c r="A17" s="54" t="s">
        <v>108</v>
      </c>
      <c r="B17" s="101">
        <v>80000</v>
      </c>
      <c r="C17" s="101">
        <v>40842</v>
      </c>
      <c r="D17" s="101">
        <v>40841</v>
      </c>
      <c r="E17" s="101">
        <v>80000</v>
      </c>
      <c r="F17" s="101">
        <v>7946</v>
      </c>
      <c r="G17" s="166">
        <v>7946</v>
      </c>
      <c r="H17" s="165"/>
      <c r="J17" s="165"/>
    </row>
    <row r="18" spans="1:2" s="13" customFormat="1" ht="16.5" customHeight="1">
      <c r="A18" s="24" t="s">
        <v>159</v>
      </c>
      <c r="B18" s="24"/>
    </row>
    <row r="19" spans="1:7" ht="16.5" customHeight="1">
      <c r="A19" s="24" t="s">
        <v>178</v>
      </c>
      <c r="B19" s="41"/>
      <c r="C19" s="41"/>
      <c r="D19" s="41"/>
      <c r="E19" s="41"/>
      <c r="F19" s="41"/>
      <c r="G19" s="41"/>
    </row>
  </sheetData>
  <sheetProtection/>
  <mergeCells count="3">
    <mergeCell ref="A4:A5"/>
    <mergeCell ref="B4:D4"/>
    <mergeCell ref="E4:G4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40"/>
  <sheetViews>
    <sheetView zoomScalePageLayoutView="0" workbookViewId="0" topLeftCell="A19">
      <selection activeCell="I33" sqref="I33"/>
    </sheetView>
  </sheetViews>
  <sheetFormatPr defaultColWidth="9.00390625" defaultRowHeight="16.5" customHeight="1"/>
  <cols>
    <col min="1" max="1" width="2.625" style="45" customWidth="1"/>
    <col min="2" max="2" width="5.00390625" style="45" customWidth="1"/>
    <col min="3" max="3" width="11.375" style="45" customWidth="1"/>
    <col min="4" max="7" width="12.50390625" style="45" bestFit="1" customWidth="1"/>
    <col min="8" max="16384" width="9.00390625" style="45" customWidth="1"/>
  </cols>
  <sheetData>
    <row r="1" spans="1:7" ht="16.5" customHeight="1">
      <c r="A1" s="37" t="s">
        <v>192</v>
      </c>
      <c r="B1" s="16"/>
      <c r="C1" s="16"/>
      <c r="D1" s="13"/>
      <c r="E1" s="13"/>
      <c r="F1" s="13"/>
      <c r="G1" s="13"/>
    </row>
    <row r="2" spans="2:7" ht="16.5" customHeight="1">
      <c r="B2" s="40"/>
      <c r="C2" s="40" t="str">
        <f>HYPERLINK("#目次!A9","目次に戻る")</f>
        <v>目次に戻る</v>
      </c>
      <c r="D2" s="13"/>
      <c r="E2" s="13"/>
      <c r="F2" s="13"/>
      <c r="G2" s="13"/>
    </row>
    <row r="3" spans="1:7" ht="16.5" customHeight="1" thickBot="1">
      <c r="A3" s="24" t="s">
        <v>41</v>
      </c>
      <c r="B3" s="16"/>
      <c r="C3" s="16"/>
      <c r="D3" s="41"/>
      <c r="E3" s="41"/>
      <c r="F3" s="41"/>
      <c r="G3" s="41"/>
    </row>
    <row r="4" spans="1:7" ht="16.5" customHeight="1">
      <c r="A4" s="230" t="s">
        <v>56</v>
      </c>
      <c r="B4" s="230"/>
      <c r="C4" s="221"/>
      <c r="D4" s="66" t="s">
        <v>173</v>
      </c>
      <c r="E4" s="66" t="s">
        <v>114</v>
      </c>
      <c r="F4" s="66" t="s">
        <v>154</v>
      </c>
      <c r="G4" s="66" t="s">
        <v>174</v>
      </c>
    </row>
    <row r="5" spans="1:7" ht="16.5" customHeight="1">
      <c r="A5" s="70"/>
      <c r="B5" s="70"/>
      <c r="C5" s="71"/>
      <c r="D5" s="117" t="s">
        <v>135</v>
      </c>
      <c r="E5" s="110"/>
      <c r="F5" s="110"/>
      <c r="G5" s="110"/>
    </row>
    <row r="6" spans="1:9" ht="16.5" customHeight="1">
      <c r="A6" s="241" t="s">
        <v>49</v>
      </c>
      <c r="B6" s="242"/>
      <c r="C6" s="243"/>
      <c r="D6" s="99">
        <v>50462511</v>
      </c>
      <c r="E6" s="99">
        <v>51668640</v>
      </c>
      <c r="F6" s="99">
        <v>60372183</v>
      </c>
      <c r="G6" s="99">
        <v>46653595</v>
      </c>
      <c r="H6" s="167"/>
      <c r="I6" s="167"/>
    </row>
    <row r="7" spans="1:9" ht="16.5" customHeight="1">
      <c r="A7" s="57"/>
      <c r="B7" s="235" t="s">
        <v>136</v>
      </c>
      <c r="C7" s="236"/>
      <c r="D7" s="100">
        <v>16169089</v>
      </c>
      <c r="E7" s="100">
        <v>17733384</v>
      </c>
      <c r="F7" s="100">
        <v>26653633</v>
      </c>
      <c r="G7" s="100">
        <v>21419060</v>
      </c>
      <c r="H7" s="167"/>
      <c r="I7" s="167"/>
    </row>
    <row r="8" spans="1:9" ht="16.5" customHeight="1">
      <c r="A8" s="72"/>
      <c r="B8" s="73"/>
      <c r="C8" s="27" t="s">
        <v>137</v>
      </c>
      <c r="D8" s="100">
        <v>10083208</v>
      </c>
      <c r="E8" s="100">
        <v>10989018</v>
      </c>
      <c r="F8" s="100">
        <v>19553996</v>
      </c>
      <c r="G8" s="100">
        <v>21145273</v>
      </c>
      <c r="H8" s="167"/>
      <c r="I8" s="167"/>
    </row>
    <row r="9" spans="1:9" ht="16.5" customHeight="1">
      <c r="A9" s="57"/>
      <c r="B9" s="57"/>
      <c r="C9" s="27" t="s">
        <v>138</v>
      </c>
      <c r="D9" s="100">
        <v>6085880</v>
      </c>
      <c r="E9" s="100">
        <v>6744366</v>
      </c>
      <c r="F9" s="100">
        <v>7099637</v>
      </c>
      <c r="G9" s="100">
        <v>273787</v>
      </c>
      <c r="H9" s="167"/>
      <c r="I9" s="167"/>
    </row>
    <row r="10" spans="1:9" ht="16.5" customHeight="1">
      <c r="A10" s="57"/>
      <c r="B10" s="235" t="s">
        <v>139</v>
      </c>
      <c r="C10" s="236"/>
      <c r="D10" s="100">
        <v>9968219</v>
      </c>
      <c r="E10" s="100">
        <v>10041211</v>
      </c>
      <c r="F10" s="100">
        <v>9843037</v>
      </c>
      <c r="G10" s="100">
        <v>1571805</v>
      </c>
      <c r="H10" s="167"/>
      <c r="I10" s="167"/>
    </row>
    <row r="11" spans="1:9" ht="16.5" customHeight="1">
      <c r="A11" s="57"/>
      <c r="B11" s="57"/>
      <c r="C11" s="27" t="s">
        <v>137</v>
      </c>
      <c r="D11" s="100">
        <v>1295372</v>
      </c>
      <c r="E11" s="100">
        <v>1275101</v>
      </c>
      <c r="F11" s="100">
        <v>1305932</v>
      </c>
      <c r="G11" s="100">
        <v>1315052</v>
      </c>
      <c r="H11" s="167"/>
      <c r="I11" s="167"/>
    </row>
    <row r="12" spans="1:9" ht="16.5" customHeight="1">
      <c r="A12" s="72"/>
      <c r="B12" s="57"/>
      <c r="C12" s="27" t="s">
        <v>138</v>
      </c>
      <c r="D12" s="100">
        <v>8672847</v>
      </c>
      <c r="E12" s="100">
        <v>8766109</v>
      </c>
      <c r="F12" s="100">
        <v>8537104</v>
      </c>
      <c r="G12" s="100">
        <v>256753</v>
      </c>
      <c r="H12" s="167"/>
      <c r="I12" s="167"/>
    </row>
    <row r="13" spans="1:9" ht="16.5" customHeight="1">
      <c r="A13" s="57"/>
      <c r="B13" s="235" t="s">
        <v>140</v>
      </c>
      <c r="C13" s="236"/>
      <c r="D13" s="100">
        <v>1818396</v>
      </c>
      <c r="E13" s="100">
        <v>2136652</v>
      </c>
      <c r="F13" s="100">
        <v>1926933</v>
      </c>
      <c r="G13" s="100">
        <v>1370060</v>
      </c>
      <c r="H13" s="167"/>
      <c r="I13" s="167"/>
    </row>
    <row r="14" spans="1:9" ht="16.5" customHeight="1">
      <c r="A14" s="57"/>
      <c r="B14" s="235" t="s">
        <v>141</v>
      </c>
      <c r="C14" s="236"/>
      <c r="D14" s="100" t="s">
        <v>6</v>
      </c>
      <c r="E14" s="100" t="s">
        <v>6</v>
      </c>
      <c r="F14" s="100">
        <v>2209</v>
      </c>
      <c r="G14" s="100">
        <v>3708</v>
      </c>
      <c r="H14" s="167"/>
      <c r="I14" s="167"/>
    </row>
    <row r="15" spans="1:7" ht="16.5" customHeight="1">
      <c r="A15" s="72"/>
      <c r="B15" s="235" t="s">
        <v>142</v>
      </c>
      <c r="C15" s="236"/>
      <c r="D15" s="100" t="s">
        <v>6</v>
      </c>
      <c r="E15" s="100" t="s">
        <v>6</v>
      </c>
      <c r="F15" s="100" t="s">
        <v>6</v>
      </c>
      <c r="G15" s="100" t="s">
        <v>6</v>
      </c>
    </row>
    <row r="16" spans="1:9" ht="16.5" customHeight="1">
      <c r="A16" s="72"/>
      <c r="B16" s="235" t="s">
        <v>143</v>
      </c>
      <c r="C16" s="236"/>
      <c r="D16" s="100">
        <v>177225</v>
      </c>
      <c r="E16" s="100">
        <v>146646</v>
      </c>
      <c r="F16" s="100">
        <v>118132</v>
      </c>
      <c r="G16" s="100">
        <v>113064</v>
      </c>
      <c r="H16" s="167"/>
      <c r="I16" s="167"/>
    </row>
    <row r="17" spans="1:9" ht="16.5" customHeight="1">
      <c r="A17" s="57"/>
      <c r="B17" s="237" t="s">
        <v>144</v>
      </c>
      <c r="C17" s="238"/>
      <c r="D17" s="100">
        <v>22329491</v>
      </c>
      <c r="E17" s="100">
        <v>21610597</v>
      </c>
      <c r="F17" s="100">
        <v>21828182</v>
      </c>
      <c r="G17" s="100">
        <v>22175841</v>
      </c>
      <c r="H17" s="167"/>
      <c r="I17" s="167"/>
    </row>
    <row r="18" spans="1:9" ht="16.5" customHeight="1">
      <c r="A18" s="57"/>
      <c r="B18" s="235" t="s">
        <v>54</v>
      </c>
      <c r="C18" s="236"/>
      <c r="D18" s="100">
        <v>92</v>
      </c>
      <c r="E18" s="100">
        <v>150</v>
      </c>
      <c r="F18" s="100">
        <v>58</v>
      </c>
      <c r="G18" s="100">
        <v>58</v>
      </c>
      <c r="H18" s="167"/>
      <c r="I18" s="167"/>
    </row>
    <row r="19" spans="1:7" ht="16.5" customHeight="1">
      <c r="A19" s="74"/>
      <c r="B19" s="74"/>
      <c r="C19" s="75"/>
      <c r="D19" s="118" t="s">
        <v>145</v>
      </c>
      <c r="E19" s="96"/>
      <c r="F19" s="96"/>
      <c r="G19" s="96"/>
    </row>
    <row r="20" spans="1:9" ht="16.5" customHeight="1">
      <c r="A20" s="241" t="s">
        <v>49</v>
      </c>
      <c r="B20" s="242"/>
      <c r="C20" s="243"/>
      <c r="D20" s="99">
        <v>48598044</v>
      </c>
      <c r="E20" s="99">
        <v>49996065</v>
      </c>
      <c r="F20" s="99">
        <v>58357398</v>
      </c>
      <c r="G20" s="99">
        <v>44188345</v>
      </c>
      <c r="H20" s="167"/>
      <c r="I20" s="167"/>
    </row>
    <row r="21" spans="1:9" ht="16.5" customHeight="1">
      <c r="A21" s="57"/>
      <c r="B21" s="235" t="s">
        <v>136</v>
      </c>
      <c r="C21" s="236"/>
      <c r="D21" s="100">
        <v>15057447</v>
      </c>
      <c r="E21" s="100">
        <v>16674363</v>
      </c>
      <c r="F21" s="100">
        <v>25208460</v>
      </c>
      <c r="G21" s="100">
        <v>19593317</v>
      </c>
      <c r="H21" s="167"/>
      <c r="I21" s="167"/>
    </row>
    <row r="22" spans="1:9" ht="16.5" customHeight="1">
      <c r="A22" s="72"/>
      <c r="B22" s="73"/>
      <c r="C22" s="27" t="s">
        <v>137</v>
      </c>
      <c r="D22" s="100">
        <v>9134457</v>
      </c>
      <c r="E22" s="100">
        <v>10065257</v>
      </c>
      <c r="F22" s="100">
        <v>18224339</v>
      </c>
      <c r="G22" s="100">
        <v>19493488</v>
      </c>
      <c r="H22" s="167"/>
      <c r="I22" s="167"/>
    </row>
    <row r="23" spans="1:9" ht="16.5" customHeight="1">
      <c r="A23" s="57"/>
      <c r="B23" s="57"/>
      <c r="C23" s="27" t="s">
        <v>138</v>
      </c>
      <c r="D23" s="100">
        <v>5922990</v>
      </c>
      <c r="E23" s="100">
        <v>6609107</v>
      </c>
      <c r="F23" s="100">
        <v>6984121</v>
      </c>
      <c r="G23" s="100">
        <v>99829</v>
      </c>
      <c r="H23" s="167"/>
      <c r="I23" s="167"/>
    </row>
    <row r="24" spans="1:9" ht="16.5" customHeight="1">
      <c r="A24" s="57"/>
      <c r="B24" s="235" t="s">
        <v>139</v>
      </c>
      <c r="C24" s="236"/>
      <c r="D24" s="100">
        <v>9837427</v>
      </c>
      <c r="E24" s="100">
        <v>9935212</v>
      </c>
      <c r="F24" s="100">
        <v>9758906</v>
      </c>
      <c r="G24" s="100">
        <v>1401696</v>
      </c>
      <c r="H24" s="167"/>
      <c r="I24" s="167"/>
    </row>
    <row r="25" spans="1:9" ht="16.5" customHeight="1">
      <c r="A25" s="57"/>
      <c r="B25" s="57"/>
      <c r="C25" s="27" t="s">
        <v>137</v>
      </c>
      <c r="D25" s="100">
        <v>1242713</v>
      </c>
      <c r="E25" s="100">
        <v>1230637</v>
      </c>
      <c r="F25" s="100">
        <v>1266852</v>
      </c>
      <c r="G25" s="100">
        <v>1272833</v>
      </c>
      <c r="H25" s="167"/>
      <c r="I25" s="167"/>
    </row>
    <row r="26" spans="1:9" ht="16.5" customHeight="1">
      <c r="A26" s="72"/>
      <c r="B26" s="57"/>
      <c r="C26" s="27" t="s">
        <v>138</v>
      </c>
      <c r="D26" s="100">
        <v>8594714</v>
      </c>
      <c r="E26" s="100">
        <v>8704575</v>
      </c>
      <c r="F26" s="100">
        <v>8492054</v>
      </c>
      <c r="G26" s="100">
        <v>128863</v>
      </c>
      <c r="H26" s="167"/>
      <c r="I26" s="167"/>
    </row>
    <row r="27" spans="1:9" ht="16.5" customHeight="1">
      <c r="A27" s="57"/>
      <c r="B27" s="235" t="s">
        <v>140</v>
      </c>
      <c r="C27" s="236"/>
      <c r="D27" s="100">
        <v>1730419</v>
      </c>
      <c r="E27" s="100">
        <v>2044104</v>
      </c>
      <c r="F27" s="100">
        <v>1818183</v>
      </c>
      <c r="G27" s="100">
        <v>1281575</v>
      </c>
      <c r="H27" s="167"/>
      <c r="I27" s="167"/>
    </row>
    <row r="28" spans="1:9" ht="16.5" customHeight="1">
      <c r="A28" s="57"/>
      <c r="B28" s="235" t="s">
        <v>141</v>
      </c>
      <c r="C28" s="236"/>
      <c r="D28" s="97" t="s">
        <v>6</v>
      </c>
      <c r="E28" s="97" t="s">
        <v>6</v>
      </c>
      <c r="F28" s="97" t="s">
        <v>6</v>
      </c>
      <c r="G28" s="97">
        <v>2930</v>
      </c>
      <c r="H28" s="167"/>
      <c r="I28" s="167"/>
    </row>
    <row r="29" spans="1:7" ht="16.5" customHeight="1">
      <c r="A29" s="72"/>
      <c r="B29" s="235" t="s">
        <v>142</v>
      </c>
      <c r="C29" s="236"/>
      <c r="D29" s="97" t="s">
        <v>6</v>
      </c>
      <c r="E29" s="97" t="s">
        <v>6</v>
      </c>
      <c r="F29" s="97" t="s">
        <v>6</v>
      </c>
      <c r="G29" s="97" t="s">
        <v>6</v>
      </c>
    </row>
    <row r="30" spans="1:9" ht="16.5" customHeight="1">
      <c r="A30" s="72"/>
      <c r="B30" s="235" t="s">
        <v>143</v>
      </c>
      <c r="C30" s="236"/>
      <c r="D30" s="100">
        <v>110798</v>
      </c>
      <c r="E30" s="100">
        <v>92280</v>
      </c>
      <c r="F30" s="100">
        <v>80652</v>
      </c>
      <c r="G30" s="100">
        <v>79828</v>
      </c>
      <c r="H30" s="167"/>
      <c r="I30" s="167"/>
    </row>
    <row r="31" spans="1:9" ht="16.5" customHeight="1">
      <c r="A31" s="57"/>
      <c r="B31" s="237" t="s">
        <v>144</v>
      </c>
      <c r="C31" s="238"/>
      <c r="D31" s="100">
        <v>21861954</v>
      </c>
      <c r="E31" s="100">
        <v>21250014</v>
      </c>
      <c r="F31" s="100">
        <v>21491197</v>
      </c>
      <c r="G31" s="100">
        <v>21828999</v>
      </c>
      <c r="H31" s="167"/>
      <c r="I31" s="167"/>
    </row>
    <row r="32" spans="1:7" ht="16.5" customHeight="1" thickBot="1">
      <c r="A32" s="58"/>
      <c r="B32" s="239" t="s">
        <v>54</v>
      </c>
      <c r="C32" s="240"/>
      <c r="D32" s="101" t="s">
        <v>6</v>
      </c>
      <c r="E32" s="98">
        <v>92</v>
      </c>
      <c r="F32" s="98" t="s">
        <v>6</v>
      </c>
      <c r="G32" s="98" t="s">
        <v>6</v>
      </c>
    </row>
    <row r="33" spans="1:7" ht="16.5" customHeight="1">
      <c r="A33" s="24"/>
      <c r="B33" s="24" t="s">
        <v>42</v>
      </c>
      <c r="C33" s="13" t="s">
        <v>43</v>
      </c>
      <c r="D33" s="13"/>
      <c r="E33" s="13"/>
      <c r="F33" s="13"/>
      <c r="G33" s="13"/>
    </row>
    <row r="34" spans="1:7" ht="16.5" customHeight="1">
      <c r="A34" s="24"/>
      <c r="B34" s="24"/>
      <c r="C34" s="13" t="s">
        <v>44</v>
      </c>
      <c r="D34" s="13"/>
      <c r="E34" s="13"/>
      <c r="F34" s="13"/>
      <c r="G34" s="13"/>
    </row>
    <row r="35" spans="1:7" ht="16.5" customHeight="1">
      <c r="A35" s="24"/>
      <c r="B35" s="24"/>
      <c r="C35" s="13" t="s">
        <v>45</v>
      </c>
      <c r="D35" s="13"/>
      <c r="E35" s="13"/>
      <c r="F35" s="13"/>
      <c r="G35" s="13"/>
    </row>
    <row r="36" spans="1:7" ht="16.5" customHeight="1">
      <c r="A36" s="24"/>
      <c r="B36" s="24" t="s">
        <v>46</v>
      </c>
      <c r="C36" s="13" t="s">
        <v>47</v>
      </c>
      <c r="D36" s="13"/>
      <c r="E36" s="13"/>
      <c r="F36" s="13"/>
      <c r="G36" s="13"/>
    </row>
    <row r="37" spans="1:7" ht="16.5" customHeight="1">
      <c r="A37" s="24"/>
      <c r="B37" s="24"/>
      <c r="C37" s="13"/>
      <c r="D37" s="13"/>
      <c r="E37" s="13"/>
      <c r="F37" s="13"/>
      <c r="G37" s="13"/>
    </row>
    <row r="38" spans="1:7" ht="16.5" customHeight="1">
      <c r="A38" s="24"/>
      <c r="B38" s="24"/>
      <c r="C38" s="13"/>
      <c r="D38" s="13"/>
      <c r="E38" s="13"/>
      <c r="F38" s="13"/>
      <c r="G38" s="13"/>
    </row>
    <row r="39" spans="1:7" ht="16.5" customHeight="1">
      <c r="A39" s="24"/>
      <c r="B39" s="24"/>
      <c r="C39" s="13"/>
      <c r="D39" s="13"/>
      <c r="E39" s="13"/>
      <c r="F39" s="13"/>
      <c r="G39" s="13"/>
    </row>
    <row r="40" spans="1:7" ht="16.5" customHeight="1">
      <c r="A40" s="16"/>
      <c r="B40" s="24"/>
      <c r="C40" s="13"/>
      <c r="D40" s="13"/>
      <c r="E40" s="13"/>
      <c r="F40" s="13"/>
      <c r="G40" s="13"/>
    </row>
  </sheetData>
  <sheetProtection/>
  <mergeCells count="19">
    <mergeCell ref="A4:C4"/>
    <mergeCell ref="A6:C6"/>
    <mergeCell ref="B7:C7"/>
    <mergeCell ref="B10:C10"/>
    <mergeCell ref="B13:C13"/>
    <mergeCell ref="B14:C14"/>
    <mergeCell ref="B15:C15"/>
    <mergeCell ref="B16:C16"/>
    <mergeCell ref="B17:C17"/>
    <mergeCell ref="B18:C18"/>
    <mergeCell ref="A20:C20"/>
    <mergeCell ref="B21:C21"/>
    <mergeCell ref="B30:C30"/>
    <mergeCell ref="B31:C31"/>
    <mergeCell ref="B32:C32"/>
    <mergeCell ref="B24:C24"/>
    <mergeCell ref="B27:C27"/>
    <mergeCell ref="B28:C28"/>
    <mergeCell ref="B29:C29"/>
  </mergeCells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G27"/>
  <sheetViews>
    <sheetView zoomScalePageLayoutView="0" workbookViewId="0" topLeftCell="A1">
      <selection activeCell="H20" sqref="H20"/>
    </sheetView>
  </sheetViews>
  <sheetFormatPr defaultColWidth="7.50390625" defaultRowHeight="16.5" customHeight="1"/>
  <cols>
    <col min="1" max="1" width="14.125" style="45" bestFit="1" customWidth="1"/>
    <col min="2" max="5" width="13.50390625" style="45" bestFit="1" customWidth="1"/>
    <col min="6" max="16384" width="7.50390625" style="45" customWidth="1"/>
  </cols>
  <sheetData>
    <row r="1" spans="1:5" ht="16.5" customHeight="1">
      <c r="A1" s="37" t="s">
        <v>194</v>
      </c>
      <c r="B1" s="13"/>
      <c r="C1" s="13"/>
      <c r="D1" s="13"/>
      <c r="E1" s="13"/>
    </row>
    <row r="2" spans="1:5" ht="16.5" customHeight="1">
      <c r="A2" s="40" t="str">
        <f>HYPERLINK("#目次!A10","目次に戻る")</f>
        <v>目次に戻る</v>
      </c>
      <c r="B2" s="13"/>
      <c r="C2" s="13"/>
      <c r="D2" s="13"/>
      <c r="E2" s="13"/>
    </row>
    <row r="3" spans="1:5" ht="16.5" customHeight="1" thickBot="1">
      <c r="A3" s="24" t="s">
        <v>48</v>
      </c>
      <c r="B3" s="41"/>
      <c r="C3" s="41"/>
      <c r="D3" s="13"/>
      <c r="E3" s="13"/>
    </row>
    <row r="4" spans="1:5" s="77" customFormat="1" ht="16.5" customHeight="1">
      <c r="A4" s="68" t="s">
        <v>56</v>
      </c>
      <c r="B4" s="66" t="s">
        <v>173</v>
      </c>
      <c r="C4" s="66" t="s">
        <v>114</v>
      </c>
      <c r="D4" s="66" t="s">
        <v>154</v>
      </c>
      <c r="E4" s="66" t="s">
        <v>174</v>
      </c>
    </row>
    <row r="5" spans="1:5" ht="16.5" customHeight="1">
      <c r="A5" s="71"/>
      <c r="B5" s="119" t="s">
        <v>146</v>
      </c>
      <c r="C5" s="120"/>
      <c r="D5" s="109"/>
      <c r="E5" s="109"/>
    </row>
    <row r="6" spans="1:7" ht="16.5" customHeight="1">
      <c r="A6" s="51" t="s">
        <v>49</v>
      </c>
      <c r="B6" s="99">
        <v>153113086</v>
      </c>
      <c r="C6" s="99">
        <v>177475612</v>
      </c>
      <c r="D6" s="99">
        <v>169652675</v>
      </c>
      <c r="E6" s="99">
        <v>153181531</v>
      </c>
      <c r="F6" s="167"/>
      <c r="G6" s="167"/>
    </row>
    <row r="7" spans="1:7" ht="16.5" customHeight="1">
      <c r="A7" s="27" t="s">
        <v>50</v>
      </c>
      <c r="B7" s="100">
        <v>39981217</v>
      </c>
      <c r="C7" s="100">
        <v>41180033</v>
      </c>
      <c r="D7" s="100">
        <v>45671875</v>
      </c>
      <c r="E7" s="100">
        <v>36596770</v>
      </c>
      <c r="F7" s="167"/>
      <c r="G7" s="167"/>
    </row>
    <row r="8" spans="1:7" ht="16.5" customHeight="1">
      <c r="A8" s="27" t="s">
        <v>51</v>
      </c>
      <c r="B8" s="100">
        <v>17088600</v>
      </c>
      <c r="C8" s="100">
        <v>18373070</v>
      </c>
      <c r="D8" s="100">
        <v>20013052</v>
      </c>
      <c r="E8" s="100">
        <v>17005746</v>
      </c>
      <c r="F8" s="167"/>
      <c r="G8" s="167"/>
    </row>
    <row r="9" spans="1:7" ht="16.5" customHeight="1">
      <c r="A9" s="27" t="s">
        <v>52</v>
      </c>
      <c r="B9" s="100">
        <v>38547487</v>
      </c>
      <c r="C9" s="100">
        <v>13812207</v>
      </c>
      <c r="D9" s="100">
        <v>12494031</v>
      </c>
      <c r="E9" s="100">
        <v>16042859</v>
      </c>
      <c r="F9" s="167"/>
      <c r="G9" s="167"/>
    </row>
    <row r="10" spans="1:7" ht="16.5" customHeight="1">
      <c r="A10" s="27" t="s">
        <v>53</v>
      </c>
      <c r="B10" s="100">
        <v>11477954</v>
      </c>
      <c r="C10" s="100">
        <v>56808091</v>
      </c>
      <c r="D10" s="100">
        <v>45796979</v>
      </c>
      <c r="E10" s="100">
        <v>38849457</v>
      </c>
      <c r="F10" s="167"/>
      <c r="G10" s="167"/>
    </row>
    <row r="11" spans="1:7" ht="16.5" customHeight="1">
      <c r="A11" s="27" t="s">
        <v>147</v>
      </c>
      <c r="B11" s="100">
        <v>43893485</v>
      </c>
      <c r="C11" s="100">
        <v>45187998</v>
      </c>
      <c r="D11" s="100">
        <v>43476888</v>
      </c>
      <c r="E11" s="100">
        <v>43010524</v>
      </c>
      <c r="F11" s="167"/>
      <c r="G11" s="167"/>
    </row>
    <row r="12" spans="1:7" ht="16.5" customHeight="1">
      <c r="A12" s="27" t="s">
        <v>54</v>
      </c>
      <c r="B12" s="100">
        <v>2124343</v>
      </c>
      <c r="C12" s="100">
        <v>2114213</v>
      </c>
      <c r="D12" s="100">
        <v>2199850</v>
      </c>
      <c r="E12" s="100">
        <v>1676175</v>
      </c>
      <c r="F12" s="167"/>
      <c r="G12" s="167"/>
    </row>
    <row r="13" spans="1:5" ht="16.5" customHeight="1">
      <c r="A13" s="27"/>
      <c r="B13" s="111"/>
      <c r="C13" s="121"/>
      <c r="D13" s="111"/>
      <c r="E13" s="111"/>
    </row>
    <row r="14" spans="1:5" ht="16.5" customHeight="1">
      <c r="A14" s="78"/>
      <c r="B14" s="119" t="s">
        <v>148</v>
      </c>
      <c r="C14" s="122"/>
      <c r="D14" s="116"/>
      <c r="E14" s="116"/>
    </row>
    <row r="15" spans="1:7" ht="16.5" customHeight="1">
      <c r="A15" s="51" t="s">
        <v>49</v>
      </c>
      <c r="B15" s="99">
        <v>143610572</v>
      </c>
      <c r="C15" s="99">
        <v>169951956</v>
      </c>
      <c r="D15" s="99">
        <v>159888323</v>
      </c>
      <c r="E15" s="99">
        <v>143906822</v>
      </c>
      <c r="F15" s="167"/>
      <c r="G15" s="167"/>
    </row>
    <row r="16" spans="1:7" ht="16.5" customHeight="1">
      <c r="A16" s="27" t="s">
        <v>50</v>
      </c>
      <c r="B16" s="100">
        <v>38032495</v>
      </c>
      <c r="C16" s="100">
        <v>39370351</v>
      </c>
      <c r="D16" s="100">
        <v>43867007</v>
      </c>
      <c r="E16" s="100">
        <v>34818550</v>
      </c>
      <c r="F16" s="167"/>
      <c r="G16" s="167"/>
    </row>
    <row r="17" spans="1:7" ht="16.5" customHeight="1">
      <c r="A17" s="27" t="s">
        <v>51</v>
      </c>
      <c r="B17" s="100">
        <v>15437493</v>
      </c>
      <c r="C17" s="100">
        <v>16793988</v>
      </c>
      <c r="D17" s="100">
        <v>18394457</v>
      </c>
      <c r="E17" s="100">
        <v>15351180</v>
      </c>
      <c r="F17" s="167"/>
      <c r="G17" s="167"/>
    </row>
    <row r="18" spans="1:7" ht="16.5" customHeight="1">
      <c r="A18" s="27" t="s">
        <v>52</v>
      </c>
      <c r="B18" s="100">
        <v>38070806</v>
      </c>
      <c r="C18" s="100">
        <v>12975893</v>
      </c>
      <c r="D18" s="100">
        <v>10543470</v>
      </c>
      <c r="E18" s="100">
        <v>13698884</v>
      </c>
      <c r="F18" s="167"/>
      <c r="G18" s="167"/>
    </row>
    <row r="19" spans="1:7" ht="16.5" customHeight="1">
      <c r="A19" s="27" t="s">
        <v>53</v>
      </c>
      <c r="B19" s="100">
        <v>9098957</v>
      </c>
      <c r="C19" s="100">
        <v>56339187</v>
      </c>
      <c r="D19" s="100">
        <v>44593605</v>
      </c>
      <c r="E19" s="100">
        <v>38395099</v>
      </c>
      <c r="F19" s="167"/>
      <c r="G19" s="167"/>
    </row>
    <row r="20" spans="1:7" ht="16.5" customHeight="1">
      <c r="A20" s="27" t="s">
        <v>147</v>
      </c>
      <c r="B20" s="100">
        <v>40865930</v>
      </c>
      <c r="C20" s="100">
        <v>42375600</v>
      </c>
      <c r="D20" s="100">
        <v>40306569</v>
      </c>
      <c r="E20" s="100">
        <v>39984145</v>
      </c>
      <c r="F20" s="167"/>
      <c r="G20" s="167"/>
    </row>
    <row r="21" spans="1:7" ht="16.5" customHeight="1" thickBot="1">
      <c r="A21" s="54" t="s">
        <v>54</v>
      </c>
      <c r="B21" s="101">
        <v>2104891</v>
      </c>
      <c r="C21" s="101">
        <v>2096938</v>
      </c>
      <c r="D21" s="101">
        <v>2183215</v>
      </c>
      <c r="E21" s="101">
        <v>1658964</v>
      </c>
      <c r="F21" s="167"/>
      <c r="G21" s="167"/>
    </row>
    <row r="22" spans="1:5" ht="16.5" customHeight="1">
      <c r="A22" s="141" t="s">
        <v>160</v>
      </c>
      <c r="B22" s="140" t="s">
        <v>161</v>
      </c>
      <c r="C22" s="13"/>
      <c r="D22" s="13"/>
      <c r="E22" s="13"/>
    </row>
    <row r="23" spans="1:5" ht="16.5" customHeight="1">
      <c r="A23" s="141"/>
      <c r="B23" s="140" t="s">
        <v>162</v>
      </c>
      <c r="C23" s="13"/>
      <c r="D23" s="13"/>
      <c r="E23" s="13"/>
    </row>
    <row r="24" spans="1:5" ht="16.5" customHeight="1">
      <c r="A24" s="141"/>
      <c r="B24" s="140" t="s">
        <v>163</v>
      </c>
      <c r="C24" s="13"/>
      <c r="D24" s="13"/>
      <c r="E24" s="13"/>
    </row>
    <row r="25" spans="1:5" ht="16.5" customHeight="1">
      <c r="A25" s="141"/>
      <c r="B25" s="140" t="s">
        <v>164</v>
      </c>
      <c r="C25" s="13"/>
      <c r="D25" s="13"/>
      <c r="E25" s="13"/>
    </row>
    <row r="26" spans="1:2" ht="16.5" customHeight="1">
      <c r="A26" s="141"/>
      <c r="B26" s="140" t="s">
        <v>165</v>
      </c>
    </row>
    <row r="27" spans="1:2" ht="16.5" customHeight="1">
      <c r="A27" s="141" t="s">
        <v>166</v>
      </c>
      <c r="B27" s="140" t="s">
        <v>167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02367921</dc:creator>
  <cp:keywords/>
  <dc:description/>
  <cp:lastModifiedBy>中野区役所</cp:lastModifiedBy>
  <dcterms:created xsi:type="dcterms:W3CDTF">2007-12-03T06:31:29Z</dcterms:created>
  <dcterms:modified xsi:type="dcterms:W3CDTF">2010-05-28T03:38:13Z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