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0620" windowHeight="8325" activeTab="0"/>
  </bookViews>
  <sheets>
    <sheet name="目次" sheetId="1" r:id="rId1"/>
    <sheet name="123" sheetId="2" r:id="rId2"/>
    <sheet name="124" sheetId="3" r:id="rId3"/>
    <sheet name="125" sheetId="4" r:id="rId4"/>
    <sheet name="126" sheetId="5" r:id="rId5"/>
    <sheet name="127" sheetId="6" r:id="rId6"/>
    <sheet name="128" sheetId="7" r:id="rId7"/>
    <sheet name="129" sheetId="8" r:id="rId8"/>
    <sheet name="130" sheetId="9" r:id="rId9"/>
  </sheets>
  <definedNames/>
  <calcPr fullCalcOnLoad="1"/>
</workbook>
</file>

<file path=xl/sharedStrings.xml><?xml version="1.0" encoding="utf-8"?>
<sst xmlns="http://schemas.openxmlformats.org/spreadsheetml/2006/main" count="306" uniqueCount="197">
  <si>
    <t>(単位　金額　千円）</t>
  </si>
  <si>
    <t>年度</t>
  </si>
  <si>
    <t>被保険者数</t>
  </si>
  <si>
    <t>認定者数</t>
  </si>
  <si>
    <t>受給者数</t>
  </si>
  <si>
    <t>保険給付諸費</t>
  </si>
  <si>
    <t>総数</t>
  </si>
  <si>
    <t>要支援</t>
  </si>
  <si>
    <t>要介護１</t>
  </si>
  <si>
    <r>
      <t>要介護２</t>
    </r>
  </si>
  <si>
    <r>
      <t>要介護３</t>
    </r>
  </si>
  <si>
    <r>
      <t>要介護４</t>
    </r>
  </si>
  <si>
    <r>
      <t>要介護５</t>
    </r>
  </si>
  <si>
    <t>総数</t>
  </si>
  <si>
    <t>居宅</t>
  </si>
  <si>
    <t>施設</t>
  </si>
  <si>
    <t>総額</t>
  </si>
  <si>
    <t>審査支払手数料</t>
  </si>
  <si>
    <t>１６</t>
  </si>
  <si>
    <t>１７</t>
  </si>
  <si>
    <t/>
  </si>
  <si>
    <t>資料　介護保険分野</t>
  </si>
  <si>
    <t>医療扶助</t>
  </si>
  <si>
    <t>出産扶助</t>
  </si>
  <si>
    <t>生業扶助</t>
  </si>
  <si>
    <t>葬祭扶助</t>
  </si>
  <si>
    <t>保護施設事務費
及び委託事務費</t>
  </si>
  <si>
    <t>資料　生活援護分野</t>
  </si>
  <si>
    <t>総額</t>
  </si>
  <si>
    <t>生活扶助</t>
  </si>
  <si>
    <t>住宅扶助</t>
  </si>
  <si>
    <t>教育扶助</t>
  </si>
  <si>
    <t>介護扶助</t>
  </si>
  <si>
    <t>被保護１）</t>
  </si>
  <si>
    <t>保護率２）</t>
  </si>
  <si>
    <t>生活扶助</t>
  </si>
  <si>
    <t>住宅扶助</t>
  </si>
  <si>
    <t>教育扶助</t>
  </si>
  <si>
    <t>介護扶助</t>
  </si>
  <si>
    <t>医療扶助</t>
  </si>
  <si>
    <t>出産扶助</t>
  </si>
  <si>
    <t>生業扶助</t>
  </si>
  <si>
    <t>葬祭扶助</t>
  </si>
  <si>
    <t>施設事務費</t>
  </si>
  <si>
    <t>世帯</t>
  </si>
  <si>
    <t>人員</t>
  </si>
  <si>
    <t>人員</t>
  </si>
  <si>
    <t>世帯</t>
  </si>
  <si>
    <t>救護・更正</t>
  </si>
  <si>
    <t>授産</t>
  </si>
  <si>
    <t>世帯</t>
  </si>
  <si>
    <t>人員</t>
  </si>
  <si>
    <t>注</t>
  </si>
  <si>
    <t>１）保護停止中の世帯，人員を含む。</t>
  </si>
  <si>
    <t>２）保護率算定の基礎人口は，東京都総務局統計部人口統計課「東京都の人口（推計）」による。</t>
  </si>
  <si>
    <t>年度分については，各年度月平均世帯，人員である。</t>
  </si>
  <si>
    <t>資料</t>
  </si>
  <si>
    <t>生活援護分野</t>
  </si>
  <si>
    <t>（各年３月１日現在）</t>
  </si>
  <si>
    <t>年次</t>
  </si>
  <si>
    <t>区立</t>
  </si>
  <si>
    <t>私立</t>
  </si>
  <si>
    <t>園数</t>
  </si>
  <si>
    <t>園児数</t>
  </si>
  <si>
    <t>１８</t>
  </si>
  <si>
    <t>０歳児</t>
  </si>
  <si>
    <t>１</t>
  </si>
  <si>
    <t>２</t>
  </si>
  <si>
    <t>３</t>
  </si>
  <si>
    <t>４歳以上</t>
  </si>
  <si>
    <t>注　1）　０歳児，３歳児，４歳児については，当該児保育を実施している保育園数。</t>
  </si>
  <si>
    <t>資料　保育園・幼稚園分野</t>
  </si>
  <si>
    <t>（各年４月１日現在）</t>
  </si>
  <si>
    <t>視覚</t>
  </si>
  <si>
    <t>肢体不自由</t>
  </si>
  <si>
    <t>内部</t>
  </si>
  <si>
    <t>上肢</t>
  </si>
  <si>
    <t>下肢</t>
  </si>
  <si>
    <t>体幹</t>
  </si>
  <si>
    <t>脳原性麻痺</t>
  </si>
  <si>
    <t>聴覚・
平衡機能</t>
  </si>
  <si>
    <t>音声言語</t>
  </si>
  <si>
    <t>注　本表は区内現住者及び身体障害者施設入居者の統計である。</t>
  </si>
  <si>
    <t>資料　保健福祉部「中野区保健福祉部事業概要」</t>
  </si>
  <si>
    <t>(単位　金額　千円）</t>
  </si>
  <si>
    <t>敬老祝品支給件数
（100歳以上）</t>
  </si>
  <si>
    <t>高齢者福祉手当</t>
  </si>
  <si>
    <t>支給件数</t>
  </si>
  <si>
    <t>支給総金額</t>
  </si>
  <si>
    <t>注　１）平成１５年３月をもって事業廃止。最終支給が１５年４月。</t>
  </si>
  <si>
    <t>資料　健康・高齢分野</t>
  </si>
  <si>
    <t>年度</t>
  </si>
  <si>
    <t>拠出制年金</t>
  </si>
  <si>
    <t>無拠出制
年金</t>
  </si>
  <si>
    <t>福祉年金</t>
  </si>
  <si>
    <t>老齢給付</t>
  </si>
  <si>
    <t>障害給付</t>
  </si>
  <si>
    <t>遺族給付</t>
  </si>
  <si>
    <t>老齢
福祉</t>
  </si>
  <si>
    <t>老齢
基礎</t>
  </si>
  <si>
    <t>老齢</t>
  </si>
  <si>
    <t>通算
老齢</t>
  </si>
  <si>
    <t>障害
基礎</t>
  </si>
  <si>
    <t>遺族
基礎</t>
  </si>
  <si>
    <t>母子</t>
  </si>
  <si>
    <t>遺児</t>
  </si>
  <si>
    <t>寡婦</t>
  </si>
  <si>
    <t>総数</t>
  </si>
  <si>
    <t>総数</t>
  </si>
  <si>
    <t>障害
（旧法）</t>
  </si>
  <si>
    <t>死亡
一時金</t>
  </si>
  <si>
    <t>資料　戸籍住民分野</t>
  </si>
  <si>
    <t>（単位　金額　千円）</t>
  </si>
  <si>
    <t>被保険者
世帯数</t>
  </si>
  <si>
    <t>受診件数</t>
  </si>
  <si>
    <t>受診率（％）</t>
  </si>
  <si>
    <t>費用額</t>
  </si>
  <si>
    <t>保険者
負担分</t>
  </si>
  <si>
    <t>被保険者
負担分</t>
  </si>
  <si>
    <t>他法負担分</t>
  </si>
  <si>
    <t>薬剤一部負担分</t>
  </si>
  <si>
    <t>他法優先</t>
  </si>
  <si>
    <t>国保優先</t>
  </si>
  <si>
    <t>-</t>
  </si>
  <si>
    <t>４</t>
  </si>
  <si>
    <t>５</t>
  </si>
  <si>
    <t>６</t>
  </si>
  <si>
    <t>７</t>
  </si>
  <si>
    <t>８</t>
  </si>
  <si>
    <t>９</t>
  </si>
  <si>
    <t>１０</t>
  </si>
  <si>
    <t>１１</t>
  </si>
  <si>
    <t>１２</t>
  </si>
  <si>
    <t>注</t>
  </si>
  <si>
    <t>受診件数，受診率，費用額は老人分を除く数値。</t>
  </si>
  <si>
    <t>受診率＝</t>
  </si>
  <si>
    <t>受診件数（老人を除く）</t>
  </si>
  <si>
    <t>被保険者世帯数，被保険者数，受診件数の各年度の数字は平均値。</t>
  </si>
  <si>
    <t>被保険者数（老人を除く）</t>
  </si>
  <si>
    <t>３）平成１４年度医療給付のうち療養の給付は、法律改正により例外的に１１ヶ月算定値。</t>
  </si>
  <si>
    <t>資料</t>
  </si>
  <si>
    <t>保険医療分野</t>
  </si>
  <si>
    <t>表番号</t>
  </si>
  <si>
    <t>統計名</t>
  </si>
  <si>
    <t>社会福祉</t>
  </si>
  <si>
    <t>　　　　　　－</t>
  </si>
  <si>
    <t>１）</t>
  </si>
  <si>
    <t>－</t>
  </si>
  <si>
    <t>１）（）内は老人を除く被保険者数。</t>
  </si>
  <si>
    <t>２）平成１３年度は４～３月、平成１４～１８年度は３月～２月の数値で算出。</t>
  </si>
  <si>
    <t>特定入所者介護
サービス等給付</t>
  </si>
  <si>
    <t>居宅
サービス等給付</t>
  </si>
  <si>
    <t>施設介護
サービス等給付</t>
  </si>
  <si>
    <t>高額介護
サービス等給付</t>
  </si>
  <si>
    <t>要支援１</t>
  </si>
  <si>
    <t>要支援２</t>
  </si>
  <si>
    <t>平成１５年度</t>
  </si>
  <si>
    <t>１９</t>
  </si>
  <si>
    <t>１２３．国民年金支給状況（平成１５～平成1９年度）</t>
  </si>
  <si>
    <t>国民年金支給状況（平成15～平成19年度）</t>
  </si>
  <si>
    <t>敬老祝品及び高齢者福祉手当支給状況（平成15～平成19年度）</t>
  </si>
  <si>
    <t>国民健康保険の状況（平成15～平成19年度）</t>
  </si>
  <si>
    <t>介護保険の状況（平成15～平成19年度）</t>
  </si>
  <si>
    <t>扶助の種類別被保護世帯数及び人員（平成15～平成19年度）</t>
  </si>
  <si>
    <t>扶助の種類別生活保護費（平成15～平成19年度）</t>
  </si>
  <si>
    <r>
      <t>保育園の概況 （平成1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～平成</t>
    </r>
    <r>
      <rPr>
        <sz val="11"/>
        <rFont val="ＭＳ Ｐゴシック"/>
        <family val="3"/>
      </rPr>
      <t>20</t>
    </r>
    <r>
      <rPr>
        <sz val="11"/>
        <rFont val="ＭＳ Ｐゴシック"/>
        <family val="3"/>
      </rPr>
      <t>年 ）</t>
    </r>
  </si>
  <si>
    <r>
      <t>身体障害者手帳所持状況（平成1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～平成</t>
    </r>
    <r>
      <rPr>
        <sz val="11"/>
        <rFont val="ＭＳ Ｐゴシック"/>
        <family val="3"/>
      </rPr>
      <t>20</t>
    </r>
    <r>
      <rPr>
        <sz val="11"/>
        <rFont val="ＭＳ Ｐゴシック"/>
        <family val="3"/>
      </rPr>
      <t>年）</t>
    </r>
  </si>
  <si>
    <t>平成１５年度</t>
  </si>
  <si>
    <t>１２４．敬老祝品及び高齢者福祉手当支給状況（平成１５～平成１９年度）</t>
  </si>
  <si>
    <t>１２５．身体障害者手帳所持状況（平成１６～平成２０年）</t>
  </si>
  <si>
    <t>平成16年</t>
  </si>
  <si>
    <t>１２６．保育園の概況 （平成１６～平成２０年 ）</t>
  </si>
  <si>
    <t>１９年３月</t>
  </si>
  <si>
    <t>２０年１月</t>
  </si>
  <si>
    <t>１６</t>
  </si>
  <si>
    <t>１７</t>
  </si>
  <si>
    <t>１８</t>
  </si>
  <si>
    <t>１９</t>
  </si>
  <si>
    <t>１２７．国民健康保険の状況（平成１５～平成1９年度）</t>
  </si>
  <si>
    <t>１２８．介護保険の状況（平成１５～平成１９年度）</t>
  </si>
  <si>
    <t>19年4月</t>
  </si>
  <si>
    <t>20年1月</t>
  </si>
  <si>
    <t xml:space="preserve">    ５</t>
  </si>
  <si>
    <t xml:space="preserve">    ６</t>
  </si>
  <si>
    <t xml:space="preserve">    ７</t>
  </si>
  <si>
    <t xml:space="preserve">    ８</t>
  </si>
  <si>
    <t xml:space="preserve">    ９</t>
  </si>
  <si>
    <t xml:space="preserve">   １０</t>
  </si>
  <si>
    <t xml:space="preserve">   １１</t>
  </si>
  <si>
    <t xml:space="preserve">   １２</t>
  </si>
  <si>
    <t xml:space="preserve">    ２</t>
  </si>
  <si>
    <t xml:space="preserve">    ３</t>
  </si>
  <si>
    <t>１９年４月</t>
  </si>
  <si>
    <t>１２９．扶助の種類別被保護世帯数及び人員（平成１５～平成１９年度）</t>
  </si>
  <si>
    <t xml:space="preserve">10 970 004     </t>
  </si>
  <si>
    <t>２０ 年１月</t>
  </si>
  <si>
    <t>１３０．扶助の種類別生活保護費（平成１５～平成１９年度）</t>
  </si>
</sst>
</file>

<file path=xl/styles.xml><?xml version="1.0" encoding="utf-8"?>
<styleSheet xmlns="http://schemas.openxmlformats.org/spreadsheetml/2006/main">
  <numFmts count="4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0"/>
    <numFmt numFmtId="177" formatCode="\(###\ ###\ ##0\)"/>
    <numFmt numFmtId="178" formatCode="0.00_);[Red]\(0.00\)"/>
    <numFmt numFmtId="179" formatCode="0;&quot;△ &quot;0"/>
    <numFmt numFmtId="180" formatCode="###\ ###\ ;###0;&quot;- &quot;;@"/>
    <numFmt numFmtId="181" formatCode="###\ ###\ ##0\ "/>
    <numFmt numFmtId="182" formatCode="###\ ;###0;&quot;-  &quot;;@"/>
    <numFmt numFmtId="183" formatCode="###\ ###\ ;###0;&quot;   - &quot;;@"/>
    <numFmt numFmtId="184" formatCode="###\ ###\ \ \ ;###0;&quot;　　-   　　&quot;;@\ "/>
    <numFmt numFmtId="185" formatCode="###\ ##0.#\ \ "/>
    <numFmt numFmtId="186" formatCode="###\ ###\ ##0\ \ \ "/>
    <numFmt numFmtId="187" formatCode="###\ ###\ \ \ "/>
    <numFmt numFmtId="188" formatCode="###\ ##.#\ \ "/>
    <numFmt numFmtId="189" formatCode="0.0_);[Red]\(0.0\)"/>
    <numFmt numFmtId="190" formatCode="###\ ###\ ###\ \ \ \ \ ;###0;&quot;-     &quot;;@"/>
    <numFmt numFmtId="191" formatCode="###\ ###\ ###\ \ \ \ \ ;###;&quot;-     &quot;;@"/>
    <numFmt numFmtId="192" formatCode="#\ ###\ ###\ ;###0;&quot;-  &quot;;@"/>
    <numFmt numFmtId="193" formatCode="###\ ###\ ##0\ \ "/>
    <numFmt numFmtId="194" formatCode="###\ ###\ ###\ \ \ ;###0;&quot;-   &quot;;@"/>
    <numFmt numFmtId="195" formatCode="#\ ###\ ###\ ;###0;&quot;-   &quot;;@"/>
    <numFmt numFmtId="196" formatCode="0.0_ "/>
    <numFmt numFmtId="197" formatCode="#,##0.00_ "/>
    <numFmt numFmtId="198" formatCode="0.00_ "/>
    <numFmt numFmtId="199" formatCode="_ * #,##0.0_ ;_ * \-#,##0.0_ ;_ * &quot;-&quot;?_ ;_ @_ "/>
    <numFmt numFmtId="200" formatCode="###\ ###\ ###\ ;###0;&quot;-     &quot;;@"/>
    <numFmt numFmtId="201" formatCode="###\ ###\ ###\ \ \ ;###0;&quot;-     &quot;;@"/>
    <numFmt numFmtId="202" formatCode="###\ ###\ ###\ \ \ \ ;###0;&quot;-     &quot;;@"/>
    <numFmt numFmtId="203" formatCode="###\ ###\ ###\ \ ;###;&quot;-     &quot;;@"/>
    <numFmt numFmtId="204" formatCode="###\ ###\ ###\ \ ;###;&quot;-  &quot;;@"/>
    <numFmt numFmtId="205" formatCode="&quot;表に移動&quot;"/>
    <numFmt numFmtId="206" formatCode="###\ ###\ ##"/>
    <numFmt numFmtId="207" formatCode="#"/>
    <numFmt numFmtId="208" formatCode="###\ ###\ ###\ ##0"/>
    <numFmt numFmtId="209" formatCode="###\ ###\ ###\ ##0;;&quot;-&quot;"/>
  </numFmts>
  <fonts count="5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sz val="9"/>
      <name val="ＭＳ Ｐ明朝"/>
      <family val="1"/>
    </font>
    <font>
      <b/>
      <sz val="9"/>
      <name val="ＭＳ Ｐゴシック"/>
      <family val="3"/>
    </font>
    <font>
      <sz val="9"/>
      <name val="ＭＳ Ｐゴシック"/>
      <family val="3"/>
    </font>
    <font>
      <b/>
      <sz val="14"/>
      <name val="ＭＳ Ｐ明朝"/>
      <family val="1"/>
    </font>
    <font>
      <sz val="14"/>
      <name val="ＭＳ Ｐ明朝"/>
      <family val="1"/>
    </font>
    <font>
      <sz val="11"/>
      <name val="ＭＳ Ｐ明朝"/>
      <family val="1"/>
    </font>
    <font>
      <b/>
      <sz val="11"/>
      <name val="ＭＳ Ｐゴシック"/>
      <family val="3"/>
    </font>
    <font>
      <b/>
      <sz val="14"/>
      <name val="ＭＳ Ｐゴシック"/>
      <family val="3"/>
    </font>
    <font>
      <sz val="11"/>
      <color indexed="12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1"/>
      <color indexed="10"/>
      <name val="ＭＳ Ｐゴシック"/>
      <family val="3"/>
    </font>
    <font>
      <sz val="11"/>
      <color indexed="10"/>
      <name val="ＭＳ Ｐ明朝"/>
      <family val="1"/>
    </font>
    <font>
      <sz val="11"/>
      <color indexed="12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2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240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192" fontId="0" fillId="0" borderId="0" xfId="0" applyNumberFormat="1" applyAlignment="1">
      <alignment wrapText="1"/>
    </xf>
    <xf numFmtId="186" fontId="4" fillId="0" borderId="0" xfId="0" applyNumberFormat="1" applyFont="1" applyAlignment="1">
      <alignment vertical="center"/>
    </xf>
    <xf numFmtId="176" fontId="5" fillId="0" borderId="0" xfId="0" applyNumberFormat="1" applyFont="1" applyAlignment="1">
      <alignment horizontal="center" vertical="center"/>
    </xf>
    <xf numFmtId="0" fontId="0" fillId="0" borderId="0" xfId="0" applyAlignment="1">
      <alignment vertical="center"/>
    </xf>
    <xf numFmtId="186" fontId="5" fillId="0" borderId="0" xfId="0" applyNumberFormat="1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5" fillId="0" borderId="0" xfId="0" applyFont="1" applyAlignment="1">
      <alignment vertical="center"/>
    </xf>
    <xf numFmtId="186" fontId="5" fillId="0" borderId="0" xfId="0" applyNumberFormat="1" applyFont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186" fontId="5" fillId="0" borderId="16" xfId="0" applyNumberFormat="1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176" fontId="4" fillId="0" borderId="0" xfId="0" applyNumberFormat="1" applyFont="1" applyAlignment="1">
      <alignment vertical="center"/>
    </xf>
    <xf numFmtId="176" fontId="5" fillId="0" borderId="0" xfId="0" applyNumberFormat="1" applyFont="1" applyAlignment="1">
      <alignment vertical="center"/>
    </xf>
    <xf numFmtId="0" fontId="0" fillId="0" borderId="0" xfId="0" applyAlignment="1">
      <alignment vertical="center" wrapText="1"/>
    </xf>
    <xf numFmtId="0" fontId="5" fillId="0" borderId="0" xfId="0" applyFont="1" applyAlignment="1">
      <alignment vertical="center" wrapText="1"/>
    </xf>
    <xf numFmtId="176" fontId="5" fillId="0" borderId="10" xfId="0" applyNumberFormat="1" applyFont="1" applyBorder="1" applyAlignment="1">
      <alignment horizontal="center" vertical="center"/>
    </xf>
    <xf numFmtId="176" fontId="5" fillId="0" borderId="10" xfId="0" applyNumberFormat="1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7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176" fontId="5" fillId="0" borderId="13" xfId="0" applyNumberFormat="1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176" fontId="5" fillId="0" borderId="12" xfId="0" applyNumberFormat="1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5" fillId="0" borderId="14" xfId="0" applyFont="1" applyBorder="1" applyAlignment="1">
      <alignment horizontal="center" vertical="center"/>
    </xf>
    <xf numFmtId="176" fontId="5" fillId="0" borderId="0" xfId="0" applyNumberFormat="1" applyFont="1" applyFill="1" applyAlignment="1">
      <alignment vertical="center"/>
    </xf>
    <xf numFmtId="176" fontId="6" fillId="0" borderId="0" xfId="0" applyNumberFormat="1" applyFont="1" applyFill="1" applyAlignment="1">
      <alignment vertical="center"/>
    </xf>
    <xf numFmtId="0" fontId="7" fillId="0" borderId="0" xfId="0" applyFont="1" applyAlignment="1">
      <alignment vertical="center"/>
    </xf>
    <xf numFmtId="176" fontId="5" fillId="0" borderId="10" xfId="0" applyNumberFormat="1" applyFont="1" applyFill="1" applyBorder="1" applyAlignment="1">
      <alignment vertical="center"/>
    </xf>
    <xf numFmtId="176" fontId="4" fillId="0" borderId="0" xfId="0" applyNumberFormat="1" applyFont="1" applyBorder="1" applyAlignment="1">
      <alignment vertical="center"/>
    </xf>
    <xf numFmtId="176" fontId="5" fillId="0" borderId="0" xfId="0" applyNumberFormat="1" applyFont="1" applyBorder="1" applyAlignment="1">
      <alignment vertical="center"/>
    </xf>
    <xf numFmtId="0" fontId="5" fillId="0" borderId="21" xfId="0" applyFont="1" applyBorder="1" applyAlignment="1">
      <alignment horizontal="center" vertical="center"/>
    </xf>
    <xf numFmtId="181" fontId="5" fillId="0" borderId="22" xfId="0" applyNumberFormat="1" applyFont="1" applyBorder="1" applyAlignment="1">
      <alignment vertical="center"/>
    </xf>
    <xf numFmtId="181" fontId="5" fillId="0" borderId="23" xfId="0" applyNumberFormat="1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181" fontId="5" fillId="0" borderId="24" xfId="0" applyNumberFormat="1" applyFont="1" applyBorder="1" applyAlignment="1">
      <alignment vertical="center"/>
    </xf>
    <xf numFmtId="181" fontId="5" fillId="0" borderId="0" xfId="0" applyNumberFormat="1" applyFont="1" applyBorder="1" applyAlignment="1">
      <alignment vertical="center"/>
    </xf>
    <xf numFmtId="181" fontId="5" fillId="0" borderId="0" xfId="0" applyNumberFormat="1" applyFont="1" applyFill="1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181" fontId="6" fillId="0" borderId="25" xfId="0" applyNumberFormat="1" applyFont="1" applyBorder="1" applyAlignment="1">
      <alignment vertical="center"/>
    </xf>
    <xf numFmtId="181" fontId="6" fillId="0" borderId="10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 vertical="center"/>
    </xf>
    <xf numFmtId="0" fontId="5" fillId="0" borderId="13" xfId="0" applyFont="1" applyBorder="1" applyAlignment="1">
      <alignment horizontal="center" vertical="center" shrinkToFit="1"/>
    </xf>
    <xf numFmtId="176" fontId="5" fillId="0" borderId="0" xfId="0" applyNumberFormat="1" applyFont="1" applyAlignment="1">
      <alignment/>
    </xf>
    <xf numFmtId="0" fontId="6" fillId="0" borderId="2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5" fillId="0" borderId="16" xfId="0" applyFont="1" applyBorder="1" applyAlignment="1">
      <alignment horizontal="center" vertical="center" wrapText="1" shrinkToFit="1"/>
    </xf>
    <xf numFmtId="0" fontId="5" fillId="0" borderId="11" xfId="0" applyFont="1" applyBorder="1" applyAlignment="1">
      <alignment horizontal="center" vertical="center" shrinkToFit="1"/>
    </xf>
    <xf numFmtId="0" fontId="5" fillId="0" borderId="0" xfId="0" applyFont="1" applyAlignment="1">
      <alignment horizontal="center" vertical="center" wrapText="1"/>
    </xf>
    <xf numFmtId="176" fontId="5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0" xfId="0" applyFont="1" applyAlignment="1">
      <alignment/>
    </xf>
    <xf numFmtId="0" fontId="5" fillId="0" borderId="0" xfId="0" applyFont="1" applyBorder="1" applyAlignment="1">
      <alignment/>
    </xf>
    <xf numFmtId="176" fontId="4" fillId="0" borderId="0" xfId="0" applyNumberFormat="1" applyFont="1" applyAlignment="1">
      <alignment/>
    </xf>
    <xf numFmtId="176" fontId="8" fillId="0" borderId="0" xfId="0" applyNumberFormat="1" applyFont="1" applyAlignment="1">
      <alignment/>
    </xf>
    <xf numFmtId="176" fontId="9" fillId="0" borderId="0" xfId="0" applyNumberFormat="1" applyFont="1" applyAlignment="1">
      <alignment/>
    </xf>
    <xf numFmtId="0" fontId="10" fillId="0" borderId="0" xfId="0" applyFont="1" applyAlignment="1">
      <alignment/>
    </xf>
    <xf numFmtId="176" fontId="5" fillId="0" borderId="10" xfId="0" applyNumberFormat="1" applyFont="1" applyBorder="1" applyAlignment="1">
      <alignment vertical="top"/>
    </xf>
    <xf numFmtId="0" fontId="0" fillId="0" borderId="0" xfId="0" applyAlignment="1">
      <alignment vertical="center" shrinkToFit="1"/>
    </xf>
    <xf numFmtId="176" fontId="5" fillId="0" borderId="26" xfId="0" applyNumberFormat="1" applyFont="1" applyBorder="1" applyAlignment="1">
      <alignment horizontal="center" vertical="center" wrapText="1" shrinkToFit="1"/>
    </xf>
    <xf numFmtId="176" fontId="5" fillId="0" borderId="13" xfId="0" applyNumberFormat="1" applyFont="1" applyBorder="1" applyAlignment="1">
      <alignment horizontal="center" vertical="center" wrapText="1" shrinkToFit="1"/>
    </xf>
    <xf numFmtId="176" fontId="5" fillId="0" borderId="14" xfId="0" applyNumberFormat="1" applyFont="1" applyBorder="1" applyAlignment="1">
      <alignment horizontal="center" vertical="center" wrapText="1" shrinkToFit="1"/>
    </xf>
    <xf numFmtId="176" fontId="5" fillId="0" borderId="13" xfId="0" applyNumberFormat="1" applyFont="1" applyBorder="1" applyAlignment="1">
      <alignment horizontal="center" vertical="center" shrinkToFit="1"/>
    </xf>
    <xf numFmtId="176" fontId="5" fillId="0" borderId="0" xfId="0" applyNumberFormat="1" applyFont="1" applyBorder="1" applyAlignment="1">
      <alignment horizontal="right" vertical="center"/>
    </xf>
    <xf numFmtId="176" fontId="5" fillId="0" borderId="0" xfId="0" applyNumberFormat="1" applyFont="1" applyFill="1" applyBorder="1" applyAlignment="1">
      <alignment horizontal="right" vertical="center"/>
    </xf>
    <xf numFmtId="0" fontId="10" fillId="0" borderId="0" xfId="0" applyFont="1" applyAlignment="1">
      <alignment/>
    </xf>
    <xf numFmtId="176" fontId="6" fillId="0" borderId="0" xfId="0" applyNumberFormat="1" applyFont="1" applyFill="1" applyBorder="1" applyAlignment="1">
      <alignment horizontal="right" vertical="center"/>
    </xf>
    <xf numFmtId="0" fontId="11" fillId="0" borderId="0" xfId="0" applyFont="1" applyAlignment="1">
      <alignment/>
    </xf>
    <xf numFmtId="176" fontId="5" fillId="0" borderId="10" xfId="0" applyNumberFormat="1" applyFont="1" applyFill="1" applyBorder="1" applyAlignment="1">
      <alignment horizontal="right" vertical="center"/>
    </xf>
    <xf numFmtId="176" fontId="5" fillId="0" borderId="0" xfId="0" applyNumberFormat="1" applyFont="1" applyBorder="1" applyAlignment="1">
      <alignment horizontal="right"/>
    </xf>
    <xf numFmtId="176" fontId="5" fillId="0" borderId="27" xfId="0" applyNumberFormat="1" applyFont="1" applyBorder="1" applyAlignment="1">
      <alignment/>
    </xf>
    <xf numFmtId="0" fontId="0" fillId="0" borderId="0" xfId="0" applyBorder="1" applyAlignment="1">
      <alignment/>
    </xf>
    <xf numFmtId="0" fontId="12" fillId="0" borderId="0" xfId="0" applyFont="1" applyAlignment="1">
      <alignment vertical="center"/>
    </xf>
    <xf numFmtId="0" fontId="12" fillId="0" borderId="0" xfId="0" applyFont="1" applyAlignment="1">
      <alignment vertical="center" wrapText="1"/>
    </xf>
    <xf numFmtId="0" fontId="13" fillId="0" borderId="0" xfId="0" applyFont="1" applyAlignment="1">
      <alignment horizontal="center" vertical="center"/>
    </xf>
    <xf numFmtId="0" fontId="14" fillId="0" borderId="28" xfId="0" applyNumberFormat="1" applyFont="1" applyFill="1" applyBorder="1" applyAlignment="1">
      <alignment horizontal="center" vertical="center" wrapText="1"/>
    </xf>
    <xf numFmtId="0" fontId="15" fillId="0" borderId="29" xfId="0" applyNumberFormat="1" applyFont="1" applyFill="1" applyBorder="1" applyAlignment="1">
      <alignment horizontal="center" vertical="center"/>
    </xf>
    <xf numFmtId="205" fontId="0" fillId="0" borderId="18" xfId="43" applyNumberFormat="1" applyFont="1" applyFill="1" applyBorder="1" applyAlignment="1" applyProtection="1">
      <alignment vertical="center" wrapText="1"/>
      <protection/>
    </xf>
    <xf numFmtId="0" fontId="15" fillId="0" borderId="30" xfId="0" applyNumberFormat="1" applyFont="1" applyFill="1" applyBorder="1" applyAlignment="1">
      <alignment horizontal="center" vertical="center"/>
    </xf>
    <xf numFmtId="205" fontId="0" fillId="0" borderId="14" xfId="43" applyNumberFormat="1" applyFont="1" applyFill="1" applyBorder="1" applyAlignment="1" applyProtection="1">
      <alignment vertical="center" wrapText="1"/>
      <protection/>
    </xf>
    <xf numFmtId="0" fontId="15" fillId="0" borderId="31" xfId="0" applyNumberFormat="1" applyFont="1" applyFill="1" applyBorder="1" applyAlignment="1">
      <alignment horizontal="center" vertical="center"/>
    </xf>
    <xf numFmtId="205" fontId="0" fillId="0" borderId="32" xfId="43" applyNumberFormat="1" applyFont="1" applyFill="1" applyBorder="1" applyAlignment="1" applyProtection="1">
      <alignment vertical="center" wrapText="1"/>
      <protection/>
    </xf>
    <xf numFmtId="0" fontId="13" fillId="0" borderId="0" xfId="0" applyFont="1" applyAlignment="1">
      <alignment/>
    </xf>
    <xf numFmtId="0" fontId="16" fillId="0" borderId="0" xfId="0" applyFont="1" applyAlignment="1">
      <alignment/>
    </xf>
    <xf numFmtId="0" fontId="5" fillId="0" borderId="0" xfId="0" applyFont="1" applyAlignment="1" quotePrefix="1">
      <alignment/>
    </xf>
    <xf numFmtId="0" fontId="17" fillId="0" borderId="0" xfId="43" applyFont="1" applyAlignment="1" applyProtection="1">
      <alignment vertical="center"/>
      <protection/>
    </xf>
    <xf numFmtId="176" fontId="5" fillId="0" borderId="24" xfId="0" applyNumberFormat="1" applyFont="1" applyBorder="1" applyAlignment="1">
      <alignment horizontal="right"/>
    </xf>
    <xf numFmtId="183" fontId="5" fillId="0" borderId="0" xfId="0" applyNumberFormat="1" applyFont="1" applyBorder="1" applyAlignment="1">
      <alignment horizontal="right"/>
    </xf>
    <xf numFmtId="176" fontId="5" fillId="0" borderId="0" xfId="0" applyNumberFormat="1" applyFont="1" applyFill="1" applyBorder="1" applyAlignment="1">
      <alignment horizontal="right"/>
    </xf>
    <xf numFmtId="183" fontId="5" fillId="0" borderId="0" xfId="0" applyNumberFormat="1" applyFont="1" applyFill="1" applyBorder="1" applyAlignment="1">
      <alignment horizontal="right"/>
    </xf>
    <xf numFmtId="176" fontId="6" fillId="0" borderId="25" xfId="0" applyNumberFormat="1" applyFont="1" applyBorder="1" applyAlignment="1">
      <alignment horizontal="right"/>
    </xf>
    <xf numFmtId="176" fontId="6" fillId="0" borderId="10" xfId="0" applyNumberFormat="1" applyFont="1" applyBorder="1" applyAlignment="1">
      <alignment horizontal="right"/>
    </xf>
    <xf numFmtId="176" fontId="6" fillId="0" borderId="10" xfId="0" applyNumberFormat="1" applyFont="1" applyFill="1" applyBorder="1" applyAlignment="1">
      <alignment horizontal="right"/>
    </xf>
    <xf numFmtId="183" fontId="6" fillId="0" borderId="10" xfId="0" applyNumberFormat="1" applyFont="1" applyFill="1" applyBorder="1" applyAlignment="1">
      <alignment horizontal="right"/>
    </xf>
    <xf numFmtId="176" fontId="6" fillId="0" borderId="10" xfId="0" applyNumberFormat="1" applyFont="1" applyFill="1" applyBorder="1" applyAlignment="1">
      <alignment horizontal="right" vertical="center"/>
    </xf>
    <xf numFmtId="0" fontId="0" fillId="0" borderId="0" xfId="0" applyNumberFormat="1" applyAlignment="1">
      <alignment/>
    </xf>
    <xf numFmtId="0" fontId="5" fillId="0" borderId="0" xfId="0" applyNumberFormat="1" applyFont="1" applyBorder="1" applyAlignment="1">
      <alignment horizontal="left"/>
    </xf>
    <xf numFmtId="0" fontId="5" fillId="0" borderId="0" xfId="0" applyNumberFormat="1" applyFont="1" applyAlignment="1">
      <alignment/>
    </xf>
    <xf numFmtId="176" fontId="5" fillId="0" borderId="0" xfId="0" applyNumberFormat="1" applyFont="1" applyAlignment="1">
      <alignment horizontal="right" vertical="center"/>
    </xf>
    <xf numFmtId="177" fontId="5" fillId="0" borderId="0" xfId="0" applyNumberFormat="1" applyFont="1" applyAlignment="1">
      <alignment horizontal="right" vertical="center"/>
    </xf>
    <xf numFmtId="178" fontId="5" fillId="0" borderId="0" xfId="0" applyNumberFormat="1" applyFont="1" applyBorder="1" applyAlignment="1">
      <alignment horizontal="right" vertical="center"/>
    </xf>
    <xf numFmtId="177" fontId="5" fillId="0" borderId="0" xfId="0" applyNumberFormat="1" applyFont="1" applyFill="1" applyBorder="1" applyAlignment="1">
      <alignment horizontal="right" vertical="center"/>
    </xf>
    <xf numFmtId="197" fontId="5" fillId="0" borderId="0" xfId="0" applyNumberFormat="1" applyFont="1" applyFill="1" applyBorder="1" applyAlignment="1">
      <alignment horizontal="right" vertical="center"/>
    </xf>
    <xf numFmtId="177" fontId="6" fillId="0" borderId="0" xfId="0" applyNumberFormat="1" applyFont="1" applyFill="1" applyBorder="1" applyAlignment="1">
      <alignment horizontal="right" vertical="center"/>
    </xf>
    <xf numFmtId="197" fontId="6" fillId="0" borderId="0" xfId="0" applyNumberFormat="1" applyFont="1" applyFill="1" applyBorder="1" applyAlignment="1">
      <alignment horizontal="right" vertical="center"/>
    </xf>
    <xf numFmtId="178" fontId="5" fillId="0" borderId="0" xfId="0" applyNumberFormat="1" applyFont="1" applyFill="1" applyBorder="1" applyAlignment="1">
      <alignment horizontal="right" vertical="center"/>
    </xf>
    <xf numFmtId="198" fontId="5" fillId="0" borderId="0" xfId="0" applyNumberFormat="1" applyFont="1" applyFill="1" applyBorder="1" applyAlignment="1">
      <alignment horizontal="right" vertical="center"/>
    </xf>
    <xf numFmtId="177" fontId="5" fillId="0" borderId="10" xfId="0" applyNumberFormat="1" applyFont="1" applyFill="1" applyBorder="1" applyAlignment="1">
      <alignment horizontal="right" vertical="center"/>
    </xf>
    <xf numFmtId="198" fontId="5" fillId="0" borderId="10" xfId="0" applyNumberFormat="1" applyFont="1" applyFill="1" applyBorder="1" applyAlignment="1">
      <alignment horizontal="right" vertical="center"/>
    </xf>
    <xf numFmtId="41" fontId="5" fillId="0" borderId="0" xfId="0" applyNumberFormat="1" applyFont="1" applyFill="1" applyBorder="1" applyAlignment="1">
      <alignment horizontal="right" vertical="center"/>
    </xf>
    <xf numFmtId="199" fontId="5" fillId="0" borderId="0" xfId="0" applyNumberFormat="1" applyFont="1" applyFill="1" applyBorder="1" applyAlignment="1">
      <alignment horizontal="right" vertical="center"/>
    </xf>
    <xf numFmtId="176" fontId="5" fillId="0" borderId="0" xfId="0" applyNumberFormat="1" applyFont="1" applyFill="1" applyBorder="1" applyAlignment="1">
      <alignment horizontal="right" vertical="center" shrinkToFit="1"/>
    </xf>
    <xf numFmtId="176" fontId="5" fillId="0" borderId="0" xfId="0" applyNumberFormat="1" applyFont="1" applyBorder="1" applyAlignment="1">
      <alignment horizontal="right" vertical="center" shrinkToFit="1"/>
    </xf>
    <xf numFmtId="41" fontId="5" fillId="0" borderId="0" xfId="0" applyNumberFormat="1" applyFont="1" applyFill="1" applyBorder="1" applyAlignment="1">
      <alignment horizontal="right" vertical="center" shrinkToFit="1"/>
    </xf>
    <xf numFmtId="176" fontId="6" fillId="0" borderId="0" xfId="0" applyNumberFormat="1" applyFont="1" applyFill="1" applyBorder="1" applyAlignment="1">
      <alignment horizontal="right" vertical="center" shrinkToFit="1"/>
    </xf>
    <xf numFmtId="176" fontId="6" fillId="0" borderId="0" xfId="0" applyNumberFormat="1" applyFont="1" applyBorder="1" applyAlignment="1">
      <alignment horizontal="right" vertical="center" shrinkToFit="1"/>
    </xf>
    <xf numFmtId="41" fontId="6" fillId="0" borderId="0" xfId="0" applyNumberFormat="1" applyFont="1" applyFill="1" applyBorder="1" applyAlignment="1">
      <alignment horizontal="right" vertical="center"/>
    </xf>
    <xf numFmtId="41" fontId="6" fillId="0" borderId="0" xfId="0" applyNumberFormat="1" applyFont="1" applyFill="1" applyBorder="1" applyAlignment="1">
      <alignment horizontal="right" vertical="center" shrinkToFit="1"/>
    </xf>
    <xf numFmtId="0" fontId="5" fillId="0" borderId="0" xfId="0" applyFont="1" applyFill="1" applyBorder="1" applyAlignment="1">
      <alignment horizontal="right" vertical="center"/>
    </xf>
    <xf numFmtId="176" fontId="5" fillId="0" borderId="0" xfId="49" applyNumberFormat="1" applyFont="1" applyFill="1" applyBorder="1" applyAlignment="1" applyProtection="1">
      <alignment horizontal="right" vertical="center"/>
      <protection locked="0"/>
    </xf>
    <xf numFmtId="176" fontId="5" fillId="0" borderId="0" xfId="49" applyNumberFormat="1" applyFont="1" applyFill="1" applyBorder="1" applyAlignment="1">
      <alignment horizontal="right" vertical="center"/>
    </xf>
    <xf numFmtId="41" fontId="5" fillId="0" borderId="0" xfId="49" applyNumberFormat="1" applyFont="1" applyFill="1" applyBorder="1" applyAlignment="1">
      <alignment horizontal="right" vertical="center"/>
    </xf>
    <xf numFmtId="176" fontId="5" fillId="0" borderId="10" xfId="49" applyNumberFormat="1" applyFont="1" applyFill="1" applyBorder="1" applyAlignment="1" applyProtection="1">
      <alignment horizontal="right" vertical="center"/>
      <protection locked="0"/>
    </xf>
    <xf numFmtId="176" fontId="5" fillId="0" borderId="10" xfId="49" applyNumberFormat="1" applyFont="1" applyFill="1" applyBorder="1" applyAlignment="1">
      <alignment horizontal="right" vertical="center"/>
    </xf>
    <xf numFmtId="41" fontId="5" fillId="0" borderId="10" xfId="0" applyNumberFormat="1" applyFont="1" applyFill="1" applyBorder="1" applyAlignment="1">
      <alignment horizontal="right" vertical="center"/>
    </xf>
    <xf numFmtId="41" fontId="5" fillId="0" borderId="10" xfId="49" applyNumberFormat="1" applyFont="1" applyFill="1" applyBorder="1" applyAlignment="1">
      <alignment horizontal="right" vertical="center"/>
    </xf>
    <xf numFmtId="189" fontId="5" fillId="0" borderId="0" xfId="0" applyNumberFormat="1" applyFont="1" applyAlignment="1">
      <alignment horizontal="right" vertical="center"/>
    </xf>
    <xf numFmtId="189" fontId="5" fillId="0" borderId="0" xfId="0" applyNumberFormat="1" applyFont="1" applyFill="1" applyBorder="1" applyAlignment="1">
      <alignment horizontal="right" vertical="center" shrinkToFit="1"/>
    </xf>
    <xf numFmtId="189" fontId="6" fillId="0" borderId="0" xfId="0" applyNumberFormat="1" applyFont="1" applyFill="1" applyBorder="1" applyAlignment="1">
      <alignment horizontal="right" vertical="center" shrinkToFit="1"/>
    </xf>
    <xf numFmtId="189" fontId="5" fillId="0" borderId="0" xfId="0" applyNumberFormat="1" applyFont="1" applyFill="1" applyBorder="1" applyAlignment="1">
      <alignment horizontal="right" vertical="center"/>
    </xf>
    <xf numFmtId="189" fontId="5" fillId="0" borderId="10" xfId="0" applyNumberFormat="1" applyFont="1" applyFill="1" applyBorder="1" applyAlignment="1">
      <alignment horizontal="right" vertical="center"/>
    </xf>
    <xf numFmtId="204" fontId="5" fillId="0" borderId="24" xfId="0" applyNumberFormat="1" applyFont="1" applyBorder="1" applyAlignment="1">
      <alignment horizontal="right" vertical="center"/>
    </xf>
    <xf numFmtId="204" fontId="5" fillId="0" borderId="0" xfId="0" applyNumberFormat="1" applyFont="1" applyFill="1" applyBorder="1" applyAlignment="1">
      <alignment horizontal="right" vertical="center"/>
    </xf>
    <xf numFmtId="204" fontId="5" fillId="0" borderId="0" xfId="0" applyNumberFormat="1" applyFont="1" applyAlignment="1">
      <alignment horizontal="right" vertical="center"/>
    </xf>
    <xf numFmtId="204" fontId="6" fillId="0" borderId="24" xfId="0" applyNumberFormat="1" applyFont="1" applyBorder="1" applyAlignment="1">
      <alignment horizontal="right" vertical="center"/>
    </xf>
    <xf numFmtId="204" fontId="6" fillId="0" borderId="0" xfId="0" applyNumberFormat="1" applyFont="1" applyFill="1" applyBorder="1" applyAlignment="1">
      <alignment horizontal="right" vertical="center"/>
    </xf>
    <xf numFmtId="204" fontId="0" fillId="0" borderId="0" xfId="0" applyNumberFormat="1" applyFill="1" applyBorder="1" applyAlignment="1">
      <alignment horizontal="right" vertical="center"/>
    </xf>
    <xf numFmtId="204" fontId="5" fillId="0" borderId="0" xfId="0" applyNumberFormat="1" applyFont="1" applyFill="1" applyBorder="1" applyAlignment="1" applyProtection="1">
      <alignment horizontal="right" vertical="center"/>
      <protection locked="0"/>
    </xf>
    <xf numFmtId="204" fontId="5" fillId="0" borderId="25" xfId="0" applyNumberFormat="1" applyFont="1" applyBorder="1" applyAlignment="1">
      <alignment horizontal="right" vertical="center"/>
    </xf>
    <xf numFmtId="204" fontId="5" fillId="0" borderId="10" xfId="0" applyNumberFormat="1" applyFont="1" applyFill="1" applyBorder="1" applyAlignment="1" applyProtection="1">
      <alignment horizontal="right" vertical="center"/>
      <protection locked="0"/>
    </xf>
    <xf numFmtId="204" fontId="5" fillId="0" borderId="10" xfId="0" applyNumberFormat="1" applyFont="1" applyFill="1" applyBorder="1" applyAlignment="1">
      <alignment horizontal="right" vertical="center"/>
    </xf>
    <xf numFmtId="176" fontId="5" fillId="0" borderId="19" xfId="0" applyNumberFormat="1" applyFont="1" applyBorder="1" applyAlignment="1">
      <alignment horizontal="center" vertical="center"/>
    </xf>
    <xf numFmtId="176" fontId="5" fillId="0" borderId="19" xfId="0" applyNumberFormat="1" applyFont="1" applyBorder="1" applyAlignment="1" quotePrefix="1">
      <alignment horizontal="center" vertical="center"/>
    </xf>
    <xf numFmtId="180" fontId="5" fillId="0" borderId="19" xfId="0" applyNumberFormat="1" applyFont="1" applyBorder="1" applyAlignment="1">
      <alignment horizontal="center"/>
    </xf>
    <xf numFmtId="180" fontId="5" fillId="0" borderId="19" xfId="0" applyNumberFormat="1" applyFont="1" applyBorder="1" applyAlignment="1" quotePrefix="1">
      <alignment horizontal="center"/>
    </xf>
    <xf numFmtId="180" fontId="5" fillId="0" borderId="20" xfId="0" applyNumberFormat="1" applyFont="1" applyBorder="1" applyAlignment="1">
      <alignment horizontal="center"/>
    </xf>
    <xf numFmtId="49" fontId="5" fillId="0" borderId="19" xfId="0" applyNumberFormat="1" applyFont="1" applyBorder="1" applyAlignment="1">
      <alignment horizontal="center"/>
    </xf>
    <xf numFmtId="49" fontId="6" fillId="0" borderId="19" xfId="0" applyNumberFormat="1" applyFont="1" applyBorder="1" applyAlignment="1">
      <alignment horizontal="center"/>
    </xf>
    <xf numFmtId="49" fontId="7" fillId="0" borderId="19" xfId="0" applyNumberFormat="1" applyFont="1" applyBorder="1" applyAlignment="1">
      <alignment horizontal="center"/>
    </xf>
    <xf numFmtId="49" fontId="5" fillId="0" borderId="20" xfId="0" applyNumberFormat="1" applyFont="1" applyBorder="1" applyAlignment="1">
      <alignment horizontal="center"/>
    </xf>
    <xf numFmtId="49" fontId="5" fillId="0" borderId="19" xfId="0" applyNumberFormat="1" applyFont="1" applyBorder="1" applyAlignment="1">
      <alignment horizontal="center" vertical="center"/>
    </xf>
    <xf numFmtId="49" fontId="6" fillId="0" borderId="19" xfId="0" applyNumberFormat="1" applyFont="1" applyBorder="1" applyAlignment="1">
      <alignment horizontal="center" vertical="center"/>
    </xf>
    <xf numFmtId="49" fontId="5" fillId="0" borderId="20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205" fontId="0" fillId="0" borderId="14" xfId="43" applyNumberFormat="1" applyFont="1" applyFill="1" applyBorder="1" applyAlignment="1" applyProtection="1">
      <alignment vertical="center" wrapText="1"/>
      <protection/>
    </xf>
    <xf numFmtId="205" fontId="18" fillId="0" borderId="33" xfId="43" applyNumberFormat="1" applyFont="1" applyFill="1" applyBorder="1" applyAlignment="1" applyProtection="1">
      <alignment horizontal="center" vertical="center" wrapText="1"/>
      <protection/>
    </xf>
    <xf numFmtId="205" fontId="18" fillId="0" borderId="34" xfId="43" applyNumberFormat="1" applyFont="1" applyFill="1" applyBorder="1" applyAlignment="1" applyProtection="1">
      <alignment horizontal="center" vertical="center" wrapText="1"/>
      <protection/>
    </xf>
    <xf numFmtId="205" fontId="18" fillId="0" borderId="35" xfId="43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Alignment="1">
      <alignment vertical="center"/>
    </xf>
    <xf numFmtId="209" fontId="5" fillId="0" borderId="0" xfId="0" applyNumberFormat="1" applyFont="1" applyFill="1" applyBorder="1" applyAlignment="1">
      <alignment horizontal="right"/>
    </xf>
    <xf numFmtId="209" fontId="5" fillId="0" borderId="24" xfId="0" applyNumberFormat="1" applyFont="1" applyBorder="1" applyAlignment="1">
      <alignment horizontal="right"/>
    </xf>
    <xf numFmtId="209" fontId="5" fillId="0" borderId="0" xfId="0" applyNumberFormat="1" applyFont="1" applyAlignment="1">
      <alignment horizontal="right"/>
    </xf>
    <xf numFmtId="209" fontId="6" fillId="0" borderId="24" xfId="0" applyNumberFormat="1" applyFont="1" applyBorder="1" applyAlignment="1">
      <alignment horizontal="right"/>
    </xf>
    <xf numFmtId="209" fontId="6" fillId="0" borderId="0" xfId="0" applyNumberFormat="1" applyFont="1" applyAlignment="1">
      <alignment horizontal="right"/>
    </xf>
    <xf numFmtId="209" fontId="5" fillId="0" borderId="24" xfId="0" applyNumberFormat="1" applyFont="1" applyFill="1" applyBorder="1" applyAlignment="1">
      <alignment horizontal="right"/>
    </xf>
    <xf numFmtId="209" fontId="5" fillId="0" borderId="25" xfId="0" applyNumberFormat="1" applyFont="1" applyFill="1" applyBorder="1" applyAlignment="1">
      <alignment horizontal="right"/>
    </xf>
    <xf numFmtId="209" fontId="5" fillId="0" borderId="10" xfId="0" applyNumberFormat="1" applyFont="1" applyBorder="1" applyAlignment="1">
      <alignment horizontal="right"/>
    </xf>
    <xf numFmtId="209" fontId="5" fillId="0" borderId="10" xfId="0" applyNumberFormat="1" applyFont="1" applyFill="1" applyBorder="1" applyAlignment="1">
      <alignment horizontal="right"/>
    </xf>
    <xf numFmtId="49" fontId="5" fillId="0" borderId="19" xfId="0" applyNumberFormat="1" applyFont="1" applyBorder="1" applyAlignment="1" quotePrefix="1">
      <alignment horizontal="center"/>
    </xf>
    <xf numFmtId="0" fontId="14" fillId="0" borderId="36" xfId="0" applyFont="1" applyFill="1" applyBorder="1" applyAlignment="1">
      <alignment horizontal="center" vertical="center" wrapText="1"/>
    </xf>
    <xf numFmtId="0" fontId="14" fillId="0" borderId="37" xfId="0" applyFont="1" applyFill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 shrinkToFit="1"/>
    </xf>
    <xf numFmtId="0" fontId="5" fillId="0" borderId="18" xfId="0" applyFont="1" applyBorder="1" applyAlignment="1">
      <alignment horizontal="center" vertical="center" shrinkToFit="1"/>
    </xf>
    <xf numFmtId="0" fontId="5" fillId="0" borderId="3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176" fontId="5" fillId="0" borderId="39" xfId="0" applyNumberFormat="1" applyFont="1" applyBorder="1" applyAlignment="1">
      <alignment horizontal="center" vertical="center"/>
    </xf>
    <xf numFmtId="176" fontId="5" fillId="0" borderId="12" xfId="0" applyNumberFormat="1" applyFont="1" applyBorder="1" applyAlignment="1">
      <alignment horizontal="center" vertical="center"/>
    </xf>
    <xf numFmtId="176" fontId="5" fillId="0" borderId="43" xfId="0" applyNumberFormat="1" applyFont="1" applyBorder="1" applyAlignment="1">
      <alignment horizontal="center" vertical="center"/>
    </xf>
    <xf numFmtId="176" fontId="5" fillId="0" borderId="18" xfId="0" applyNumberFormat="1" applyFont="1" applyBorder="1" applyAlignment="1">
      <alignment horizontal="center" vertical="center"/>
    </xf>
    <xf numFmtId="176" fontId="5" fillId="0" borderId="39" xfId="0" applyNumberFormat="1" applyFont="1" applyBorder="1" applyAlignment="1">
      <alignment horizontal="center" vertical="center" wrapText="1"/>
    </xf>
    <xf numFmtId="176" fontId="5" fillId="0" borderId="38" xfId="0" applyNumberFormat="1" applyFont="1" applyBorder="1" applyAlignment="1">
      <alignment horizontal="center" vertical="center"/>
    </xf>
    <xf numFmtId="176" fontId="5" fillId="0" borderId="17" xfId="0" applyNumberFormat="1" applyFont="1" applyBorder="1" applyAlignment="1">
      <alignment horizontal="center" vertical="center"/>
    </xf>
    <xf numFmtId="176" fontId="5" fillId="0" borderId="16" xfId="0" applyNumberFormat="1" applyFont="1" applyBorder="1" applyAlignment="1">
      <alignment horizontal="center" vertical="center"/>
    </xf>
    <xf numFmtId="176" fontId="5" fillId="0" borderId="38" xfId="0" applyNumberFormat="1" applyFont="1" applyBorder="1" applyAlignment="1">
      <alignment horizontal="center" vertical="center" shrinkToFit="1"/>
    </xf>
    <xf numFmtId="176" fontId="5" fillId="0" borderId="19" xfId="0" applyNumberFormat="1" applyFont="1" applyBorder="1" applyAlignment="1">
      <alignment horizontal="center" vertical="center" shrinkToFit="1"/>
    </xf>
    <xf numFmtId="176" fontId="5" fillId="0" borderId="17" xfId="0" applyNumberFormat="1" applyFont="1" applyBorder="1" applyAlignment="1">
      <alignment horizontal="center" vertical="center" shrinkToFit="1"/>
    </xf>
    <xf numFmtId="176" fontId="5" fillId="0" borderId="39" xfId="0" applyNumberFormat="1" applyFont="1" applyBorder="1" applyAlignment="1">
      <alignment horizontal="center" vertical="center" wrapText="1" shrinkToFit="1"/>
    </xf>
    <xf numFmtId="176" fontId="5" fillId="0" borderId="40" xfId="0" applyNumberFormat="1" applyFont="1" applyBorder="1" applyAlignment="1">
      <alignment horizontal="center" vertical="center" wrapText="1" shrinkToFit="1"/>
    </xf>
    <xf numFmtId="176" fontId="5" fillId="0" borderId="12" xfId="0" applyNumberFormat="1" applyFont="1" applyBorder="1" applyAlignment="1">
      <alignment horizontal="center" vertical="center" wrapText="1" shrinkToFit="1"/>
    </xf>
    <xf numFmtId="176" fontId="5" fillId="0" borderId="22" xfId="0" applyNumberFormat="1" applyFont="1" applyBorder="1" applyAlignment="1">
      <alignment horizontal="center" vertical="center" wrapText="1" shrinkToFit="1"/>
    </xf>
    <xf numFmtId="176" fontId="5" fillId="0" borderId="13" xfId="0" applyNumberFormat="1" applyFont="1" applyBorder="1" applyAlignment="1">
      <alignment horizontal="center" vertical="center" wrapText="1" shrinkToFit="1"/>
    </xf>
    <xf numFmtId="176" fontId="5" fillId="0" borderId="14" xfId="0" applyNumberFormat="1" applyFont="1" applyBorder="1" applyAlignment="1">
      <alignment horizontal="center" vertical="center" wrapText="1" shrinkToFit="1"/>
    </xf>
    <xf numFmtId="176" fontId="5" fillId="0" borderId="16" xfId="0" applyNumberFormat="1" applyFont="1" applyBorder="1" applyAlignment="1">
      <alignment horizontal="center" vertical="center" wrapText="1" shrinkToFit="1"/>
    </xf>
    <xf numFmtId="176" fontId="5" fillId="0" borderId="11" xfId="0" applyNumberFormat="1" applyFont="1" applyBorder="1" applyAlignment="1">
      <alignment horizontal="center" vertical="center" wrapText="1" shrinkToFit="1"/>
    </xf>
    <xf numFmtId="176" fontId="5" fillId="0" borderId="41" xfId="0" applyNumberFormat="1" applyFont="1" applyBorder="1" applyAlignment="1">
      <alignment horizontal="center" vertical="center" wrapText="1" shrinkToFit="1"/>
    </xf>
    <xf numFmtId="0" fontId="5" fillId="0" borderId="16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C10"/>
  <sheetViews>
    <sheetView showGridLines="0" tabSelected="1" zoomScalePageLayoutView="0" workbookViewId="0" topLeftCell="A1">
      <selection activeCell="A1" sqref="A1"/>
    </sheetView>
  </sheetViews>
  <sheetFormatPr defaultColWidth="9.00390625" defaultRowHeight="27.75" customHeight="1"/>
  <cols>
    <col min="1" max="1" width="7.50390625" style="0" customWidth="1"/>
    <col min="2" max="2" width="57.00390625" style="0" bestFit="1" customWidth="1"/>
    <col min="3" max="3" width="9.00390625" style="107" customWidth="1"/>
    <col min="4" max="4" width="9.00390625" style="108" customWidth="1"/>
  </cols>
  <sheetData>
    <row r="1" spans="1:3" ht="27.75" customHeight="1" thickBot="1">
      <c r="A1" s="97" t="s">
        <v>144</v>
      </c>
      <c r="B1" s="98"/>
      <c r="C1" s="99"/>
    </row>
    <row r="2" spans="1:3" ht="27.75" customHeight="1" thickBot="1">
      <c r="A2" s="100" t="s">
        <v>142</v>
      </c>
      <c r="B2" s="196" t="s">
        <v>143</v>
      </c>
      <c r="C2" s="197"/>
    </row>
    <row r="3" spans="1:3" ht="27.75" customHeight="1">
      <c r="A3" s="103">
        <v>123</v>
      </c>
      <c r="B3" s="181" t="s">
        <v>159</v>
      </c>
      <c r="C3" s="182">
        <f>HYPERLINK("#123！A１",)</f>
        <v>0</v>
      </c>
    </row>
    <row r="4" spans="1:3" ht="27.75" customHeight="1">
      <c r="A4" s="103">
        <v>124</v>
      </c>
      <c r="B4" s="104" t="s">
        <v>160</v>
      </c>
      <c r="C4" s="182">
        <f>HYPERLINK("#124！A１",)</f>
        <v>0</v>
      </c>
    </row>
    <row r="5" spans="1:3" ht="27.75" customHeight="1">
      <c r="A5" s="103">
        <v>125</v>
      </c>
      <c r="B5" s="181" t="s">
        <v>166</v>
      </c>
      <c r="C5" s="182">
        <f>HYPERLINK("#125！A１",)</f>
        <v>0</v>
      </c>
    </row>
    <row r="6" spans="1:3" ht="27.75" customHeight="1">
      <c r="A6" s="103">
        <v>126</v>
      </c>
      <c r="B6" s="181" t="s">
        <v>165</v>
      </c>
      <c r="C6" s="182">
        <f>HYPERLINK("#126！A１",)</f>
        <v>0</v>
      </c>
    </row>
    <row r="7" spans="1:3" ht="27.75" customHeight="1">
      <c r="A7" s="101">
        <v>127</v>
      </c>
      <c r="B7" s="102" t="s">
        <v>161</v>
      </c>
      <c r="C7" s="183">
        <f>HYPERLINK("#127！A１",)</f>
        <v>0</v>
      </c>
    </row>
    <row r="8" spans="1:3" ht="27.75" customHeight="1">
      <c r="A8" s="103">
        <v>128</v>
      </c>
      <c r="B8" s="104" t="s">
        <v>162</v>
      </c>
      <c r="C8" s="182">
        <f>HYPERLINK("#128！A１",)</f>
        <v>0</v>
      </c>
    </row>
    <row r="9" spans="1:3" ht="27.75" customHeight="1">
      <c r="A9" s="103">
        <v>129</v>
      </c>
      <c r="B9" s="104" t="s">
        <v>163</v>
      </c>
      <c r="C9" s="182">
        <f>HYPERLINK("#129！A１",)</f>
        <v>0</v>
      </c>
    </row>
    <row r="10" spans="1:3" ht="27.75" customHeight="1" thickBot="1">
      <c r="A10" s="105">
        <v>130</v>
      </c>
      <c r="B10" s="106" t="s">
        <v>164</v>
      </c>
      <c r="C10" s="184">
        <f>HYPERLINK("#130！A１",)</f>
        <v>0</v>
      </c>
    </row>
  </sheetData>
  <sheetProtection/>
  <mergeCells count="1">
    <mergeCell ref="B2:C2"/>
  </mergeCells>
  <printOptions/>
  <pageMargins left="0.787" right="0.787" top="0.984" bottom="0.984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O21"/>
  <sheetViews>
    <sheetView zoomScalePageLayoutView="0" workbookViewId="0" topLeftCell="A1">
      <selection activeCell="A2" sqref="A2"/>
    </sheetView>
  </sheetViews>
  <sheetFormatPr defaultColWidth="7.125" defaultRowHeight="16.5" customHeight="1"/>
  <cols>
    <col min="1" max="1" width="11.375" style="0" customWidth="1"/>
  </cols>
  <sheetData>
    <row r="1" spans="1:15" s="3" customFormat="1" ht="16.5" customHeight="1">
      <c r="A1" s="28" t="s">
        <v>158</v>
      </c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</row>
    <row r="2" spans="1:15" s="3" customFormat="1" ht="16.5" customHeight="1" thickBot="1">
      <c r="A2" s="110" t="str">
        <f>HYPERLINK("#目次!A3","目次に戻る")</f>
        <v>目次に戻る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</row>
    <row r="3" spans="1:15" s="23" customFormat="1" ht="22.5" customHeight="1">
      <c r="A3" s="200" t="s">
        <v>91</v>
      </c>
      <c r="B3" s="203" t="s">
        <v>107</v>
      </c>
      <c r="C3" s="206" t="s">
        <v>92</v>
      </c>
      <c r="D3" s="206"/>
      <c r="E3" s="206"/>
      <c r="F3" s="206"/>
      <c r="G3" s="206"/>
      <c r="H3" s="206"/>
      <c r="I3" s="206"/>
      <c r="J3" s="206"/>
      <c r="K3" s="206"/>
      <c r="L3" s="206"/>
      <c r="M3" s="206"/>
      <c r="N3" s="70" t="s">
        <v>93</v>
      </c>
      <c r="O3" s="71" t="s">
        <v>94</v>
      </c>
    </row>
    <row r="4" spans="1:15" s="23" customFormat="1" ht="16.5" customHeight="1">
      <c r="A4" s="201"/>
      <c r="B4" s="204"/>
      <c r="C4" s="207" t="s">
        <v>108</v>
      </c>
      <c r="D4" s="208" t="s">
        <v>95</v>
      </c>
      <c r="E4" s="208"/>
      <c r="F4" s="208"/>
      <c r="G4" s="208" t="s">
        <v>96</v>
      </c>
      <c r="H4" s="208"/>
      <c r="I4" s="208" t="s">
        <v>97</v>
      </c>
      <c r="J4" s="208"/>
      <c r="K4" s="208"/>
      <c r="L4" s="208"/>
      <c r="M4" s="208"/>
      <c r="N4" s="66" t="s">
        <v>96</v>
      </c>
      <c r="O4" s="198" t="s">
        <v>98</v>
      </c>
    </row>
    <row r="5" spans="1:15" s="72" customFormat="1" ht="22.5" customHeight="1">
      <c r="A5" s="202"/>
      <c r="B5" s="205"/>
      <c r="C5" s="205"/>
      <c r="D5" s="10" t="s">
        <v>99</v>
      </c>
      <c r="E5" s="10" t="s">
        <v>100</v>
      </c>
      <c r="F5" s="10" t="s">
        <v>101</v>
      </c>
      <c r="G5" s="10" t="s">
        <v>102</v>
      </c>
      <c r="H5" s="10" t="s">
        <v>109</v>
      </c>
      <c r="I5" s="10" t="s">
        <v>103</v>
      </c>
      <c r="J5" s="10" t="s">
        <v>104</v>
      </c>
      <c r="K5" s="10" t="s">
        <v>105</v>
      </c>
      <c r="L5" s="10" t="s">
        <v>106</v>
      </c>
      <c r="M5" s="10" t="s">
        <v>110</v>
      </c>
      <c r="N5" s="10" t="s">
        <v>102</v>
      </c>
      <c r="O5" s="199"/>
    </row>
    <row r="6" spans="1:15" s="3" customFormat="1" ht="16.5" customHeight="1">
      <c r="A6" s="2" t="s">
        <v>156</v>
      </c>
      <c r="B6" s="111">
        <v>46246</v>
      </c>
      <c r="C6" s="94">
        <v>44512</v>
      </c>
      <c r="D6" s="94">
        <v>32928</v>
      </c>
      <c r="E6" s="94">
        <v>6660</v>
      </c>
      <c r="F6" s="94">
        <v>3957</v>
      </c>
      <c r="G6" s="94">
        <v>510</v>
      </c>
      <c r="H6" s="94">
        <v>196</v>
      </c>
      <c r="I6" s="94">
        <v>96</v>
      </c>
      <c r="J6" s="94" t="s">
        <v>123</v>
      </c>
      <c r="K6" s="112" t="s">
        <v>123</v>
      </c>
      <c r="L6" s="94">
        <v>60</v>
      </c>
      <c r="M6" s="94">
        <v>106</v>
      </c>
      <c r="N6" s="113">
        <v>1536</v>
      </c>
      <c r="O6" s="94">
        <v>198</v>
      </c>
    </row>
    <row r="7" spans="1:15" s="3" customFormat="1" ht="16.5" customHeight="1">
      <c r="A7" s="74" t="s">
        <v>18</v>
      </c>
      <c r="B7" s="111">
        <v>47657</v>
      </c>
      <c r="C7" s="94">
        <v>45962</v>
      </c>
      <c r="D7" s="94">
        <v>35060</v>
      </c>
      <c r="E7" s="94">
        <v>6183</v>
      </c>
      <c r="F7" s="94">
        <v>3783</v>
      </c>
      <c r="G7" s="94">
        <v>527</v>
      </c>
      <c r="H7" s="94">
        <v>180</v>
      </c>
      <c r="I7" s="94">
        <v>91</v>
      </c>
      <c r="J7" s="112" t="s">
        <v>123</v>
      </c>
      <c r="K7" s="112" t="s">
        <v>123</v>
      </c>
      <c r="L7" s="94">
        <v>60</v>
      </c>
      <c r="M7" s="94">
        <v>78</v>
      </c>
      <c r="N7" s="113">
        <v>1541</v>
      </c>
      <c r="O7" s="94">
        <v>154</v>
      </c>
    </row>
    <row r="8" spans="1:15" s="3" customFormat="1" ht="16.5" customHeight="1">
      <c r="A8" s="74" t="s">
        <v>19</v>
      </c>
      <c r="B8" s="111">
        <v>49088</v>
      </c>
      <c r="C8" s="94">
        <v>47411</v>
      </c>
      <c r="D8" s="113">
        <v>37186</v>
      </c>
      <c r="E8" s="113">
        <v>5686</v>
      </c>
      <c r="F8" s="113">
        <v>3590</v>
      </c>
      <c r="G8" s="113">
        <v>553</v>
      </c>
      <c r="H8" s="113">
        <v>172</v>
      </c>
      <c r="I8" s="113">
        <v>88</v>
      </c>
      <c r="J8" s="114" t="s">
        <v>123</v>
      </c>
      <c r="K8" s="114" t="s">
        <v>123</v>
      </c>
      <c r="L8" s="113">
        <v>58</v>
      </c>
      <c r="M8" s="113">
        <v>81</v>
      </c>
      <c r="N8" s="113">
        <v>1561</v>
      </c>
      <c r="O8" s="113">
        <v>116</v>
      </c>
    </row>
    <row r="9" spans="1:15" s="3" customFormat="1" ht="16.5" customHeight="1">
      <c r="A9" s="74" t="s">
        <v>64</v>
      </c>
      <c r="B9" s="111">
        <v>50602</v>
      </c>
      <c r="C9" s="94">
        <v>48971</v>
      </c>
      <c r="D9" s="113">
        <v>39350</v>
      </c>
      <c r="E9" s="113">
        <v>5271</v>
      </c>
      <c r="F9" s="113">
        <v>3403</v>
      </c>
      <c r="G9" s="113">
        <v>588</v>
      </c>
      <c r="H9" s="113">
        <v>159</v>
      </c>
      <c r="I9" s="113">
        <v>85</v>
      </c>
      <c r="J9" s="114" t="s">
        <v>123</v>
      </c>
      <c r="K9" s="114" t="s">
        <v>123</v>
      </c>
      <c r="L9" s="113">
        <v>51</v>
      </c>
      <c r="M9" s="113">
        <v>64</v>
      </c>
      <c r="N9" s="113">
        <v>1544</v>
      </c>
      <c r="O9" s="113">
        <v>87</v>
      </c>
    </row>
    <row r="10" spans="1:15" s="76" customFormat="1" ht="16.5" customHeight="1" thickBot="1">
      <c r="A10" s="75" t="s">
        <v>157</v>
      </c>
      <c r="B10" s="115">
        <v>52059</v>
      </c>
      <c r="C10" s="116">
        <v>50422</v>
      </c>
      <c r="D10" s="116">
        <v>41372</v>
      </c>
      <c r="E10" s="116">
        <v>4902</v>
      </c>
      <c r="F10" s="116">
        <v>3200</v>
      </c>
      <c r="G10" s="117">
        <v>604</v>
      </c>
      <c r="H10" s="117">
        <v>149</v>
      </c>
      <c r="I10" s="117">
        <v>74</v>
      </c>
      <c r="J10" s="118" t="s">
        <v>123</v>
      </c>
      <c r="K10" s="118" t="s">
        <v>123</v>
      </c>
      <c r="L10" s="117">
        <v>49</v>
      </c>
      <c r="M10" s="117">
        <v>72</v>
      </c>
      <c r="N10" s="117">
        <v>1589</v>
      </c>
      <c r="O10" s="117">
        <v>48</v>
      </c>
    </row>
    <row r="11" spans="1:4" s="3" customFormat="1" ht="16.5" customHeight="1">
      <c r="A11" s="3" t="s">
        <v>111</v>
      </c>
      <c r="D11" s="77"/>
    </row>
    <row r="12" s="3" customFormat="1" ht="16.5" customHeight="1"/>
    <row r="13" s="3" customFormat="1" ht="16.5" customHeight="1"/>
    <row r="14" s="3" customFormat="1" ht="16.5" customHeight="1">
      <c r="A14" s="109"/>
    </row>
    <row r="15" s="3" customFormat="1" ht="16.5" customHeight="1">
      <c r="A15" s="109"/>
    </row>
    <row r="16" s="3" customFormat="1" ht="16.5" customHeight="1">
      <c r="A16" s="109"/>
    </row>
    <row r="17" s="3" customFormat="1" ht="16.5" customHeight="1">
      <c r="A17" s="109"/>
    </row>
    <row r="18" s="3" customFormat="1" ht="16.5" customHeight="1">
      <c r="A18" s="109"/>
    </row>
    <row r="19" s="3" customFormat="1" ht="16.5" customHeight="1">
      <c r="A19" s="109"/>
    </row>
    <row r="20" s="3" customFormat="1" ht="16.5" customHeight="1">
      <c r="A20" s="109"/>
    </row>
    <row r="21" ht="16.5" customHeight="1">
      <c r="A21" s="109"/>
    </row>
  </sheetData>
  <sheetProtection/>
  <mergeCells count="8">
    <mergeCell ref="O4:O5"/>
    <mergeCell ref="A3:A5"/>
    <mergeCell ref="B3:B5"/>
    <mergeCell ref="C3:M3"/>
    <mergeCell ref="C4:C5"/>
    <mergeCell ref="D4:F4"/>
    <mergeCell ref="G4:H4"/>
    <mergeCell ref="I4:M4"/>
  </mergeCells>
  <printOptions/>
  <pageMargins left="0.7874015748031497" right="0.5905511811023623" top="0.984251968503937" bottom="0.984251968503937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E12"/>
  <sheetViews>
    <sheetView zoomScalePageLayoutView="0" workbookViewId="0" topLeftCell="A1">
      <selection activeCell="A2" sqref="A2"/>
    </sheetView>
  </sheetViews>
  <sheetFormatPr defaultColWidth="13.875" defaultRowHeight="16.5" customHeight="1"/>
  <cols>
    <col min="1" max="1" width="13.875" style="0" bestFit="1" customWidth="1"/>
  </cols>
  <sheetData>
    <row r="1" spans="1:5" ht="16.5" customHeight="1">
      <c r="A1" s="1" t="s">
        <v>168</v>
      </c>
      <c r="B1" s="3"/>
      <c r="C1" s="3"/>
      <c r="D1" s="3"/>
      <c r="E1" s="3"/>
    </row>
    <row r="2" spans="1:5" ht="16.5" customHeight="1">
      <c r="A2" s="110" t="str">
        <f>HYPERLINK("#目次!A4","目次に戻る")</f>
        <v>目次に戻る</v>
      </c>
      <c r="B2" s="3"/>
      <c r="C2" s="3"/>
      <c r="D2" s="3"/>
      <c r="E2" s="3"/>
    </row>
    <row r="3" spans="1:5" ht="16.5" customHeight="1" thickBot="1">
      <c r="A3" s="63" t="s">
        <v>84</v>
      </c>
      <c r="B3" s="64"/>
      <c r="C3" s="64"/>
      <c r="D3" s="64"/>
      <c r="E3" s="64"/>
    </row>
    <row r="4" spans="1:5" s="17" customFormat="1" ht="16.5" customHeight="1">
      <c r="A4" s="200" t="s">
        <v>1</v>
      </c>
      <c r="B4" s="209" t="s">
        <v>85</v>
      </c>
      <c r="C4" s="210" t="s">
        <v>86</v>
      </c>
      <c r="D4" s="211"/>
      <c r="E4" s="65"/>
    </row>
    <row r="5" spans="1:5" s="17" customFormat="1" ht="16.5" customHeight="1">
      <c r="A5" s="202"/>
      <c r="B5" s="202"/>
      <c r="C5" s="66" t="s">
        <v>87</v>
      </c>
      <c r="D5" s="46" t="s">
        <v>88</v>
      </c>
      <c r="E5" s="65"/>
    </row>
    <row r="6" spans="1:5" ht="16.5" customHeight="1">
      <c r="A6" s="41" t="s">
        <v>167</v>
      </c>
      <c r="B6" s="123">
        <v>71</v>
      </c>
      <c r="C6" s="123">
        <v>1272</v>
      </c>
      <c r="D6" s="123">
        <v>17419</v>
      </c>
      <c r="E6" s="185" t="s">
        <v>146</v>
      </c>
    </row>
    <row r="7" spans="1:5" ht="16.5" customHeight="1">
      <c r="A7" s="41" t="s">
        <v>18</v>
      </c>
      <c r="B7" s="123">
        <v>91</v>
      </c>
      <c r="C7" s="123" t="s">
        <v>145</v>
      </c>
      <c r="D7" s="123" t="s">
        <v>145</v>
      </c>
      <c r="E7" s="120"/>
    </row>
    <row r="8" spans="1:5" ht="16.5" customHeight="1">
      <c r="A8" s="41" t="s">
        <v>19</v>
      </c>
      <c r="B8" s="123">
        <v>86</v>
      </c>
      <c r="C8" s="123" t="s">
        <v>145</v>
      </c>
      <c r="D8" s="123" t="s">
        <v>145</v>
      </c>
      <c r="E8" s="121"/>
    </row>
    <row r="9" spans="1:5" ht="16.5" customHeight="1">
      <c r="A9" s="41" t="s">
        <v>64</v>
      </c>
      <c r="B9" s="123">
        <v>93</v>
      </c>
      <c r="C9" s="123" t="s">
        <v>145</v>
      </c>
      <c r="D9" s="123" t="s">
        <v>145</v>
      </c>
      <c r="E9" s="122"/>
    </row>
    <row r="10" spans="1:5" ht="16.5" customHeight="1" thickBot="1">
      <c r="A10" s="68" t="s">
        <v>157</v>
      </c>
      <c r="B10" s="119">
        <v>115</v>
      </c>
      <c r="C10" s="119" t="s">
        <v>145</v>
      </c>
      <c r="D10" s="119" t="s">
        <v>145</v>
      </c>
      <c r="E10" s="122"/>
    </row>
    <row r="11" spans="1:5" ht="16.5" customHeight="1">
      <c r="A11" s="3" t="s">
        <v>89</v>
      </c>
      <c r="B11" s="69"/>
      <c r="C11" s="69"/>
      <c r="D11" s="3"/>
      <c r="E11" s="3"/>
    </row>
    <row r="12" spans="1:5" ht="16.5" customHeight="1">
      <c r="A12" s="3" t="s">
        <v>90</v>
      </c>
      <c r="B12" s="69"/>
      <c r="C12" s="69"/>
      <c r="D12" s="3"/>
      <c r="E12" s="3"/>
    </row>
  </sheetData>
  <sheetProtection/>
  <mergeCells count="3">
    <mergeCell ref="A4:A5"/>
    <mergeCell ref="B4:B5"/>
    <mergeCell ref="C4:D4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</sheetPr>
  <dimension ref="A1:L22"/>
  <sheetViews>
    <sheetView zoomScalePageLayoutView="0" workbookViewId="0" topLeftCell="A1">
      <selection activeCell="A2" sqref="A2"/>
    </sheetView>
  </sheetViews>
  <sheetFormatPr defaultColWidth="9.00390625" defaultRowHeight="16.5" customHeight="1"/>
  <cols>
    <col min="1" max="1" width="9.00390625" style="17" bestFit="1" customWidth="1"/>
    <col min="2" max="16384" width="9.00390625" style="17" customWidth="1"/>
  </cols>
  <sheetData>
    <row r="1" spans="1:12" ht="16.5" customHeight="1">
      <c r="A1" s="51" t="s">
        <v>169</v>
      </c>
      <c r="B1" s="52"/>
      <c r="C1" s="52"/>
      <c r="D1" s="52"/>
      <c r="E1" s="52"/>
      <c r="F1" s="52"/>
      <c r="G1" s="52"/>
      <c r="H1" s="52"/>
      <c r="I1" s="52"/>
      <c r="J1" s="52"/>
      <c r="K1" s="20"/>
      <c r="L1" s="20"/>
    </row>
    <row r="2" spans="1:12" ht="16.5" customHeight="1">
      <c r="A2" s="110" t="str">
        <f>HYPERLINK("#目次!A5","目次に戻る")</f>
        <v>目次に戻る</v>
      </c>
      <c r="B2" s="52"/>
      <c r="C2" s="52"/>
      <c r="D2" s="52"/>
      <c r="E2" s="52"/>
      <c r="F2" s="52"/>
      <c r="G2" s="52"/>
      <c r="H2" s="52"/>
      <c r="I2" s="52"/>
      <c r="J2" s="52"/>
      <c r="K2" s="20"/>
      <c r="L2" s="20"/>
    </row>
    <row r="3" spans="1:12" ht="16.5" customHeight="1" thickBot="1">
      <c r="A3" s="33" t="s">
        <v>72</v>
      </c>
      <c r="B3" s="33"/>
      <c r="C3" s="33"/>
      <c r="D3" s="33"/>
      <c r="E3" s="33"/>
      <c r="F3" s="33"/>
      <c r="G3" s="33"/>
      <c r="H3" s="33"/>
      <c r="I3" s="33"/>
      <c r="J3" s="33"/>
      <c r="K3" s="20"/>
      <c r="L3" s="20"/>
    </row>
    <row r="4" spans="1:12" ht="16.5" customHeight="1">
      <c r="A4" s="217" t="s">
        <v>59</v>
      </c>
      <c r="B4" s="212" t="s">
        <v>13</v>
      </c>
      <c r="C4" s="212" t="s">
        <v>73</v>
      </c>
      <c r="D4" s="216" t="s">
        <v>80</v>
      </c>
      <c r="E4" s="219" t="s">
        <v>74</v>
      </c>
      <c r="F4" s="219"/>
      <c r="G4" s="219"/>
      <c r="H4" s="219"/>
      <c r="I4" s="212" t="s">
        <v>75</v>
      </c>
      <c r="J4" s="214" t="s">
        <v>81</v>
      </c>
      <c r="K4" s="20"/>
      <c r="L4" s="20"/>
    </row>
    <row r="5" spans="1:12" ht="16.5" customHeight="1">
      <c r="A5" s="218"/>
      <c r="B5" s="213"/>
      <c r="C5" s="213"/>
      <c r="D5" s="213"/>
      <c r="E5" s="37" t="s">
        <v>76</v>
      </c>
      <c r="F5" s="37" t="s">
        <v>77</v>
      </c>
      <c r="G5" s="37" t="s">
        <v>78</v>
      </c>
      <c r="H5" s="37" t="s">
        <v>79</v>
      </c>
      <c r="I5" s="213"/>
      <c r="J5" s="215"/>
      <c r="K5" s="20"/>
      <c r="L5" s="20"/>
    </row>
    <row r="6" spans="1:10" s="20" customFormat="1" ht="16.5" customHeight="1">
      <c r="A6" s="53" t="s">
        <v>170</v>
      </c>
      <c r="B6" s="54">
        <v>8524</v>
      </c>
      <c r="C6" s="55">
        <v>633</v>
      </c>
      <c r="D6" s="55">
        <v>564</v>
      </c>
      <c r="E6" s="55">
        <v>1384</v>
      </c>
      <c r="F6" s="55">
        <v>2334</v>
      </c>
      <c r="G6" s="55">
        <v>1126</v>
      </c>
      <c r="H6" s="55">
        <v>130</v>
      </c>
      <c r="I6" s="55">
        <v>2183</v>
      </c>
      <c r="J6" s="55">
        <v>170</v>
      </c>
    </row>
    <row r="7" spans="1:10" s="20" customFormat="1" ht="16.5" customHeight="1">
      <c r="A7" s="56">
        <v>17</v>
      </c>
      <c r="B7" s="57">
        <v>8757</v>
      </c>
      <c r="C7" s="58">
        <v>631</v>
      </c>
      <c r="D7" s="58">
        <v>584</v>
      </c>
      <c r="E7" s="58">
        <v>1442</v>
      </c>
      <c r="F7" s="58">
        <v>2403</v>
      </c>
      <c r="G7" s="58">
        <v>1112</v>
      </c>
      <c r="H7" s="58">
        <v>139</v>
      </c>
      <c r="I7" s="58">
        <v>2271</v>
      </c>
      <c r="J7" s="58">
        <v>175</v>
      </c>
    </row>
    <row r="8" spans="1:10" s="20" customFormat="1" ht="16.5" customHeight="1">
      <c r="A8" s="56">
        <v>18</v>
      </c>
      <c r="B8" s="57">
        <v>8899</v>
      </c>
      <c r="C8" s="58">
        <v>616</v>
      </c>
      <c r="D8" s="58">
        <v>572</v>
      </c>
      <c r="E8" s="58">
        <v>1458</v>
      </c>
      <c r="F8" s="58">
        <v>2438</v>
      </c>
      <c r="G8" s="58">
        <v>1086</v>
      </c>
      <c r="H8" s="58">
        <v>137</v>
      </c>
      <c r="I8" s="58">
        <v>2410</v>
      </c>
      <c r="J8" s="58">
        <v>182</v>
      </c>
    </row>
    <row r="9" spans="1:10" s="20" customFormat="1" ht="16.5" customHeight="1">
      <c r="A9" s="56">
        <v>19</v>
      </c>
      <c r="B9" s="57">
        <v>8960</v>
      </c>
      <c r="C9" s="59">
        <v>623</v>
      </c>
      <c r="D9" s="59">
        <v>562</v>
      </c>
      <c r="E9" s="59">
        <v>1487</v>
      </c>
      <c r="F9" s="59">
        <v>2488</v>
      </c>
      <c r="G9" s="59">
        <v>1045</v>
      </c>
      <c r="H9" s="59">
        <v>140</v>
      </c>
      <c r="I9" s="59">
        <v>2432</v>
      </c>
      <c r="J9" s="59">
        <v>183</v>
      </c>
    </row>
    <row r="10" spans="1:10" s="49" customFormat="1" ht="16.5" customHeight="1" thickBot="1">
      <c r="A10" s="60">
        <v>20</v>
      </c>
      <c r="B10" s="61">
        <v>9302</v>
      </c>
      <c r="C10" s="62">
        <v>646</v>
      </c>
      <c r="D10" s="62">
        <v>598</v>
      </c>
      <c r="E10" s="62">
        <v>1533</v>
      </c>
      <c r="F10" s="62">
        <v>2590</v>
      </c>
      <c r="G10" s="62">
        <v>1062</v>
      </c>
      <c r="H10" s="62">
        <v>131</v>
      </c>
      <c r="I10" s="62">
        <v>2547</v>
      </c>
      <c r="J10" s="62">
        <v>195</v>
      </c>
    </row>
    <row r="11" s="20" customFormat="1" ht="16.5" customHeight="1">
      <c r="A11" s="20" t="s">
        <v>82</v>
      </c>
    </row>
    <row r="12" s="20" customFormat="1" ht="16.5" customHeight="1">
      <c r="A12" s="20" t="s">
        <v>83</v>
      </c>
    </row>
    <row r="13" s="20" customFormat="1" ht="16.5" customHeight="1"/>
    <row r="14" s="20" customFormat="1" ht="16.5" customHeight="1"/>
    <row r="15" s="20" customFormat="1" ht="16.5" customHeight="1"/>
    <row r="16" spans="1:12" ht="16.5" customHeight="1">
      <c r="A16" s="20"/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</row>
    <row r="17" spans="1:10" ht="16.5" customHeight="1">
      <c r="A17" s="20"/>
      <c r="B17" s="20"/>
      <c r="C17" s="20"/>
      <c r="D17" s="20"/>
      <c r="E17" s="20"/>
      <c r="F17" s="20"/>
      <c r="G17" s="20"/>
      <c r="H17" s="20"/>
      <c r="I17" s="20"/>
      <c r="J17" s="20"/>
    </row>
    <row r="18" spans="1:10" ht="16.5" customHeight="1">
      <c r="A18" s="20"/>
      <c r="B18" s="20"/>
      <c r="C18" s="20"/>
      <c r="D18" s="20"/>
      <c r="E18" s="20"/>
      <c r="F18" s="20"/>
      <c r="G18" s="20"/>
      <c r="H18" s="20"/>
      <c r="I18" s="20"/>
      <c r="J18" s="20"/>
    </row>
    <row r="19" spans="1:10" ht="16.5" customHeight="1">
      <c r="A19" s="20"/>
      <c r="B19" s="20"/>
      <c r="C19" s="20"/>
      <c r="D19" s="20"/>
      <c r="E19" s="20"/>
      <c r="F19" s="20"/>
      <c r="G19" s="20"/>
      <c r="H19" s="20"/>
      <c r="I19" s="20"/>
      <c r="J19" s="20"/>
    </row>
    <row r="20" spans="1:10" ht="16.5" customHeight="1">
      <c r="A20" s="20"/>
      <c r="B20" s="20"/>
      <c r="C20" s="20"/>
      <c r="D20" s="20"/>
      <c r="E20" s="20"/>
      <c r="F20" s="20"/>
      <c r="G20" s="20"/>
      <c r="H20" s="20"/>
      <c r="I20" s="20"/>
      <c r="J20" s="20"/>
    </row>
    <row r="21" spans="1:10" ht="16.5" customHeight="1">
      <c r="A21" s="20"/>
      <c r="B21" s="20"/>
      <c r="C21" s="20"/>
      <c r="D21" s="20"/>
      <c r="E21" s="20"/>
      <c r="F21" s="20"/>
      <c r="G21" s="20"/>
      <c r="H21" s="20"/>
      <c r="I21" s="20"/>
      <c r="J21" s="20"/>
    </row>
    <row r="22" spans="1:10" ht="16.5" customHeight="1">
      <c r="A22" s="20"/>
      <c r="B22" s="20"/>
      <c r="C22" s="20"/>
      <c r="D22" s="20"/>
      <c r="E22" s="20"/>
      <c r="F22" s="20"/>
      <c r="G22" s="20"/>
      <c r="H22" s="20"/>
      <c r="I22" s="20"/>
      <c r="J22" s="20"/>
    </row>
  </sheetData>
  <sheetProtection/>
  <mergeCells count="7">
    <mergeCell ref="I4:I5"/>
    <mergeCell ref="J4:J5"/>
    <mergeCell ref="D4:D5"/>
    <mergeCell ref="A4:A5"/>
    <mergeCell ref="B4:B5"/>
    <mergeCell ref="C4:C5"/>
    <mergeCell ref="E4:H4"/>
  </mergeCells>
  <printOptions/>
  <pageMargins left="0.7874015748031497" right="0.5905511811023623" top="0.984251968503937" bottom="0.984251968503937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2"/>
  </sheetPr>
  <dimension ref="A1:I35"/>
  <sheetViews>
    <sheetView zoomScalePageLayoutView="0" workbookViewId="0" topLeftCell="A1">
      <selection activeCell="A2" sqref="A2"/>
    </sheetView>
  </sheetViews>
  <sheetFormatPr defaultColWidth="7.75390625" defaultRowHeight="16.5" customHeight="1"/>
  <cols>
    <col min="1" max="16384" width="7.75390625" style="17" customWidth="1"/>
  </cols>
  <sheetData>
    <row r="1" s="20" customFormat="1" ht="16.5" customHeight="1">
      <c r="A1" s="45" t="s">
        <v>171</v>
      </c>
    </row>
    <row r="2" s="20" customFormat="1" ht="16.5" customHeight="1">
      <c r="A2" s="110" t="str">
        <f>HYPERLINK("#目次!A6","目次に戻る")</f>
        <v>目次に戻る</v>
      </c>
    </row>
    <row r="3" spans="1:7" s="20" customFormat="1" ht="16.5" customHeight="1" thickBot="1">
      <c r="A3" s="33" t="s">
        <v>58</v>
      </c>
      <c r="B3" s="34"/>
      <c r="C3" s="34"/>
      <c r="D3" s="34"/>
      <c r="E3" s="34"/>
      <c r="F3" s="34"/>
      <c r="G3" s="33"/>
    </row>
    <row r="4" spans="1:7" s="20" customFormat="1" ht="16.5" customHeight="1">
      <c r="A4" s="200" t="s">
        <v>59</v>
      </c>
      <c r="B4" s="206" t="s">
        <v>13</v>
      </c>
      <c r="C4" s="206"/>
      <c r="D4" s="206" t="s">
        <v>60</v>
      </c>
      <c r="E4" s="206"/>
      <c r="F4" s="206" t="s">
        <v>61</v>
      </c>
      <c r="G4" s="210"/>
    </row>
    <row r="5" spans="1:7" s="20" customFormat="1" ht="16.5" customHeight="1">
      <c r="A5" s="202"/>
      <c r="B5" s="38" t="s">
        <v>62</v>
      </c>
      <c r="C5" s="38" t="s">
        <v>63</v>
      </c>
      <c r="D5" s="38" t="s">
        <v>62</v>
      </c>
      <c r="E5" s="38" t="s">
        <v>63</v>
      </c>
      <c r="F5" s="38" t="s">
        <v>62</v>
      </c>
      <c r="G5" s="46" t="s">
        <v>63</v>
      </c>
    </row>
    <row r="6" spans="1:7" s="20" customFormat="1" ht="16.5" customHeight="1">
      <c r="A6" s="41" t="s">
        <v>170</v>
      </c>
      <c r="B6" s="29">
        <v>37</v>
      </c>
      <c r="C6" s="29">
        <v>3015</v>
      </c>
      <c r="D6" s="29">
        <v>32</v>
      </c>
      <c r="E6" s="29">
        <v>2617</v>
      </c>
      <c r="F6" s="29">
        <v>5</v>
      </c>
      <c r="G6" s="29">
        <v>398</v>
      </c>
    </row>
    <row r="7" spans="1:7" s="20" customFormat="1" ht="16.5" customHeight="1">
      <c r="A7" s="41">
        <v>17</v>
      </c>
      <c r="B7" s="29">
        <v>37</v>
      </c>
      <c r="C7" s="29">
        <v>3076</v>
      </c>
      <c r="D7" s="29">
        <v>31</v>
      </c>
      <c r="E7" s="29">
        <v>2576</v>
      </c>
      <c r="F7" s="29">
        <v>6</v>
      </c>
      <c r="G7" s="29">
        <v>500</v>
      </c>
    </row>
    <row r="8" spans="1:7" s="20" customFormat="1" ht="16.5" customHeight="1">
      <c r="A8" s="41">
        <v>18</v>
      </c>
      <c r="B8" s="29">
        <v>37</v>
      </c>
      <c r="C8" s="29">
        <v>3074</v>
      </c>
      <c r="D8" s="29">
        <v>29</v>
      </c>
      <c r="E8" s="29">
        <v>2396</v>
      </c>
      <c r="F8" s="29">
        <v>8</v>
      </c>
      <c r="G8" s="29">
        <v>678</v>
      </c>
    </row>
    <row r="9" spans="1:7" s="20" customFormat="1" ht="16.5" customHeight="1">
      <c r="A9" s="41">
        <v>19</v>
      </c>
      <c r="B9" s="47">
        <v>37</v>
      </c>
      <c r="C9" s="47">
        <v>3100</v>
      </c>
      <c r="D9" s="47">
        <v>29</v>
      </c>
      <c r="E9" s="47">
        <v>2415</v>
      </c>
      <c r="F9" s="47">
        <v>8</v>
      </c>
      <c r="G9" s="47">
        <v>685</v>
      </c>
    </row>
    <row r="10" spans="1:7" s="49" customFormat="1" ht="16.5" customHeight="1">
      <c r="A10" s="42">
        <v>20</v>
      </c>
      <c r="B10" s="48">
        <v>37</v>
      </c>
      <c r="C10" s="48">
        <v>3084</v>
      </c>
      <c r="D10" s="48">
        <v>29</v>
      </c>
      <c r="E10" s="48">
        <v>2403</v>
      </c>
      <c r="F10" s="48">
        <v>8</v>
      </c>
      <c r="G10" s="48">
        <v>681</v>
      </c>
    </row>
    <row r="11" spans="1:7" s="20" customFormat="1" ht="16.5" customHeight="1">
      <c r="A11" s="41"/>
      <c r="B11" s="47"/>
      <c r="C11" s="47"/>
      <c r="D11" s="47"/>
      <c r="E11" s="47"/>
      <c r="F11" s="47"/>
      <c r="G11" s="47"/>
    </row>
    <row r="12" spans="1:7" s="20" customFormat="1" ht="16.5" customHeight="1">
      <c r="A12" s="41" t="s">
        <v>65</v>
      </c>
      <c r="B12" s="47">
        <v>31</v>
      </c>
      <c r="C12" s="47">
        <v>299</v>
      </c>
      <c r="D12" s="47">
        <v>23</v>
      </c>
      <c r="E12" s="47">
        <v>219</v>
      </c>
      <c r="F12" s="47">
        <v>8</v>
      </c>
      <c r="G12" s="47">
        <v>80</v>
      </c>
    </row>
    <row r="13" spans="1:7" s="20" customFormat="1" ht="16.5" customHeight="1">
      <c r="A13" s="41" t="s">
        <v>66</v>
      </c>
      <c r="B13" s="47">
        <v>37</v>
      </c>
      <c r="C13" s="47">
        <v>503</v>
      </c>
      <c r="D13" s="47">
        <v>29</v>
      </c>
      <c r="E13" s="47">
        <v>391</v>
      </c>
      <c r="F13" s="47">
        <v>8</v>
      </c>
      <c r="G13" s="47">
        <v>112</v>
      </c>
    </row>
    <row r="14" spans="1:7" s="20" customFormat="1" ht="16.5" customHeight="1">
      <c r="A14" s="41" t="s">
        <v>67</v>
      </c>
      <c r="B14" s="47">
        <v>37</v>
      </c>
      <c r="C14" s="47">
        <v>553</v>
      </c>
      <c r="D14" s="47">
        <v>29</v>
      </c>
      <c r="E14" s="47">
        <v>431</v>
      </c>
      <c r="F14" s="47">
        <v>8</v>
      </c>
      <c r="G14" s="47">
        <v>122</v>
      </c>
    </row>
    <row r="15" spans="1:7" s="20" customFormat="1" ht="16.5" customHeight="1">
      <c r="A15" s="41" t="s">
        <v>68</v>
      </c>
      <c r="B15" s="47">
        <v>36</v>
      </c>
      <c r="C15" s="47">
        <v>579</v>
      </c>
      <c r="D15" s="47">
        <v>29</v>
      </c>
      <c r="E15" s="47">
        <v>457</v>
      </c>
      <c r="F15" s="47">
        <v>7</v>
      </c>
      <c r="G15" s="47">
        <v>122</v>
      </c>
    </row>
    <row r="16" spans="1:7" s="20" customFormat="1" ht="16.5" customHeight="1" thickBot="1">
      <c r="A16" s="43" t="s">
        <v>69</v>
      </c>
      <c r="B16" s="50">
        <v>36</v>
      </c>
      <c r="C16" s="50">
        <v>1150</v>
      </c>
      <c r="D16" s="50">
        <v>29</v>
      </c>
      <c r="E16" s="50">
        <v>905</v>
      </c>
      <c r="F16" s="50">
        <v>7</v>
      </c>
      <c r="G16" s="50">
        <v>245</v>
      </c>
    </row>
    <row r="17" s="20" customFormat="1" ht="16.5" customHeight="1">
      <c r="A17" s="20" t="s">
        <v>70</v>
      </c>
    </row>
    <row r="18" s="20" customFormat="1" ht="16.5" customHeight="1">
      <c r="A18" s="20" t="s">
        <v>71</v>
      </c>
    </row>
    <row r="19" s="20" customFormat="1" ht="16.5" customHeight="1"/>
    <row r="20" s="20" customFormat="1" ht="16.5" customHeight="1"/>
    <row r="21" s="20" customFormat="1" ht="16.5" customHeight="1"/>
    <row r="22" s="20" customFormat="1" ht="16.5" customHeight="1"/>
    <row r="23" s="20" customFormat="1" ht="16.5" customHeight="1"/>
    <row r="24" s="20" customFormat="1" ht="16.5" customHeight="1"/>
    <row r="25" s="20" customFormat="1" ht="16.5" customHeight="1"/>
    <row r="26" s="20" customFormat="1" ht="16.5" customHeight="1"/>
    <row r="27" s="20" customFormat="1" ht="16.5" customHeight="1"/>
    <row r="28" s="20" customFormat="1" ht="16.5" customHeight="1"/>
    <row r="29" spans="1:9" ht="16.5" customHeight="1">
      <c r="A29" s="20"/>
      <c r="B29" s="20"/>
      <c r="C29" s="20"/>
      <c r="D29" s="20"/>
      <c r="E29" s="20"/>
      <c r="F29" s="20"/>
      <c r="G29" s="20"/>
      <c r="H29" s="20"/>
      <c r="I29" s="20"/>
    </row>
    <row r="30" spans="1:7" ht="16.5" customHeight="1">
      <c r="A30" s="20"/>
      <c r="B30" s="20"/>
      <c r="C30" s="20"/>
      <c r="D30" s="20"/>
      <c r="E30" s="20"/>
      <c r="F30" s="20"/>
      <c r="G30" s="20"/>
    </row>
    <row r="31" spans="1:7" ht="16.5" customHeight="1">
      <c r="A31" s="20"/>
      <c r="B31" s="20"/>
      <c r="C31" s="20"/>
      <c r="D31" s="20"/>
      <c r="E31" s="20"/>
      <c r="F31" s="20"/>
      <c r="G31" s="20"/>
    </row>
    <row r="32" spans="1:7" ht="16.5" customHeight="1">
      <c r="A32" s="20"/>
      <c r="B32" s="20"/>
      <c r="C32" s="20"/>
      <c r="D32" s="20"/>
      <c r="E32" s="20"/>
      <c r="F32" s="20"/>
      <c r="G32" s="20"/>
    </row>
    <row r="33" spans="1:7" ht="16.5" customHeight="1">
      <c r="A33" s="20"/>
      <c r="B33" s="20"/>
      <c r="C33" s="20"/>
      <c r="D33" s="20"/>
      <c r="E33" s="20"/>
      <c r="F33" s="20"/>
      <c r="G33" s="20"/>
    </row>
    <row r="34" spans="1:7" ht="16.5" customHeight="1">
      <c r="A34" s="20"/>
      <c r="B34" s="20"/>
      <c r="C34" s="20"/>
      <c r="D34" s="20"/>
      <c r="E34" s="20"/>
      <c r="F34" s="20"/>
      <c r="G34" s="20"/>
    </row>
    <row r="35" spans="1:7" ht="16.5" customHeight="1">
      <c r="A35" s="20"/>
      <c r="B35" s="20"/>
      <c r="C35" s="20"/>
      <c r="D35" s="20"/>
      <c r="E35" s="20"/>
      <c r="F35" s="20"/>
      <c r="G35" s="20"/>
    </row>
  </sheetData>
  <sheetProtection/>
  <mergeCells count="4">
    <mergeCell ref="A4:A5"/>
    <mergeCell ref="B4:C4"/>
    <mergeCell ref="D4:E4"/>
    <mergeCell ref="F4:G4"/>
  </mergeCells>
  <printOptions/>
  <pageMargins left="0.7874015748031497" right="0.5905511811023623" top="0.984251968503937" bottom="0.984251968503937" header="0.5118110236220472" footer="0.511811023622047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2"/>
  </sheetPr>
  <dimension ref="A1:T30"/>
  <sheetViews>
    <sheetView zoomScalePageLayoutView="0" workbookViewId="0" topLeftCell="A1">
      <selection activeCell="A1" sqref="A1"/>
    </sheetView>
  </sheetViews>
  <sheetFormatPr defaultColWidth="9.25390625" defaultRowHeight="16.5" customHeight="1"/>
  <sheetData>
    <row r="1" spans="1:18" s="81" customFormat="1" ht="16.5" customHeight="1">
      <c r="A1" s="78" t="s">
        <v>178</v>
      </c>
      <c r="B1" s="79"/>
      <c r="C1" s="79"/>
      <c r="D1" s="79"/>
      <c r="E1" s="79"/>
      <c r="F1" s="79"/>
      <c r="G1" s="79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</row>
    <row r="2" spans="1:18" s="4" customFormat="1" ht="16.5" customHeight="1">
      <c r="A2" s="110" t="str">
        <f>HYPERLINK("#目次!A7","目次に戻る")</f>
        <v>目次に戻る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</row>
    <row r="3" spans="1:18" ht="16.5" customHeight="1" thickBot="1">
      <c r="A3" s="82" t="s">
        <v>112</v>
      </c>
      <c r="B3" s="34"/>
      <c r="C3" s="82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</row>
    <row r="4" spans="1:12" s="83" customFormat="1" ht="16.5" customHeight="1">
      <c r="A4" s="220" t="s">
        <v>1</v>
      </c>
      <c r="B4" s="223" t="s">
        <v>113</v>
      </c>
      <c r="C4" s="223" t="s">
        <v>2</v>
      </c>
      <c r="D4" s="223"/>
      <c r="E4" s="223" t="s">
        <v>114</v>
      </c>
      <c r="F4" s="223" t="s">
        <v>115</v>
      </c>
      <c r="G4" s="229" t="s">
        <v>116</v>
      </c>
      <c r="H4" s="229"/>
      <c r="I4" s="229"/>
      <c r="J4" s="229"/>
      <c r="K4" s="229"/>
      <c r="L4" s="230"/>
    </row>
    <row r="5" spans="1:12" s="83" customFormat="1" ht="16.5" customHeight="1">
      <c r="A5" s="221"/>
      <c r="B5" s="224"/>
      <c r="C5" s="224"/>
      <c r="D5" s="224"/>
      <c r="E5" s="224"/>
      <c r="F5" s="224"/>
      <c r="G5" s="231" t="s">
        <v>16</v>
      </c>
      <c r="H5" s="231" t="s">
        <v>117</v>
      </c>
      <c r="I5" s="226" t="s">
        <v>118</v>
      </c>
      <c r="J5" s="84"/>
      <c r="K5" s="227" t="s">
        <v>119</v>
      </c>
      <c r="L5" s="228"/>
    </row>
    <row r="6" spans="1:12" s="83" customFormat="1" ht="16.5" customHeight="1">
      <c r="A6" s="222"/>
      <c r="B6" s="225"/>
      <c r="C6" s="225"/>
      <c r="D6" s="225"/>
      <c r="E6" s="225"/>
      <c r="F6" s="225"/>
      <c r="G6" s="225"/>
      <c r="H6" s="225"/>
      <c r="I6" s="225"/>
      <c r="J6" s="87" t="s">
        <v>120</v>
      </c>
      <c r="K6" s="85" t="s">
        <v>121</v>
      </c>
      <c r="L6" s="86" t="s">
        <v>122</v>
      </c>
    </row>
    <row r="7" spans="1:12" ht="16.5" customHeight="1">
      <c r="A7" s="166" t="s">
        <v>167</v>
      </c>
      <c r="B7" s="123">
        <v>84280</v>
      </c>
      <c r="C7" s="123">
        <v>127299</v>
      </c>
      <c r="D7" s="124">
        <v>97695</v>
      </c>
      <c r="E7" s="123">
        <v>96980</v>
      </c>
      <c r="F7" s="125">
        <v>99.27</v>
      </c>
      <c r="G7" s="88">
        <v>18741589</v>
      </c>
      <c r="H7" s="88">
        <v>13352095</v>
      </c>
      <c r="I7" s="88">
        <v>4666572</v>
      </c>
      <c r="J7" s="88">
        <v>18453</v>
      </c>
      <c r="K7" s="88" t="s">
        <v>123</v>
      </c>
      <c r="L7" s="88">
        <v>722922</v>
      </c>
    </row>
    <row r="8" spans="1:12" ht="16.5" customHeight="1">
      <c r="A8" s="175" t="s">
        <v>174</v>
      </c>
      <c r="B8" s="123">
        <v>85225.33333333333</v>
      </c>
      <c r="C8" s="123">
        <v>127714.916666667</v>
      </c>
      <c r="D8" s="124">
        <v>99745.5</v>
      </c>
      <c r="E8" s="123">
        <v>103883.66666666667</v>
      </c>
      <c r="F8" s="125">
        <v>104.14872517223</v>
      </c>
      <c r="G8" s="88">
        <v>20304091</v>
      </c>
      <c r="H8" s="88">
        <v>14642491</v>
      </c>
      <c r="I8" s="88">
        <v>4989299</v>
      </c>
      <c r="J8" s="88">
        <v>5</v>
      </c>
      <c r="K8" s="88" t="s">
        <v>123</v>
      </c>
      <c r="L8" s="88">
        <v>672301</v>
      </c>
    </row>
    <row r="9" spans="1:12" ht="16.5" customHeight="1">
      <c r="A9" s="175" t="s">
        <v>175</v>
      </c>
      <c r="B9" s="123">
        <v>85288</v>
      </c>
      <c r="C9" s="123">
        <v>127141</v>
      </c>
      <c r="D9" s="124">
        <v>100374</v>
      </c>
      <c r="E9" s="123">
        <v>111712</v>
      </c>
      <c r="F9" s="125">
        <v>111.3</v>
      </c>
      <c r="G9" s="88">
        <v>21846194</v>
      </c>
      <c r="H9" s="88">
        <v>15973613</v>
      </c>
      <c r="I9" s="88">
        <v>5247894</v>
      </c>
      <c r="J9" s="88" t="s">
        <v>123</v>
      </c>
      <c r="K9" s="88" t="s">
        <v>123</v>
      </c>
      <c r="L9" s="88">
        <v>624687</v>
      </c>
    </row>
    <row r="10" spans="1:12" s="90" customFormat="1" ht="16.5" customHeight="1">
      <c r="A10" s="175" t="s">
        <v>176</v>
      </c>
      <c r="B10" s="89">
        <v>85335.3333333333</v>
      </c>
      <c r="C10" s="89">
        <v>126051</v>
      </c>
      <c r="D10" s="126">
        <v>100760.41666666667</v>
      </c>
      <c r="E10" s="89">
        <v>115708.25</v>
      </c>
      <c r="F10" s="127">
        <v>114.83502532823321</v>
      </c>
      <c r="G10" s="89">
        <v>22333839</v>
      </c>
      <c r="H10" s="89">
        <v>16453918</v>
      </c>
      <c r="I10" s="89">
        <v>5396331</v>
      </c>
      <c r="J10" s="89" t="s">
        <v>123</v>
      </c>
      <c r="K10" s="89" t="s">
        <v>123</v>
      </c>
      <c r="L10" s="89">
        <v>483590</v>
      </c>
    </row>
    <row r="11" spans="1:12" s="92" customFormat="1" ht="16.5" customHeight="1">
      <c r="A11" s="176" t="s">
        <v>177</v>
      </c>
      <c r="B11" s="91">
        <v>84906.3333333333</v>
      </c>
      <c r="C11" s="91">
        <v>124326.916666667</v>
      </c>
      <c r="D11" s="128">
        <v>100330.41666666667</v>
      </c>
      <c r="E11" s="91">
        <v>119213</v>
      </c>
      <c r="F11" s="129">
        <v>118.82039760292</v>
      </c>
      <c r="G11" s="91">
        <v>23442471</v>
      </c>
      <c r="H11" s="91">
        <v>17372657</v>
      </c>
      <c r="I11" s="91">
        <v>5662365</v>
      </c>
      <c r="J11" s="91" t="s">
        <v>123</v>
      </c>
      <c r="K11" s="91" t="s">
        <v>123</v>
      </c>
      <c r="L11" s="91">
        <v>407449</v>
      </c>
    </row>
    <row r="12" spans="1:12" ht="16.5" customHeight="1">
      <c r="A12" s="166"/>
      <c r="B12" s="89"/>
      <c r="C12" s="89"/>
      <c r="D12" s="126"/>
      <c r="E12" s="89"/>
      <c r="F12" s="130"/>
      <c r="G12" s="89"/>
      <c r="H12" s="89"/>
      <c r="I12" s="89"/>
      <c r="J12" s="89"/>
      <c r="K12" s="89"/>
      <c r="L12" s="89"/>
    </row>
    <row r="13" spans="1:12" ht="16.5" customHeight="1">
      <c r="A13" s="167" t="s">
        <v>172</v>
      </c>
      <c r="B13" s="89">
        <v>84822</v>
      </c>
      <c r="C13" s="89">
        <v>124787</v>
      </c>
      <c r="D13" s="126">
        <v>100335</v>
      </c>
      <c r="E13" s="89">
        <v>120183</v>
      </c>
      <c r="F13" s="131">
        <v>119.78173120047839</v>
      </c>
      <c r="G13" s="89">
        <v>1958376</v>
      </c>
      <c r="H13" s="89">
        <v>1444937</v>
      </c>
      <c r="I13" s="89">
        <v>474776</v>
      </c>
      <c r="J13" s="89" t="s">
        <v>123</v>
      </c>
      <c r="K13" s="89" t="s">
        <v>147</v>
      </c>
      <c r="L13" s="89">
        <v>38663</v>
      </c>
    </row>
    <row r="14" spans="1:12" s="4" customFormat="1" ht="16.5" customHeight="1">
      <c r="A14" s="168" t="s">
        <v>124</v>
      </c>
      <c r="B14" s="89">
        <v>85601</v>
      </c>
      <c r="C14" s="89">
        <v>125704</v>
      </c>
      <c r="D14" s="126">
        <v>101339</v>
      </c>
      <c r="E14" s="89">
        <v>119122</v>
      </c>
      <c r="F14" s="131">
        <v>117.54803185348189</v>
      </c>
      <c r="G14" s="89">
        <v>1893558</v>
      </c>
      <c r="H14" s="89">
        <v>1400439</v>
      </c>
      <c r="I14" s="89">
        <v>462585</v>
      </c>
      <c r="J14" s="89" t="s">
        <v>123</v>
      </c>
      <c r="K14" s="89" t="s">
        <v>147</v>
      </c>
      <c r="L14" s="89">
        <v>30534</v>
      </c>
    </row>
    <row r="15" spans="1:12" s="4" customFormat="1" ht="16.5" customHeight="1">
      <c r="A15" s="168" t="s">
        <v>125</v>
      </c>
      <c r="B15" s="89">
        <v>85491</v>
      </c>
      <c r="C15" s="89">
        <v>125359</v>
      </c>
      <c r="D15" s="126">
        <v>101119</v>
      </c>
      <c r="E15" s="89">
        <v>119808</v>
      </c>
      <c r="F15" s="131">
        <v>118.48218435704467</v>
      </c>
      <c r="G15" s="89">
        <v>1972444</v>
      </c>
      <c r="H15" s="89">
        <v>1460350</v>
      </c>
      <c r="I15" s="89">
        <v>479457</v>
      </c>
      <c r="J15" s="89" t="s">
        <v>123</v>
      </c>
      <c r="K15" s="89" t="s">
        <v>147</v>
      </c>
      <c r="L15" s="89">
        <v>32637</v>
      </c>
    </row>
    <row r="16" spans="1:12" s="4" customFormat="1" ht="16.5" customHeight="1">
      <c r="A16" s="168" t="s">
        <v>126</v>
      </c>
      <c r="B16" s="89">
        <v>85275</v>
      </c>
      <c r="C16" s="89">
        <v>124926</v>
      </c>
      <c r="D16" s="126">
        <v>100781</v>
      </c>
      <c r="E16" s="89">
        <v>116499</v>
      </c>
      <c r="F16" s="131">
        <v>115.5961937269922</v>
      </c>
      <c r="G16" s="89">
        <v>1948728</v>
      </c>
      <c r="H16" s="89">
        <v>1444123</v>
      </c>
      <c r="I16" s="89">
        <v>472898</v>
      </c>
      <c r="J16" s="89" t="s">
        <v>123</v>
      </c>
      <c r="K16" s="89" t="s">
        <v>147</v>
      </c>
      <c r="L16" s="89">
        <v>31707</v>
      </c>
    </row>
    <row r="17" spans="1:12" s="4" customFormat="1" ht="16.5" customHeight="1">
      <c r="A17" s="168" t="s">
        <v>127</v>
      </c>
      <c r="B17" s="89">
        <v>85140</v>
      </c>
      <c r="C17" s="89">
        <v>124667</v>
      </c>
      <c r="D17" s="126">
        <v>100643</v>
      </c>
      <c r="E17" s="89">
        <v>123460</v>
      </c>
      <c r="F17" s="131">
        <v>122.67122402949038</v>
      </c>
      <c r="G17" s="89">
        <v>2047019</v>
      </c>
      <c r="H17" s="89">
        <v>1518483</v>
      </c>
      <c r="I17" s="89">
        <v>498625</v>
      </c>
      <c r="J17" s="89" t="s">
        <v>123</v>
      </c>
      <c r="K17" s="89" t="s">
        <v>147</v>
      </c>
      <c r="L17" s="89">
        <v>29911</v>
      </c>
    </row>
    <row r="18" spans="1:12" s="4" customFormat="1" ht="16.5" customHeight="1">
      <c r="A18" s="168" t="s">
        <v>128</v>
      </c>
      <c r="B18" s="89">
        <v>84899</v>
      </c>
      <c r="C18" s="89">
        <v>124297</v>
      </c>
      <c r="D18" s="126">
        <v>100393</v>
      </c>
      <c r="E18" s="89">
        <v>110433</v>
      </c>
      <c r="F18" s="131">
        <v>110.00069725976911</v>
      </c>
      <c r="G18" s="89">
        <v>1897737</v>
      </c>
      <c r="H18" s="89">
        <v>1405519</v>
      </c>
      <c r="I18" s="89">
        <v>465219</v>
      </c>
      <c r="J18" s="89" t="s">
        <v>123</v>
      </c>
      <c r="K18" s="89" t="s">
        <v>147</v>
      </c>
      <c r="L18" s="89">
        <v>26999</v>
      </c>
    </row>
    <row r="19" spans="1:12" s="4" customFormat="1" ht="16.5" customHeight="1">
      <c r="A19" s="168" t="s">
        <v>129</v>
      </c>
      <c r="B19" s="89">
        <v>84814</v>
      </c>
      <c r="C19" s="89">
        <v>124141</v>
      </c>
      <c r="D19" s="126">
        <v>100329</v>
      </c>
      <c r="E19" s="89">
        <v>116212</v>
      </c>
      <c r="F19" s="131">
        <v>115.83091628542097</v>
      </c>
      <c r="G19" s="89">
        <v>1896852</v>
      </c>
      <c r="H19" s="89">
        <v>1406623</v>
      </c>
      <c r="I19" s="89">
        <v>462513</v>
      </c>
      <c r="J19" s="89" t="s">
        <v>123</v>
      </c>
      <c r="K19" s="89" t="s">
        <v>147</v>
      </c>
      <c r="L19" s="89">
        <v>27716</v>
      </c>
    </row>
    <row r="20" spans="1:12" s="4" customFormat="1" ht="16.5" customHeight="1">
      <c r="A20" s="168" t="s">
        <v>130</v>
      </c>
      <c r="B20" s="89">
        <v>84790</v>
      </c>
      <c r="C20" s="89">
        <v>124000</v>
      </c>
      <c r="D20" s="126">
        <v>100313</v>
      </c>
      <c r="E20" s="89">
        <v>124094</v>
      </c>
      <c r="F20" s="131">
        <v>123.7067977231266</v>
      </c>
      <c r="G20" s="89">
        <v>2084653</v>
      </c>
      <c r="H20" s="89">
        <v>1547763</v>
      </c>
      <c r="I20" s="89">
        <v>497842</v>
      </c>
      <c r="J20" s="89" t="s">
        <v>123</v>
      </c>
      <c r="K20" s="89" t="s">
        <v>147</v>
      </c>
      <c r="L20" s="89">
        <v>39048</v>
      </c>
    </row>
    <row r="21" spans="1:12" s="4" customFormat="1" ht="16.5" customHeight="1">
      <c r="A21" s="168" t="s">
        <v>131</v>
      </c>
      <c r="B21" s="89">
        <v>84591</v>
      </c>
      <c r="C21" s="89">
        <v>123657</v>
      </c>
      <c r="D21" s="126">
        <v>99892</v>
      </c>
      <c r="E21" s="89">
        <v>118311</v>
      </c>
      <c r="F21" s="131">
        <v>118.43891402714932</v>
      </c>
      <c r="G21" s="89">
        <v>1957865</v>
      </c>
      <c r="H21" s="89">
        <v>1451558</v>
      </c>
      <c r="I21" s="89">
        <v>466625</v>
      </c>
      <c r="J21" s="89" t="s">
        <v>123</v>
      </c>
      <c r="K21" s="89" t="s">
        <v>147</v>
      </c>
      <c r="L21" s="89">
        <v>39682</v>
      </c>
    </row>
    <row r="22" spans="1:12" s="4" customFormat="1" ht="16.5" customHeight="1">
      <c r="A22" s="168" t="s">
        <v>132</v>
      </c>
      <c r="B22" s="89">
        <v>84490</v>
      </c>
      <c r="C22" s="89">
        <v>123487</v>
      </c>
      <c r="D22" s="126">
        <v>99703</v>
      </c>
      <c r="E22" s="89">
        <v>128022</v>
      </c>
      <c r="F22" s="131">
        <v>128.40335797318033</v>
      </c>
      <c r="G22" s="89">
        <v>2005891</v>
      </c>
      <c r="H22" s="89">
        <v>1488410</v>
      </c>
      <c r="I22" s="89">
        <v>478184</v>
      </c>
      <c r="J22" s="89" t="s">
        <v>123</v>
      </c>
      <c r="K22" s="89" t="s">
        <v>147</v>
      </c>
      <c r="L22" s="89">
        <v>39297</v>
      </c>
    </row>
    <row r="23" spans="1:12" s="4" customFormat="1" ht="16.5" customHeight="1">
      <c r="A23" s="169" t="s">
        <v>173</v>
      </c>
      <c r="B23" s="89">
        <v>84498</v>
      </c>
      <c r="C23" s="89">
        <v>123484</v>
      </c>
      <c r="D23" s="126">
        <v>99683</v>
      </c>
      <c r="E23" s="89">
        <v>114796</v>
      </c>
      <c r="F23" s="131">
        <v>115.16106056198147</v>
      </c>
      <c r="G23" s="89">
        <v>1829656</v>
      </c>
      <c r="H23" s="89">
        <v>1357757</v>
      </c>
      <c r="I23" s="89">
        <v>438066</v>
      </c>
      <c r="J23" s="89" t="s">
        <v>123</v>
      </c>
      <c r="K23" s="89" t="s">
        <v>147</v>
      </c>
      <c r="L23" s="89">
        <v>33833</v>
      </c>
    </row>
    <row r="24" spans="1:12" s="4" customFormat="1" ht="16.5" customHeight="1" thickBot="1">
      <c r="A24" s="170" t="s">
        <v>67</v>
      </c>
      <c r="B24" s="93">
        <v>84465</v>
      </c>
      <c r="C24" s="93">
        <v>123414</v>
      </c>
      <c r="D24" s="132">
        <v>99435</v>
      </c>
      <c r="E24" s="93">
        <v>119616</v>
      </c>
      <c r="F24" s="133">
        <v>120.29567053854278</v>
      </c>
      <c r="G24" s="93">
        <v>1949692</v>
      </c>
      <c r="H24" s="93">
        <v>1446695</v>
      </c>
      <c r="I24" s="93">
        <v>465575</v>
      </c>
      <c r="J24" s="93" t="s">
        <v>123</v>
      </c>
      <c r="K24" s="93" t="s">
        <v>147</v>
      </c>
      <c r="L24" s="93">
        <v>37422</v>
      </c>
    </row>
    <row r="25" spans="1:20" ht="16.5" customHeight="1">
      <c r="A25" s="73" t="s">
        <v>133</v>
      </c>
      <c r="B25" s="73" t="s">
        <v>148</v>
      </c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3"/>
      <c r="N25" s="73"/>
      <c r="O25" s="73"/>
      <c r="P25" s="73"/>
      <c r="Q25" s="73"/>
      <c r="R25" s="73"/>
      <c r="S25" s="73"/>
      <c r="T25" s="73"/>
    </row>
    <row r="26" spans="1:18" s="96" customFormat="1" ht="16.5" customHeight="1">
      <c r="A26" s="73"/>
      <c r="B26" s="73" t="s">
        <v>134</v>
      </c>
      <c r="C26" s="73"/>
      <c r="D26" s="73"/>
      <c r="E26" s="73"/>
      <c r="F26" s="69"/>
      <c r="G26" s="73"/>
      <c r="H26" s="94" t="s">
        <v>135</v>
      </c>
      <c r="I26" s="95" t="s">
        <v>136</v>
      </c>
      <c r="J26" s="95"/>
      <c r="K26" s="73"/>
      <c r="L26" s="73"/>
      <c r="M26" s="73"/>
      <c r="N26" s="73"/>
      <c r="O26" s="73"/>
      <c r="P26" s="73"/>
      <c r="Q26" s="73"/>
      <c r="R26" s="73"/>
    </row>
    <row r="27" spans="1:18" s="96" customFormat="1" ht="16.5" customHeight="1">
      <c r="A27" s="73"/>
      <c r="B27" s="73" t="s">
        <v>137</v>
      </c>
      <c r="C27" s="69"/>
      <c r="D27" s="69"/>
      <c r="E27" s="69"/>
      <c r="F27" s="69"/>
      <c r="G27" s="73"/>
      <c r="H27" s="4"/>
      <c r="I27" s="67" t="s">
        <v>138</v>
      </c>
      <c r="J27" s="67"/>
      <c r="K27" s="73"/>
      <c r="L27" s="73"/>
      <c r="M27" s="73"/>
      <c r="N27" s="73"/>
      <c r="O27" s="73"/>
      <c r="P27" s="73"/>
      <c r="Q27" s="73"/>
      <c r="R27" s="73"/>
    </row>
    <row r="28" spans="1:9" s="96" customFormat="1" ht="16.5" customHeight="1">
      <c r="A28" s="52"/>
      <c r="B28" s="73" t="s">
        <v>149</v>
      </c>
      <c r="C28" s="69"/>
      <c r="D28" s="69"/>
      <c r="E28" s="69"/>
      <c r="F28" s="69"/>
      <c r="G28" s="52"/>
      <c r="I28" s="52"/>
    </row>
    <row r="29" spans="1:9" s="96" customFormat="1" ht="16.5" customHeight="1">
      <c r="A29" s="52"/>
      <c r="B29" s="73" t="s">
        <v>139</v>
      </c>
      <c r="C29" s="69"/>
      <c r="D29" s="69"/>
      <c r="E29" s="69"/>
      <c r="F29" s="69"/>
      <c r="G29" s="52"/>
      <c r="I29" s="52"/>
    </row>
    <row r="30" spans="1:7" s="96" customFormat="1" ht="16.5" customHeight="1">
      <c r="A30" s="52" t="s">
        <v>140</v>
      </c>
      <c r="B30" s="52" t="s">
        <v>141</v>
      </c>
      <c r="C30" s="52"/>
      <c r="D30" s="52"/>
      <c r="E30" s="52"/>
      <c r="F30" s="52"/>
      <c r="G30" s="52"/>
    </row>
    <row r="31" s="96" customFormat="1" ht="16.5" customHeight="1"/>
    <row r="32" s="96" customFormat="1" ht="16.5" customHeight="1"/>
    <row r="33" s="96" customFormat="1" ht="16.5" customHeight="1"/>
    <row r="34" s="96" customFormat="1" ht="16.5" customHeight="1"/>
    <row r="35" s="96" customFormat="1" ht="16.5" customHeight="1"/>
    <row r="36" s="96" customFormat="1" ht="16.5" customHeight="1"/>
    <row r="37" s="96" customFormat="1" ht="16.5" customHeight="1"/>
    <row r="38" s="96" customFormat="1" ht="16.5" customHeight="1"/>
    <row r="39" s="96" customFormat="1" ht="16.5" customHeight="1"/>
    <row r="40" s="96" customFormat="1" ht="16.5" customHeight="1"/>
    <row r="41" s="96" customFormat="1" ht="16.5" customHeight="1"/>
    <row r="42" s="96" customFormat="1" ht="16.5" customHeight="1"/>
    <row r="43" s="96" customFormat="1" ht="16.5" customHeight="1"/>
    <row r="44" s="96" customFormat="1" ht="16.5" customHeight="1"/>
    <row r="45" s="96" customFormat="1" ht="16.5" customHeight="1"/>
    <row r="46" s="96" customFormat="1" ht="16.5" customHeight="1"/>
    <row r="47" s="96" customFormat="1" ht="16.5" customHeight="1"/>
  </sheetData>
  <sheetProtection/>
  <mergeCells count="10">
    <mergeCell ref="A4:A6"/>
    <mergeCell ref="B4:B6"/>
    <mergeCell ref="C4:D6"/>
    <mergeCell ref="I5:I6"/>
    <mergeCell ref="K5:L5"/>
    <mergeCell ref="G4:L4"/>
    <mergeCell ref="E4:E6"/>
    <mergeCell ref="F4:F6"/>
    <mergeCell ref="G5:G6"/>
    <mergeCell ref="H5:H6"/>
  </mergeCells>
  <printOptions/>
  <pageMargins left="0.7874015748031497" right="0.5905511811023623" top="0.984251968503937" bottom="0.984251968503937" header="0.5118110236220472" footer="0.5118110236220472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2"/>
  </sheetPr>
  <dimension ref="A1:T24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2" sqref="A2"/>
    </sheetView>
  </sheetViews>
  <sheetFormatPr defaultColWidth="13.75390625" defaultRowHeight="16.5" customHeight="1"/>
  <sheetData>
    <row r="1" spans="1:20" ht="16.5" customHeight="1">
      <c r="A1" s="1" t="s">
        <v>179</v>
      </c>
      <c r="B1" s="2"/>
      <c r="C1" s="2"/>
      <c r="D1" s="3"/>
      <c r="E1" s="3"/>
      <c r="F1" s="3"/>
      <c r="G1" s="3"/>
      <c r="H1" s="3"/>
      <c r="I1" s="3"/>
      <c r="K1" s="4"/>
      <c r="L1" s="5"/>
      <c r="M1" s="5"/>
      <c r="N1" s="5"/>
      <c r="O1" s="3"/>
      <c r="P1" s="3"/>
      <c r="Q1" s="3"/>
      <c r="R1" s="3"/>
      <c r="S1" s="3"/>
      <c r="T1" s="3"/>
    </row>
    <row r="2" spans="1:20" ht="16.5" customHeight="1">
      <c r="A2" s="110" t="str">
        <f>HYPERLINK("#目次!A8","目次に戻る")</f>
        <v>目次に戻る</v>
      </c>
      <c r="B2" s="2"/>
      <c r="C2" s="2"/>
      <c r="D2" s="3"/>
      <c r="E2" s="3"/>
      <c r="F2" s="3"/>
      <c r="G2" s="3"/>
      <c r="H2" s="3"/>
      <c r="I2" s="3"/>
      <c r="K2" s="4"/>
      <c r="L2" s="5"/>
      <c r="M2" s="5"/>
      <c r="N2" s="5"/>
      <c r="O2" s="3"/>
      <c r="P2" s="3"/>
      <c r="Q2" s="3"/>
      <c r="R2" s="3"/>
      <c r="S2" s="3"/>
      <c r="T2" s="3"/>
    </row>
    <row r="3" spans="1:20" ht="16.5" customHeight="1" thickBot="1">
      <c r="A3" s="6" t="s">
        <v>0</v>
      </c>
      <c r="B3" s="7"/>
      <c r="C3" s="7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</row>
    <row r="4" spans="1:20" s="3" customFormat="1" ht="16.5" customHeight="1">
      <c r="A4" s="209" t="s">
        <v>1</v>
      </c>
      <c r="B4" s="235" t="s">
        <v>2</v>
      </c>
      <c r="C4" s="232" t="s">
        <v>3</v>
      </c>
      <c r="D4" s="232"/>
      <c r="E4" s="232"/>
      <c r="F4" s="232"/>
      <c r="G4" s="232"/>
      <c r="H4" s="232"/>
      <c r="I4" s="232"/>
      <c r="J4" s="232"/>
      <c r="K4" s="232"/>
      <c r="L4" s="232" t="s">
        <v>4</v>
      </c>
      <c r="M4" s="232"/>
      <c r="N4" s="232"/>
      <c r="O4" s="232" t="s">
        <v>5</v>
      </c>
      <c r="P4" s="232"/>
      <c r="Q4" s="232"/>
      <c r="R4" s="232"/>
      <c r="S4" s="232"/>
      <c r="T4" s="233"/>
    </row>
    <row r="5" spans="1:20" s="3" customFormat="1" ht="35.25" customHeight="1">
      <c r="A5" s="234"/>
      <c r="B5" s="236"/>
      <c r="C5" s="11" t="s">
        <v>6</v>
      </c>
      <c r="D5" s="11" t="s">
        <v>7</v>
      </c>
      <c r="E5" s="11" t="s">
        <v>154</v>
      </c>
      <c r="F5" s="11" t="s">
        <v>155</v>
      </c>
      <c r="G5" s="11" t="s">
        <v>8</v>
      </c>
      <c r="H5" s="11" t="s">
        <v>9</v>
      </c>
      <c r="I5" s="11" t="s">
        <v>10</v>
      </c>
      <c r="J5" s="11" t="s">
        <v>11</v>
      </c>
      <c r="K5" s="11" t="s">
        <v>12</v>
      </c>
      <c r="L5" s="11" t="s">
        <v>13</v>
      </c>
      <c r="M5" s="11" t="s">
        <v>14</v>
      </c>
      <c r="N5" s="11" t="s">
        <v>15</v>
      </c>
      <c r="O5" s="11" t="s">
        <v>16</v>
      </c>
      <c r="P5" s="11" t="s">
        <v>151</v>
      </c>
      <c r="Q5" s="11" t="s">
        <v>152</v>
      </c>
      <c r="R5" s="11" t="s">
        <v>150</v>
      </c>
      <c r="S5" s="11" t="s">
        <v>153</v>
      </c>
      <c r="T5" s="12" t="s">
        <v>17</v>
      </c>
    </row>
    <row r="6" spans="1:20" ht="16.5" customHeight="1">
      <c r="A6" s="171" t="s">
        <v>167</v>
      </c>
      <c r="B6" s="187">
        <v>662607</v>
      </c>
      <c r="C6" s="188">
        <v>108053</v>
      </c>
      <c r="D6" s="188">
        <v>9869</v>
      </c>
      <c r="E6" s="188">
        <v>0</v>
      </c>
      <c r="F6" s="188">
        <v>0</v>
      </c>
      <c r="G6" s="188">
        <v>34517</v>
      </c>
      <c r="H6" s="188">
        <v>20281</v>
      </c>
      <c r="I6" s="188">
        <v>15277</v>
      </c>
      <c r="J6" s="188">
        <v>14496</v>
      </c>
      <c r="K6" s="188">
        <v>13613</v>
      </c>
      <c r="L6" s="188">
        <v>81398</v>
      </c>
      <c r="M6" s="188">
        <v>64315</v>
      </c>
      <c r="N6" s="188">
        <v>17083</v>
      </c>
      <c r="O6" s="188">
        <v>12334832</v>
      </c>
      <c r="P6" s="188">
        <v>6924293</v>
      </c>
      <c r="Q6" s="188">
        <v>5278541</v>
      </c>
      <c r="R6" s="188">
        <v>0</v>
      </c>
      <c r="S6" s="188">
        <v>105951</v>
      </c>
      <c r="T6" s="188">
        <v>26047</v>
      </c>
    </row>
    <row r="7" spans="1:20" ht="16.5" customHeight="1">
      <c r="A7" s="195" t="s">
        <v>174</v>
      </c>
      <c r="B7" s="187">
        <v>670484</v>
      </c>
      <c r="C7" s="188">
        <v>118499</v>
      </c>
      <c r="D7" s="188">
        <v>10975</v>
      </c>
      <c r="E7" s="188">
        <v>0</v>
      </c>
      <c r="F7" s="188">
        <v>0</v>
      </c>
      <c r="G7" s="188">
        <v>40135</v>
      </c>
      <c r="H7" s="188">
        <v>20940</v>
      </c>
      <c r="I7" s="188">
        <v>16846</v>
      </c>
      <c r="J7" s="188">
        <v>15174</v>
      </c>
      <c r="K7" s="188">
        <v>14429</v>
      </c>
      <c r="L7" s="188">
        <v>92110</v>
      </c>
      <c r="M7" s="188">
        <v>74930</v>
      </c>
      <c r="N7" s="188">
        <v>17180</v>
      </c>
      <c r="O7" s="188">
        <v>13360526</v>
      </c>
      <c r="P7" s="188">
        <v>7813621</v>
      </c>
      <c r="Q7" s="188">
        <v>5423816</v>
      </c>
      <c r="R7" s="188">
        <v>0</v>
      </c>
      <c r="S7" s="188">
        <v>99884</v>
      </c>
      <c r="T7" s="188">
        <v>23205</v>
      </c>
    </row>
    <row r="8" spans="1:20" ht="16.5" customHeight="1">
      <c r="A8" s="171" t="s">
        <v>19</v>
      </c>
      <c r="B8" s="187">
        <v>679688</v>
      </c>
      <c r="C8" s="188">
        <v>122178</v>
      </c>
      <c r="D8" s="188">
        <v>14771</v>
      </c>
      <c r="E8" s="188">
        <v>0</v>
      </c>
      <c r="F8" s="188">
        <v>0</v>
      </c>
      <c r="G8" s="188">
        <v>39871</v>
      </c>
      <c r="H8" s="188">
        <v>21504</v>
      </c>
      <c r="I8" s="188">
        <v>16308</v>
      </c>
      <c r="J8" s="188">
        <v>15800</v>
      </c>
      <c r="K8" s="188">
        <v>13924</v>
      </c>
      <c r="L8" s="188">
        <v>97723</v>
      </c>
      <c r="M8" s="188">
        <v>80182</v>
      </c>
      <c r="N8" s="188">
        <v>17541</v>
      </c>
      <c r="O8" s="188">
        <v>13602337</v>
      </c>
      <c r="P8" s="188">
        <v>8339733</v>
      </c>
      <c r="Q8" s="188">
        <v>5130702</v>
      </c>
      <c r="R8" s="188">
        <v>0</v>
      </c>
      <c r="S8" s="188">
        <v>107418</v>
      </c>
      <c r="T8" s="188">
        <v>24484</v>
      </c>
    </row>
    <row r="9" spans="1:20" ht="16.5" customHeight="1">
      <c r="A9" s="171" t="s">
        <v>64</v>
      </c>
      <c r="B9" s="187">
        <v>694100</v>
      </c>
      <c r="C9" s="188">
        <v>122311</v>
      </c>
      <c r="D9" s="188">
        <v>5973</v>
      </c>
      <c r="E9" s="188">
        <v>10050</v>
      </c>
      <c r="F9" s="188">
        <v>12106</v>
      </c>
      <c r="G9" s="188">
        <v>23030</v>
      </c>
      <c r="H9" s="188">
        <v>24785</v>
      </c>
      <c r="I9" s="188">
        <v>17126</v>
      </c>
      <c r="J9" s="188">
        <v>15977</v>
      </c>
      <c r="K9" s="188">
        <v>13264</v>
      </c>
      <c r="L9" s="188">
        <v>97441</v>
      </c>
      <c r="M9" s="188">
        <v>79795</v>
      </c>
      <c r="N9" s="188">
        <v>17646</v>
      </c>
      <c r="O9" s="188">
        <v>13660264</v>
      </c>
      <c r="P9" s="188">
        <v>8312907</v>
      </c>
      <c r="Q9" s="188">
        <v>4683900</v>
      </c>
      <c r="R9" s="188">
        <v>373865</v>
      </c>
      <c r="S9" s="188">
        <v>265092</v>
      </c>
      <c r="T9" s="188">
        <v>24500</v>
      </c>
    </row>
    <row r="10" spans="1:20" ht="16.5" customHeight="1">
      <c r="A10" s="172" t="s">
        <v>157</v>
      </c>
      <c r="B10" s="189">
        <v>706258</v>
      </c>
      <c r="C10" s="190">
        <v>122812</v>
      </c>
      <c r="D10" s="190">
        <v>0</v>
      </c>
      <c r="E10" s="190">
        <v>16863</v>
      </c>
      <c r="F10" s="190">
        <v>19849</v>
      </c>
      <c r="G10" s="190">
        <v>12654</v>
      </c>
      <c r="H10" s="190">
        <v>24736</v>
      </c>
      <c r="I10" s="190">
        <v>18707</v>
      </c>
      <c r="J10" s="190">
        <v>16256</v>
      </c>
      <c r="K10" s="190">
        <v>13747</v>
      </c>
      <c r="L10" s="190">
        <v>102163</v>
      </c>
      <c r="M10" s="190">
        <v>83984</v>
      </c>
      <c r="N10" s="190">
        <v>18179</v>
      </c>
      <c r="O10" s="190">
        <v>13975601</v>
      </c>
      <c r="P10" s="190">
        <v>8398260</v>
      </c>
      <c r="Q10" s="190">
        <v>4905437</v>
      </c>
      <c r="R10" s="190">
        <v>404664</v>
      </c>
      <c r="S10" s="190">
        <v>242604</v>
      </c>
      <c r="T10" s="190">
        <v>24636</v>
      </c>
    </row>
    <row r="11" spans="1:20" ht="16.5" customHeight="1">
      <c r="A11" s="171"/>
      <c r="B11" s="187"/>
      <c r="C11" s="188"/>
      <c r="D11" s="188"/>
      <c r="E11" s="188"/>
      <c r="F11" s="188"/>
      <c r="G11" s="188"/>
      <c r="H11" s="188"/>
      <c r="I11" s="188"/>
      <c r="J11" s="188"/>
      <c r="K11" s="188"/>
      <c r="L11" s="188"/>
      <c r="M11" s="188"/>
      <c r="N11" s="188"/>
      <c r="O11" s="188"/>
      <c r="P11" s="188"/>
      <c r="Q11" s="188"/>
      <c r="R11" s="188"/>
      <c r="S11" s="188"/>
      <c r="T11" s="188"/>
    </row>
    <row r="12" spans="1:20" ht="16.5" customHeight="1">
      <c r="A12" s="171" t="s">
        <v>180</v>
      </c>
      <c r="B12" s="191">
        <v>58432</v>
      </c>
      <c r="C12" s="188">
        <v>10131</v>
      </c>
      <c r="D12" s="186">
        <v>0</v>
      </c>
      <c r="E12" s="186">
        <v>1330</v>
      </c>
      <c r="F12" s="186">
        <v>1581</v>
      </c>
      <c r="G12" s="186">
        <v>1138</v>
      </c>
      <c r="H12" s="186">
        <v>2084</v>
      </c>
      <c r="I12" s="186">
        <v>1503</v>
      </c>
      <c r="J12" s="186">
        <v>1343</v>
      </c>
      <c r="K12" s="186">
        <v>1152</v>
      </c>
      <c r="L12" s="188">
        <v>8301</v>
      </c>
      <c r="M12" s="186">
        <v>6850</v>
      </c>
      <c r="N12" s="186">
        <v>1451</v>
      </c>
      <c r="O12" s="188">
        <v>1161632</v>
      </c>
      <c r="P12" s="186">
        <v>705972</v>
      </c>
      <c r="Q12" s="186">
        <v>401467</v>
      </c>
      <c r="R12" s="186">
        <v>32161</v>
      </c>
      <c r="S12" s="186">
        <v>20009</v>
      </c>
      <c r="T12" s="186">
        <v>2023</v>
      </c>
    </row>
    <row r="13" spans="1:20" ht="16.5" customHeight="1">
      <c r="A13" s="171">
        <v>5</v>
      </c>
      <c r="B13" s="191">
        <v>58476</v>
      </c>
      <c r="C13" s="188">
        <v>10136</v>
      </c>
      <c r="D13" s="186">
        <v>0</v>
      </c>
      <c r="E13" s="186">
        <v>1311</v>
      </c>
      <c r="F13" s="186">
        <v>1582</v>
      </c>
      <c r="G13" s="186">
        <v>1156</v>
      </c>
      <c r="H13" s="186">
        <v>2053</v>
      </c>
      <c r="I13" s="186">
        <v>1517</v>
      </c>
      <c r="J13" s="186">
        <v>1351</v>
      </c>
      <c r="K13" s="186">
        <v>1166</v>
      </c>
      <c r="L13" s="188">
        <v>8323</v>
      </c>
      <c r="M13" s="186">
        <v>6862</v>
      </c>
      <c r="N13" s="186">
        <v>1461</v>
      </c>
      <c r="O13" s="188">
        <v>1107054</v>
      </c>
      <c r="P13" s="186">
        <v>675069</v>
      </c>
      <c r="Q13" s="186">
        <v>382042</v>
      </c>
      <c r="R13" s="186">
        <v>30504</v>
      </c>
      <c r="S13" s="186">
        <v>17426</v>
      </c>
      <c r="T13" s="186">
        <v>2013</v>
      </c>
    </row>
    <row r="14" spans="1:20" ht="16.5" customHeight="1">
      <c r="A14" s="173">
        <v>6</v>
      </c>
      <c r="B14" s="191">
        <v>58536</v>
      </c>
      <c r="C14" s="188">
        <v>10201</v>
      </c>
      <c r="D14" s="186">
        <v>0</v>
      </c>
      <c r="E14" s="186">
        <v>1339</v>
      </c>
      <c r="F14" s="186">
        <v>1602</v>
      </c>
      <c r="G14" s="186">
        <v>1126</v>
      </c>
      <c r="H14" s="186">
        <v>2070</v>
      </c>
      <c r="I14" s="186">
        <v>1543</v>
      </c>
      <c r="J14" s="186">
        <v>1349</v>
      </c>
      <c r="K14" s="186">
        <v>1172</v>
      </c>
      <c r="L14" s="188">
        <v>8422</v>
      </c>
      <c r="M14" s="186">
        <v>6945</v>
      </c>
      <c r="N14" s="186">
        <v>1477</v>
      </c>
      <c r="O14" s="188">
        <v>1169262</v>
      </c>
      <c r="P14" s="186">
        <v>713744</v>
      </c>
      <c r="Q14" s="186">
        <v>400073</v>
      </c>
      <c r="R14" s="186">
        <v>32830</v>
      </c>
      <c r="S14" s="186">
        <v>20551</v>
      </c>
      <c r="T14" s="186">
        <v>2064</v>
      </c>
    </row>
    <row r="15" spans="1:20" ht="16.5" customHeight="1">
      <c r="A15" s="171">
        <v>7</v>
      </c>
      <c r="B15" s="191">
        <v>58613</v>
      </c>
      <c r="C15" s="188">
        <v>10233</v>
      </c>
      <c r="D15" s="186">
        <v>0</v>
      </c>
      <c r="E15" s="186">
        <v>1364</v>
      </c>
      <c r="F15" s="186">
        <v>1629</v>
      </c>
      <c r="G15" s="186">
        <v>1118</v>
      </c>
      <c r="H15" s="186">
        <v>2068</v>
      </c>
      <c r="I15" s="186">
        <v>1544</v>
      </c>
      <c r="J15" s="186">
        <v>1348</v>
      </c>
      <c r="K15" s="186">
        <v>1162</v>
      </c>
      <c r="L15" s="188">
        <v>8466</v>
      </c>
      <c r="M15" s="186">
        <v>6966</v>
      </c>
      <c r="N15" s="186">
        <v>1500</v>
      </c>
      <c r="O15" s="188">
        <v>1177193</v>
      </c>
      <c r="P15" s="186">
        <v>709320</v>
      </c>
      <c r="Q15" s="186">
        <v>413848</v>
      </c>
      <c r="R15" s="186">
        <v>33012</v>
      </c>
      <c r="S15" s="186">
        <v>18957</v>
      </c>
      <c r="T15" s="186">
        <v>2056</v>
      </c>
    </row>
    <row r="16" spans="1:20" ht="16.5" customHeight="1">
      <c r="A16" s="171">
        <v>8</v>
      </c>
      <c r="B16" s="191">
        <v>58701</v>
      </c>
      <c r="C16" s="188">
        <v>10256</v>
      </c>
      <c r="D16" s="186">
        <v>0</v>
      </c>
      <c r="E16" s="186">
        <v>1396</v>
      </c>
      <c r="F16" s="186">
        <v>1646</v>
      </c>
      <c r="G16" s="186">
        <v>1093</v>
      </c>
      <c r="H16" s="186">
        <v>2076</v>
      </c>
      <c r="I16" s="186">
        <v>1549</v>
      </c>
      <c r="J16" s="186">
        <v>1352</v>
      </c>
      <c r="K16" s="186">
        <v>1144</v>
      </c>
      <c r="L16" s="188">
        <v>8524</v>
      </c>
      <c r="M16" s="186">
        <v>6978</v>
      </c>
      <c r="N16" s="186">
        <v>1546</v>
      </c>
      <c r="O16" s="188">
        <v>1182951</v>
      </c>
      <c r="P16" s="186">
        <v>704712</v>
      </c>
      <c r="Q16" s="186">
        <v>421337</v>
      </c>
      <c r="R16" s="186">
        <v>33340</v>
      </c>
      <c r="S16" s="186">
        <v>21520</v>
      </c>
      <c r="T16" s="186">
        <v>2042</v>
      </c>
    </row>
    <row r="17" spans="1:20" ht="16.5" customHeight="1">
      <c r="A17" s="171">
        <v>9</v>
      </c>
      <c r="B17" s="191">
        <v>58842</v>
      </c>
      <c r="C17" s="188">
        <v>10319</v>
      </c>
      <c r="D17" s="186">
        <v>0</v>
      </c>
      <c r="E17" s="186">
        <v>1416</v>
      </c>
      <c r="F17" s="186">
        <v>1661</v>
      </c>
      <c r="G17" s="186">
        <v>1067</v>
      </c>
      <c r="H17" s="186">
        <v>2085</v>
      </c>
      <c r="I17" s="186">
        <v>1574</v>
      </c>
      <c r="J17" s="186">
        <v>1369</v>
      </c>
      <c r="K17" s="186">
        <v>1147</v>
      </c>
      <c r="L17" s="188">
        <v>8556</v>
      </c>
      <c r="M17" s="186">
        <v>7031</v>
      </c>
      <c r="N17" s="186">
        <v>1525</v>
      </c>
      <c r="O17" s="188">
        <v>1188510</v>
      </c>
      <c r="P17" s="186">
        <v>707535</v>
      </c>
      <c r="Q17" s="186">
        <v>424532</v>
      </c>
      <c r="R17" s="186">
        <v>34725</v>
      </c>
      <c r="S17" s="186">
        <v>19692</v>
      </c>
      <c r="T17" s="186">
        <v>2026</v>
      </c>
    </row>
    <row r="18" spans="1:20" ht="16.5" customHeight="1">
      <c r="A18" s="171">
        <v>10</v>
      </c>
      <c r="B18" s="191">
        <v>58894</v>
      </c>
      <c r="C18" s="188">
        <v>10288</v>
      </c>
      <c r="D18" s="186">
        <v>0</v>
      </c>
      <c r="E18" s="186">
        <v>1433</v>
      </c>
      <c r="F18" s="186">
        <v>1671</v>
      </c>
      <c r="G18" s="186">
        <v>1029</v>
      </c>
      <c r="H18" s="186">
        <v>2062</v>
      </c>
      <c r="I18" s="186">
        <v>1571</v>
      </c>
      <c r="J18" s="186">
        <v>1354</v>
      </c>
      <c r="K18" s="186">
        <v>1168</v>
      </c>
      <c r="L18" s="188">
        <v>8536</v>
      </c>
      <c r="M18" s="186">
        <v>7011</v>
      </c>
      <c r="N18" s="186">
        <v>1525</v>
      </c>
      <c r="O18" s="188">
        <v>1151088</v>
      </c>
      <c r="P18" s="186">
        <v>685176</v>
      </c>
      <c r="Q18" s="186">
        <v>409945</v>
      </c>
      <c r="R18" s="186">
        <v>33702</v>
      </c>
      <c r="S18" s="186">
        <v>20217</v>
      </c>
      <c r="T18" s="186">
        <v>2048</v>
      </c>
    </row>
    <row r="19" spans="1:20" ht="16.5" customHeight="1">
      <c r="A19" s="171">
        <v>11</v>
      </c>
      <c r="B19" s="191">
        <v>58922</v>
      </c>
      <c r="C19" s="188">
        <v>10268</v>
      </c>
      <c r="D19" s="186">
        <v>0</v>
      </c>
      <c r="E19" s="186">
        <v>1456</v>
      </c>
      <c r="F19" s="186">
        <v>1694</v>
      </c>
      <c r="G19" s="186">
        <v>989</v>
      </c>
      <c r="H19" s="186">
        <v>2072</v>
      </c>
      <c r="I19" s="186">
        <v>1569</v>
      </c>
      <c r="J19" s="186">
        <v>1339</v>
      </c>
      <c r="K19" s="186">
        <v>1149</v>
      </c>
      <c r="L19" s="188">
        <v>8569</v>
      </c>
      <c r="M19" s="186">
        <v>7031</v>
      </c>
      <c r="N19" s="186">
        <v>1538</v>
      </c>
      <c r="O19" s="188">
        <v>1192781</v>
      </c>
      <c r="P19" s="186">
        <v>719716</v>
      </c>
      <c r="Q19" s="186">
        <v>413856</v>
      </c>
      <c r="R19" s="186">
        <v>34927</v>
      </c>
      <c r="S19" s="186">
        <v>22205</v>
      </c>
      <c r="T19" s="186">
        <v>2077</v>
      </c>
    </row>
    <row r="20" spans="1:20" ht="16.5" customHeight="1">
      <c r="A20" s="171">
        <v>12</v>
      </c>
      <c r="B20" s="191">
        <v>58970</v>
      </c>
      <c r="C20" s="188">
        <v>10249</v>
      </c>
      <c r="D20" s="186">
        <v>0</v>
      </c>
      <c r="E20" s="186">
        <v>1460</v>
      </c>
      <c r="F20" s="186">
        <v>1704</v>
      </c>
      <c r="G20" s="186">
        <v>990</v>
      </c>
      <c r="H20" s="186">
        <v>2039</v>
      </c>
      <c r="I20" s="186">
        <v>1581</v>
      </c>
      <c r="J20" s="186">
        <v>1339</v>
      </c>
      <c r="K20" s="186">
        <v>1136</v>
      </c>
      <c r="L20" s="188">
        <v>8613</v>
      </c>
      <c r="M20" s="186">
        <v>7094</v>
      </c>
      <c r="N20" s="186">
        <v>1519</v>
      </c>
      <c r="O20" s="188">
        <v>1171888</v>
      </c>
      <c r="P20" s="186">
        <v>704749</v>
      </c>
      <c r="Q20" s="186">
        <v>411607</v>
      </c>
      <c r="R20" s="186">
        <v>34791</v>
      </c>
      <c r="S20" s="186">
        <v>18663</v>
      </c>
      <c r="T20" s="186">
        <v>2078</v>
      </c>
    </row>
    <row r="21" spans="1:20" ht="16.5" customHeight="1">
      <c r="A21" s="171" t="s">
        <v>181</v>
      </c>
      <c r="B21" s="191">
        <v>59145</v>
      </c>
      <c r="C21" s="188">
        <v>10233</v>
      </c>
      <c r="D21" s="186">
        <v>0</v>
      </c>
      <c r="E21" s="186">
        <v>1447</v>
      </c>
      <c r="F21" s="186">
        <v>1707</v>
      </c>
      <c r="G21" s="186">
        <v>978</v>
      </c>
      <c r="H21" s="186">
        <v>2044</v>
      </c>
      <c r="I21" s="186">
        <v>1577</v>
      </c>
      <c r="J21" s="186">
        <v>1353</v>
      </c>
      <c r="K21" s="186">
        <v>1127</v>
      </c>
      <c r="L21" s="188">
        <v>8644</v>
      </c>
      <c r="M21" s="186">
        <v>7106</v>
      </c>
      <c r="N21" s="186">
        <v>1538</v>
      </c>
      <c r="O21" s="188">
        <v>1185277</v>
      </c>
      <c r="P21" s="186">
        <v>705136</v>
      </c>
      <c r="Q21" s="186">
        <v>421426</v>
      </c>
      <c r="R21" s="186">
        <v>35961</v>
      </c>
      <c r="S21" s="186">
        <v>20668</v>
      </c>
      <c r="T21" s="186">
        <v>2086</v>
      </c>
    </row>
    <row r="22" spans="1:20" ht="16.5" customHeight="1">
      <c r="A22" s="171">
        <v>2</v>
      </c>
      <c r="B22" s="191">
        <v>59298</v>
      </c>
      <c r="C22" s="188">
        <v>10243</v>
      </c>
      <c r="D22" s="186">
        <v>0</v>
      </c>
      <c r="E22" s="186">
        <v>1446</v>
      </c>
      <c r="F22" s="186">
        <v>1695</v>
      </c>
      <c r="G22" s="186">
        <v>984</v>
      </c>
      <c r="H22" s="186">
        <v>2035</v>
      </c>
      <c r="I22" s="186">
        <v>1591</v>
      </c>
      <c r="J22" s="186">
        <v>1376</v>
      </c>
      <c r="K22" s="186">
        <v>1116</v>
      </c>
      <c r="L22" s="188">
        <v>8664</v>
      </c>
      <c r="M22" s="186">
        <v>7116</v>
      </c>
      <c r="N22" s="186">
        <v>1548</v>
      </c>
      <c r="O22" s="188">
        <v>1157742</v>
      </c>
      <c r="P22" s="186">
        <v>677928</v>
      </c>
      <c r="Q22" s="186">
        <v>420497</v>
      </c>
      <c r="R22" s="186">
        <v>35766</v>
      </c>
      <c r="S22" s="186">
        <v>21502</v>
      </c>
      <c r="T22" s="186">
        <v>2049</v>
      </c>
    </row>
    <row r="23" spans="1:20" ht="16.5" customHeight="1" thickBot="1">
      <c r="A23" s="174">
        <v>3</v>
      </c>
      <c r="B23" s="192">
        <v>59429</v>
      </c>
      <c r="C23" s="193">
        <v>10255</v>
      </c>
      <c r="D23" s="194">
        <v>0</v>
      </c>
      <c r="E23" s="194">
        <v>1465</v>
      </c>
      <c r="F23" s="194">
        <v>1677</v>
      </c>
      <c r="G23" s="194">
        <v>986</v>
      </c>
      <c r="H23" s="194">
        <v>2048</v>
      </c>
      <c r="I23" s="194">
        <v>1588</v>
      </c>
      <c r="J23" s="194">
        <v>1383</v>
      </c>
      <c r="K23" s="194">
        <v>1108</v>
      </c>
      <c r="L23" s="193">
        <v>8545</v>
      </c>
      <c r="M23" s="194">
        <v>6994</v>
      </c>
      <c r="N23" s="194">
        <v>1551</v>
      </c>
      <c r="O23" s="193">
        <v>1130223</v>
      </c>
      <c r="P23" s="194">
        <v>689203</v>
      </c>
      <c r="Q23" s="194">
        <v>384807</v>
      </c>
      <c r="R23" s="194">
        <v>32945</v>
      </c>
      <c r="S23" s="194">
        <v>21194</v>
      </c>
      <c r="T23" s="194">
        <v>2074</v>
      </c>
    </row>
    <row r="24" spans="1:11" ht="16.5" customHeight="1">
      <c r="A24" s="5" t="s">
        <v>21</v>
      </c>
      <c r="B24" s="13"/>
      <c r="C24" s="14"/>
      <c r="D24" s="14"/>
      <c r="E24" s="14"/>
      <c r="F24" s="14"/>
      <c r="G24" s="14"/>
      <c r="H24" s="14"/>
      <c r="I24" s="14"/>
      <c r="J24" s="14"/>
      <c r="K24" s="14"/>
    </row>
  </sheetData>
  <sheetProtection/>
  <mergeCells count="5">
    <mergeCell ref="O4:T4"/>
    <mergeCell ref="A4:A5"/>
    <mergeCell ref="B4:B5"/>
    <mergeCell ref="C4:K4"/>
    <mergeCell ref="L4:N4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2"/>
  </sheetPr>
  <dimension ref="A1:V27"/>
  <sheetViews>
    <sheetView zoomScalePageLayoutView="0" workbookViewId="0" topLeftCell="A1">
      <pane xSplit="1" ySplit="4" topLeftCell="E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2" sqref="A2"/>
    </sheetView>
  </sheetViews>
  <sheetFormatPr defaultColWidth="1.625" defaultRowHeight="16.5" customHeight="1"/>
  <cols>
    <col min="1" max="1" width="9.25390625" style="23" customWidth="1"/>
    <col min="2" max="3" width="7.625" style="23" customWidth="1"/>
    <col min="4" max="4" width="8.25390625" style="23" customWidth="1"/>
    <col min="5" max="20" width="7.625" style="20" customWidth="1"/>
    <col min="21" max="21" width="8.50390625" style="20" customWidth="1"/>
    <col min="22" max="22" width="7.625" style="20" customWidth="1"/>
    <col min="23" max="16384" width="1.625" style="20" customWidth="1"/>
  </cols>
  <sheetData>
    <row r="1" spans="1:14" ht="16.5" customHeight="1">
      <c r="A1" s="28" t="s">
        <v>193</v>
      </c>
      <c r="B1" s="16"/>
      <c r="C1" s="16"/>
      <c r="D1" s="16"/>
      <c r="E1" s="29"/>
      <c r="H1" s="30"/>
      <c r="I1" s="30"/>
      <c r="J1" s="30"/>
      <c r="K1" s="31"/>
      <c r="L1" s="31"/>
      <c r="M1" s="31"/>
      <c r="N1" s="30"/>
    </row>
    <row r="2" spans="1:22" ht="16.5" customHeight="1" thickBot="1">
      <c r="A2" s="110" t="str">
        <f>HYPERLINK("#目次!A9","目次に戻る")</f>
        <v>目次に戻る</v>
      </c>
      <c r="B2" s="32"/>
      <c r="C2" s="32"/>
      <c r="D2" s="32"/>
      <c r="E2" s="33"/>
      <c r="F2" s="33"/>
      <c r="G2" s="33"/>
      <c r="H2" s="33"/>
      <c r="I2" s="33"/>
      <c r="J2" s="33"/>
      <c r="K2" s="33"/>
      <c r="L2" s="33"/>
      <c r="M2" s="33"/>
      <c r="N2" s="34"/>
      <c r="O2" s="34"/>
      <c r="P2" s="34"/>
      <c r="Q2" s="34"/>
      <c r="R2" s="34"/>
      <c r="S2" s="34"/>
      <c r="T2" s="34"/>
      <c r="U2" s="34"/>
      <c r="V2" s="34"/>
    </row>
    <row r="3" spans="1:22" s="23" customFormat="1" ht="16.5" customHeight="1">
      <c r="A3" s="237" t="s">
        <v>1</v>
      </c>
      <c r="B3" s="239" t="s">
        <v>33</v>
      </c>
      <c r="C3" s="206"/>
      <c r="D3" s="203" t="s">
        <v>34</v>
      </c>
      <c r="E3" s="219" t="s">
        <v>35</v>
      </c>
      <c r="F3" s="219"/>
      <c r="G3" s="219" t="s">
        <v>36</v>
      </c>
      <c r="H3" s="219"/>
      <c r="I3" s="219" t="s">
        <v>37</v>
      </c>
      <c r="J3" s="219"/>
      <c r="K3" s="206" t="s">
        <v>38</v>
      </c>
      <c r="L3" s="206"/>
      <c r="M3" s="219" t="s">
        <v>39</v>
      </c>
      <c r="N3" s="219"/>
      <c r="O3" s="206" t="s">
        <v>40</v>
      </c>
      <c r="P3" s="206"/>
      <c r="Q3" s="206" t="s">
        <v>41</v>
      </c>
      <c r="R3" s="206"/>
      <c r="S3" s="206" t="s">
        <v>42</v>
      </c>
      <c r="T3" s="206"/>
      <c r="U3" s="206" t="s">
        <v>43</v>
      </c>
      <c r="V3" s="210"/>
    </row>
    <row r="4" spans="1:22" s="23" customFormat="1" ht="16.5" customHeight="1">
      <c r="A4" s="238"/>
      <c r="B4" s="35" t="s">
        <v>44</v>
      </c>
      <c r="C4" s="36" t="s">
        <v>45</v>
      </c>
      <c r="D4" s="205"/>
      <c r="E4" s="37" t="s">
        <v>50</v>
      </c>
      <c r="F4" s="36" t="s">
        <v>51</v>
      </c>
      <c r="G4" s="37" t="s">
        <v>50</v>
      </c>
      <c r="H4" s="36" t="s">
        <v>51</v>
      </c>
      <c r="I4" s="37" t="s">
        <v>50</v>
      </c>
      <c r="J4" s="38" t="s">
        <v>51</v>
      </c>
      <c r="K4" s="37" t="s">
        <v>50</v>
      </c>
      <c r="L4" s="36" t="s">
        <v>51</v>
      </c>
      <c r="M4" s="37" t="s">
        <v>50</v>
      </c>
      <c r="N4" s="38" t="s">
        <v>46</v>
      </c>
      <c r="O4" s="39" t="s">
        <v>47</v>
      </c>
      <c r="P4" s="36" t="s">
        <v>46</v>
      </c>
      <c r="Q4" s="37" t="s">
        <v>47</v>
      </c>
      <c r="R4" s="36" t="s">
        <v>46</v>
      </c>
      <c r="S4" s="37" t="s">
        <v>47</v>
      </c>
      <c r="T4" s="36" t="s">
        <v>46</v>
      </c>
      <c r="U4" s="37" t="s">
        <v>48</v>
      </c>
      <c r="V4" s="40" t="s">
        <v>49</v>
      </c>
    </row>
    <row r="5" spans="1:22" ht="16.5" customHeight="1">
      <c r="A5" s="175" t="s">
        <v>167</v>
      </c>
      <c r="B5" s="88">
        <v>3750</v>
      </c>
      <c r="C5" s="123">
        <v>4722</v>
      </c>
      <c r="D5" s="151">
        <v>15.1</v>
      </c>
      <c r="E5" s="88">
        <v>3299</v>
      </c>
      <c r="F5" s="123">
        <v>4122</v>
      </c>
      <c r="G5" s="123">
        <v>3201</v>
      </c>
      <c r="H5" s="123">
        <v>3954</v>
      </c>
      <c r="I5" s="123">
        <v>192</v>
      </c>
      <c r="J5" s="123">
        <v>280</v>
      </c>
      <c r="K5" s="123">
        <v>510</v>
      </c>
      <c r="L5" s="123">
        <v>526</v>
      </c>
      <c r="M5" s="123">
        <v>3468</v>
      </c>
      <c r="N5" s="123">
        <v>4162</v>
      </c>
      <c r="O5" s="134">
        <v>0</v>
      </c>
      <c r="P5" s="134">
        <v>0</v>
      </c>
      <c r="Q5" s="134">
        <v>5</v>
      </c>
      <c r="R5" s="134">
        <v>6</v>
      </c>
      <c r="S5" s="134">
        <v>7</v>
      </c>
      <c r="T5" s="134">
        <v>7</v>
      </c>
      <c r="U5" s="134">
        <v>25</v>
      </c>
      <c r="V5" s="134">
        <v>2</v>
      </c>
    </row>
    <row r="6" spans="1:22" ht="16.5" customHeight="1">
      <c r="A6" s="175" t="s">
        <v>18</v>
      </c>
      <c r="B6" s="88">
        <v>3948.8333333333335</v>
      </c>
      <c r="C6" s="123">
        <v>4991.666666666667</v>
      </c>
      <c r="D6" s="151">
        <v>16</v>
      </c>
      <c r="E6" s="123">
        <v>3477</v>
      </c>
      <c r="F6" s="123">
        <v>4333.833333333333</v>
      </c>
      <c r="G6" s="123">
        <v>3394</v>
      </c>
      <c r="H6" s="123">
        <v>4183.833333333333</v>
      </c>
      <c r="I6" s="123">
        <v>203.08333333333334</v>
      </c>
      <c r="J6" s="123">
        <v>296.9166666666667</v>
      </c>
      <c r="K6" s="123">
        <v>584.6666666666666</v>
      </c>
      <c r="L6" s="123">
        <v>602.4166666666666</v>
      </c>
      <c r="M6" s="123">
        <v>3682.75</v>
      </c>
      <c r="N6" s="123">
        <v>4458.5</v>
      </c>
      <c r="O6" s="135">
        <v>0</v>
      </c>
      <c r="P6" s="135">
        <v>0</v>
      </c>
      <c r="Q6" s="134">
        <v>4.916666666666667</v>
      </c>
      <c r="R6" s="134">
        <v>5</v>
      </c>
      <c r="S6" s="134">
        <v>6.833333333333333</v>
      </c>
      <c r="T6" s="134">
        <v>6.833333333333333</v>
      </c>
      <c r="U6" s="134">
        <v>33.416666666666664</v>
      </c>
      <c r="V6" s="134">
        <v>1.3333333333333333</v>
      </c>
    </row>
    <row r="7" spans="1:22" ht="16.5" customHeight="1">
      <c r="A7" s="175" t="s">
        <v>19</v>
      </c>
      <c r="B7" s="123">
        <v>4159</v>
      </c>
      <c r="C7" s="123">
        <v>5265</v>
      </c>
      <c r="D7" s="151">
        <v>16.9</v>
      </c>
      <c r="E7" s="123">
        <v>3653</v>
      </c>
      <c r="F7" s="123">
        <v>4537</v>
      </c>
      <c r="G7" s="123">
        <v>3573</v>
      </c>
      <c r="H7" s="123">
        <v>4391</v>
      </c>
      <c r="I7" s="123">
        <v>192</v>
      </c>
      <c r="J7" s="123">
        <v>281</v>
      </c>
      <c r="K7" s="123">
        <v>635</v>
      </c>
      <c r="L7" s="123">
        <v>652</v>
      </c>
      <c r="M7" s="123">
        <v>3910</v>
      </c>
      <c r="N7" s="123">
        <v>4731</v>
      </c>
      <c r="O7" s="134">
        <v>0</v>
      </c>
      <c r="P7" s="134">
        <v>0</v>
      </c>
      <c r="Q7" s="134">
        <v>88</v>
      </c>
      <c r="R7" s="134">
        <v>93</v>
      </c>
      <c r="S7" s="134">
        <v>12</v>
      </c>
      <c r="T7" s="134">
        <v>12</v>
      </c>
      <c r="U7" s="134">
        <v>100</v>
      </c>
      <c r="V7" s="134">
        <v>1</v>
      </c>
    </row>
    <row r="8" spans="1:22" ht="16.5" customHeight="1">
      <c r="A8" s="175" t="s">
        <v>64</v>
      </c>
      <c r="B8" s="136">
        <v>4325.08333333333</v>
      </c>
      <c r="C8" s="136">
        <v>5452.666666666667</v>
      </c>
      <c r="D8" s="152">
        <v>17.445680916141878</v>
      </c>
      <c r="E8" s="136">
        <v>3807.4166666666665</v>
      </c>
      <c r="F8" s="136">
        <v>4695.25</v>
      </c>
      <c r="G8" s="136">
        <v>3771</v>
      </c>
      <c r="H8" s="136">
        <v>4558</v>
      </c>
      <c r="I8" s="136">
        <v>181</v>
      </c>
      <c r="J8" s="136">
        <v>253</v>
      </c>
      <c r="K8" s="137">
        <v>682.5</v>
      </c>
      <c r="L8" s="137">
        <v>701.75</v>
      </c>
      <c r="M8" s="137">
        <v>3962.25</v>
      </c>
      <c r="N8" s="137">
        <v>4747.25</v>
      </c>
      <c r="O8" s="134">
        <v>0</v>
      </c>
      <c r="P8" s="134">
        <v>0</v>
      </c>
      <c r="Q8" s="138">
        <v>100.91666666666667</v>
      </c>
      <c r="R8" s="138">
        <v>117.16666666666667</v>
      </c>
      <c r="S8" s="138">
        <v>7.333333333333333</v>
      </c>
      <c r="T8" s="138">
        <v>7.333333333333333</v>
      </c>
      <c r="U8" s="138">
        <v>29.916666666666668</v>
      </c>
      <c r="V8" s="138">
        <v>0</v>
      </c>
    </row>
    <row r="9" spans="1:22" s="27" customFormat="1" ht="16.5" customHeight="1">
      <c r="A9" s="176" t="s">
        <v>157</v>
      </c>
      <c r="B9" s="139">
        <v>4424</v>
      </c>
      <c r="C9" s="139">
        <v>5514</v>
      </c>
      <c r="D9" s="153">
        <v>17.7</v>
      </c>
      <c r="E9" s="139">
        <v>3907</v>
      </c>
      <c r="F9" s="139">
        <v>4759</v>
      </c>
      <c r="G9" s="139">
        <v>3886</v>
      </c>
      <c r="H9" s="139">
        <v>4670</v>
      </c>
      <c r="I9" s="139">
        <v>170</v>
      </c>
      <c r="J9" s="139">
        <v>225</v>
      </c>
      <c r="K9" s="140">
        <v>725</v>
      </c>
      <c r="L9" s="140">
        <v>739</v>
      </c>
      <c r="M9" s="140">
        <v>3988</v>
      </c>
      <c r="N9" s="140">
        <v>4700</v>
      </c>
      <c r="O9" s="141">
        <v>0</v>
      </c>
      <c r="P9" s="141">
        <v>0</v>
      </c>
      <c r="Q9" s="142">
        <v>91</v>
      </c>
      <c r="R9" s="142">
        <v>101</v>
      </c>
      <c r="S9" s="142">
        <v>6</v>
      </c>
      <c r="T9" s="142">
        <v>6</v>
      </c>
      <c r="U9" s="142">
        <v>39</v>
      </c>
      <c r="V9" s="142">
        <v>0</v>
      </c>
    </row>
    <row r="10" spans="1:22" ht="16.5" customHeight="1">
      <c r="A10" s="175"/>
      <c r="B10" s="143"/>
      <c r="C10" s="143"/>
      <c r="D10" s="154"/>
      <c r="E10" s="89"/>
      <c r="F10" s="89"/>
      <c r="G10" s="89"/>
      <c r="H10" s="89"/>
      <c r="I10" s="89"/>
      <c r="J10" s="89"/>
      <c r="K10" s="123"/>
      <c r="L10" s="123"/>
      <c r="M10" s="123"/>
      <c r="N10" s="123"/>
      <c r="O10" s="134"/>
      <c r="P10" s="134"/>
      <c r="Q10" s="134"/>
      <c r="R10" s="134"/>
      <c r="S10" s="134"/>
      <c r="T10" s="134"/>
      <c r="U10" s="134"/>
      <c r="V10" s="134"/>
    </row>
    <row r="11" spans="1:22" ht="16.5" customHeight="1">
      <c r="A11" s="175" t="s">
        <v>192</v>
      </c>
      <c r="B11" s="89">
        <v>4397</v>
      </c>
      <c r="C11" s="89">
        <v>5550</v>
      </c>
      <c r="D11" s="154">
        <v>17.68943924</v>
      </c>
      <c r="E11" s="144">
        <v>3843</v>
      </c>
      <c r="F11" s="144">
        <v>4710</v>
      </c>
      <c r="G11" s="145">
        <v>3859</v>
      </c>
      <c r="H11" s="145">
        <v>4659</v>
      </c>
      <c r="I11" s="145">
        <v>175</v>
      </c>
      <c r="J11" s="145">
        <v>240</v>
      </c>
      <c r="K11" s="145">
        <v>687</v>
      </c>
      <c r="L11" s="145">
        <v>701</v>
      </c>
      <c r="M11" s="145">
        <v>3970</v>
      </c>
      <c r="N11" s="145">
        <v>4710</v>
      </c>
      <c r="O11" s="134">
        <v>0</v>
      </c>
      <c r="P11" s="134">
        <v>0</v>
      </c>
      <c r="Q11" s="146">
        <v>99</v>
      </c>
      <c r="R11" s="146">
        <v>111</v>
      </c>
      <c r="S11" s="146">
        <v>7</v>
      </c>
      <c r="T11" s="146">
        <v>7</v>
      </c>
      <c r="U11" s="146">
        <v>33</v>
      </c>
      <c r="V11" s="146">
        <v>0</v>
      </c>
    </row>
    <row r="12" spans="1:22" ht="16.5" customHeight="1">
      <c r="A12" s="175" t="s">
        <v>182</v>
      </c>
      <c r="B12" s="89">
        <v>4381</v>
      </c>
      <c r="C12" s="89">
        <v>5486</v>
      </c>
      <c r="D12" s="154">
        <v>17.57969847</v>
      </c>
      <c r="E12" s="144">
        <v>3854</v>
      </c>
      <c r="F12" s="144">
        <v>4715</v>
      </c>
      <c r="G12" s="145">
        <v>3860</v>
      </c>
      <c r="H12" s="145">
        <v>4641</v>
      </c>
      <c r="I12" s="145">
        <v>170</v>
      </c>
      <c r="J12" s="145">
        <v>226</v>
      </c>
      <c r="K12" s="145">
        <v>700</v>
      </c>
      <c r="L12" s="145">
        <v>713</v>
      </c>
      <c r="M12" s="145">
        <v>3970</v>
      </c>
      <c r="N12" s="145">
        <v>4705</v>
      </c>
      <c r="O12" s="134">
        <v>0</v>
      </c>
      <c r="P12" s="134">
        <v>0</v>
      </c>
      <c r="Q12" s="146">
        <v>99</v>
      </c>
      <c r="R12" s="146">
        <v>107</v>
      </c>
      <c r="S12" s="146">
        <v>7</v>
      </c>
      <c r="T12" s="146">
        <v>7</v>
      </c>
      <c r="U12" s="146">
        <v>33</v>
      </c>
      <c r="V12" s="146">
        <v>0</v>
      </c>
    </row>
    <row r="13" spans="1:22" ht="16.5" customHeight="1">
      <c r="A13" s="175" t="s">
        <v>183</v>
      </c>
      <c r="B13" s="89">
        <v>4396</v>
      </c>
      <c r="C13" s="89">
        <v>5499</v>
      </c>
      <c r="D13" s="154">
        <v>17.59767878</v>
      </c>
      <c r="E13" s="144">
        <v>3885</v>
      </c>
      <c r="F13" s="144">
        <v>4758</v>
      </c>
      <c r="G13" s="145">
        <v>3871</v>
      </c>
      <c r="H13" s="145">
        <v>4658</v>
      </c>
      <c r="I13" s="145">
        <v>170</v>
      </c>
      <c r="J13" s="145">
        <v>227</v>
      </c>
      <c r="K13" s="145">
        <v>716</v>
      </c>
      <c r="L13" s="145">
        <v>730</v>
      </c>
      <c r="M13" s="145">
        <v>3969</v>
      </c>
      <c r="N13" s="145">
        <v>4707</v>
      </c>
      <c r="O13" s="134">
        <v>0</v>
      </c>
      <c r="P13" s="134">
        <v>0</v>
      </c>
      <c r="Q13" s="146">
        <v>92</v>
      </c>
      <c r="R13" s="146">
        <v>102</v>
      </c>
      <c r="S13" s="146">
        <v>5</v>
      </c>
      <c r="T13" s="146">
        <v>5</v>
      </c>
      <c r="U13" s="146">
        <v>34</v>
      </c>
      <c r="V13" s="146">
        <v>0</v>
      </c>
    </row>
    <row r="14" spans="1:22" ht="16.5" customHeight="1">
      <c r="A14" s="175" t="s">
        <v>184</v>
      </c>
      <c r="B14" s="89">
        <v>4395</v>
      </c>
      <c r="C14" s="89">
        <v>5493</v>
      </c>
      <c r="D14" s="154">
        <v>17.55473671</v>
      </c>
      <c r="E14" s="144">
        <v>3868</v>
      </c>
      <c r="F14" s="144">
        <v>4734</v>
      </c>
      <c r="G14" s="145">
        <v>3863</v>
      </c>
      <c r="H14" s="145">
        <v>4651</v>
      </c>
      <c r="I14" s="145">
        <v>170</v>
      </c>
      <c r="J14" s="145">
        <v>226</v>
      </c>
      <c r="K14" s="145">
        <v>714</v>
      </c>
      <c r="L14" s="145">
        <v>727</v>
      </c>
      <c r="M14" s="145">
        <v>3980</v>
      </c>
      <c r="N14" s="145">
        <v>4716</v>
      </c>
      <c r="O14" s="134">
        <v>0</v>
      </c>
      <c r="P14" s="134">
        <v>0</v>
      </c>
      <c r="Q14" s="146">
        <v>89</v>
      </c>
      <c r="R14" s="146">
        <v>102</v>
      </c>
      <c r="S14" s="146">
        <v>7</v>
      </c>
      <c r="T14" s="146">
        <v>7</v>
      </c>
      <c r="U14" s="146">
        <v>36</v>
      </c>
      <c r="V14" s="146">
        <v>0</v>
      </c>
    </row>
    <row r="15" spans="1:22" ht="16.5" customHeight="1">
      <c r="A15" s="175" t="s">
        <v>185</v>
      </c>
      <c r="B15" s="89">
        <v>4398</v>
      </c>
      <c r="C15" s="89">
        <v>5493</v>
      </c>
      <c r="D15" s="154">
        <v>17.54778281</v>
      </c>
      <c r="E15" s="144">
        <v>3858</v>
      </c>
      <c r="F15" s="144">
        <v>4711</v>
      </c>
      <c r="G15" s="145">
        <v>3876</v>
      </c>
      <c r="H15" s="145">
        <v>4669</v>
      </c>
      <c r="I15" s="145">
        <v>169</v>
      </c>
      <c r="J15" s="145">
        <v>225</v>
      </c>
      <c r="K15" s="145">
        <v>721</v>
      </c>
      <c r="L15" s="145">
        <v>734</v>
      </c>
      <c r="M15" s="145">
        <v>3999</v>
      </c>
      <c r="N15" s="145">
        <v>4726</v>
      </c>
      <c r="O15" s="134">
        <v>0</v>
      </c>
      <c r="P15" s="134">
        <v>0</v>
      </c>
      <c r="Q15" s="146">
        <v>87</v>
      </c>
      <c r="R15" s="146">
        <v>97</v>
      </c>
      <c r="S15" s="146">
        <v>5</v>
      </c>
      <c r="T15" s="146">
        <v>5</v>
      </c>
      <c r="U15" s="146">
        <v>40</v>
      </c>
      <c r="V15" s="146">
        <v>0</v>
      </c>
    </row>
    <row r="16" spans="1:22" ht="16.5" customHeight="1">
      <c r="A16" s="175" t="s">
        <v>186</v>
      </c>
      <c r="B16" s="89">
        <v>4396</v>
      </c>
      <c r="C16" s="89">
        <v>5479</v>
      </c>
      <c r="D16" s="154">
        <v>17.55131923</v>
      </c>
      <c r="E16" s="144">
        <v>3857</v>
      </c>
      <c r="F16" s="144">
        <v>4689</v>
      </c>
      <c r="G16" s="145">
        <v>3881</v>
      </c>
      <c r="H16" s="145">
        <v>4668</v>
      </c>
      <c r="I16" s="145">
        <v>169</v>
      </c>
      <c r="J16" s="145">
        <v>224</v>
      </c>
      <c r="K16" s="145">
        <v>725</v>
      </c>
      <c r="L16" s="145">
        <v>740</v>
      </c>
      <c r="M16" s="145">
        <v>3983</v>
      </c>
      <c r="N16" s="145">
        <v>4699</v>
      </c>
      <c r="O16" s="134">
        <v>0</v>
      </c>
      <c r="P16" s="134">
        <v>0</v>
      </c>
      <c r="Q16" s="146">
        <v>97</v>
      </c>
      <c r="R16" s="146">
        <v>110</v>
      </c>
      <c r="S16" s="146">
        <v>4</v>
      </c>
      <c r="T16" s="146">
        <v>4</v>
      </c>
      <c r="U16" s="146">
        <v>43</v>
      </c>
      <c r="V16" s="146">
        <v>0</v>
      </c>
    </row>
    <row r="17" spans="1:22" ht="16.5" customHeight="1">
      <c r="A17" s="175" t="s">
        <v>187</v>
      </c>
      <c r="B17" s="89">
        <v>4444</v>
      </c>
      <c r="C17" s="89">
        <v>5524</v>
      </c>
      <c r="D17" s="154">
        <v>17.72865776</v>
      </c>
      <c r="E17" s="144">
        <v>3919</v>
      </c>
      <c r="F17" s="144">
        <v>4776</v>
      </c>
      <c r="G17" s="145">
        <v>3895</v>
      </c>
      <c r="H17" s="145">
        <v>4680</v>
      </c>
      <c r="I17" s="145">
        <v>166</v>
      </c>
      <c r="J17" s="145">
        <v>218</v>
      </c>
      <c r="K17" s="145">
        <v>727</v>
      </c>
      <c r="L17" s="145">
        <v>741</v>
      </c>
      <c r="M17" s="145">
        <v>4007</v>
      </c>
      <c r="N17" s="145">
        <v>4714</v>
      </c>
      <c r="O17" s="134">
        <v>0</v>
      </c>
      <c r="P17" s="134">
        <v>0</v>
      </c>
      <c r="Q17" s="146">
        <v>91</v>
      </c>
      <c r="R17" s="146">
        <v>99</v>
      </c>
      <c r="S17" s="146">
        <v>10</v>
      </c>
      <c r="T17" s="146">
        <v>10</v>
      </c>
      <c r="U17" s="146">
        <v>43</v>
      </c>
      <c r="V17" s="146">
        <v>0</v>
      </c>
    </row>
    <row r="18" spans="1:22" ht="16.5" customHeight="1">
      <c r="A18" s="175" t="s">
        <v>188</v>
      </c>
      <c r="B18" s="89">
        <v>4443</v>
      </c>
      <c r="C18" s="89">
        <v>5524</v>
      </c>
      <c r="D18" s="154">
        <v>17.70086938</v>
      </c>
      <c r="E18" s="144">
        <v>3947</v>
      </c>
      <c r="F18" s="144">
        <v>4792</v>
      </c>
      <c r="G18" s="145">
        <v>3901</v>
      </c>
      <c r="H18" s="145">
        <v>4684</v>
      </c>
      <c r="I18" s="145">
        <v>164</v>
      </c>
      <c r="J18" s="145">
        <v>215</v>
      </c>
      <c r="K18" s="145">
        <v>734</v>
      </c>
      <c r="L18" s="145">
        <v>749</v>
      </c>
      <c r="M18" s="145">
        <v>4000</v>
      </c>
      <c r="N18" s="145">
        <v>4702</v>
      </c>
      <c r="O18" s="134">
        <v>0</v>
      </c>
      <c r="P18" s="134">
        <v>0</v>
      </c>
      <c r="Q18" s="146">
        <v>86</v>
      </c>
      <c r="R18" s="146">
        <v>95</v>
      </c>
      <c r="S18" s="146">
        <v>8</v>
      </c>
      <c r="T18" s="146">
        <v>8</v>
      </c>
      <c r="U18" s="146">
        <v>44</v>
      </c>
      <c r="V18" s="146">
        <v>0</v>
      </c>
    </row>
    <row r="19" spans="1:22" ht="16.5" customHeight="1">
      <c r="A19" s="175" t="s">
        <v>189</v>
      </c>
      <c r="B19" s="89">
        <v>4453</v>
      </c>
      <c r="C19" s="89">
        <v>5525</v>
      </c>
      <c r="D19" s="154">
        <v>17.72049811</v>
      </c>
      <c r="E19" s="144">
        <v>3949</v>
      </c>
      <c r="F19" s="144">
        <v>4796</v>
      </c>
      <c r="G19" s="145">
        <v>3885</v>
      </c>
      <c r="H19" s="145">
        <v>4659</v>
      </c>
      <c r="I19" s="145">
        <v>164</v>
      </c>
      <c r="J19" s="145">
        <v>215</v>
      </c>
      <c r="K19" s="145">
        <v>741</v>
      </c>
      <c r="L19" s="145">
        <v>756</v>
      </c>
      <c r="M19" s="145">
        <v>3986</v>
      </c>
      <c r="N19" s="145">
        <v>4676</v>
      </c>
      <c r="O19" s="134">
        <v>0</v>
      </c>
      <c r="P19" s="134">
        <v>0</v>
      </c>
      <c r="Q19" s="134">
        <v>82</v>
      </c>
      <c r="R19" s="134">
        <v>89</v>
      </c>
      <c r="S19" s="146">
        <v>2</v>
      </c>
      <c r="T19" s="146">
        <v>2</v>
      </c>
      <c r="U19" s="146">
        <v>45</v>
      </c>
      <c r="V19" s="146">
        <v>0</v>
      </c>
    </row>
    <row r="20" spans="1:22" ht="16.5" customHeight="1">
      <c r="A20" s="175" t="s">
        <v>173</v>
      </c>
      <c r="B20" s="89">
        <v>4463</v>
      </c>
      <c r="C20" s="89">
        <v>5532</v>
      </c>
      <c r="D20" s="154">
        <v>17.7677077</v>
      </c>
      <c r="E20" s="144">
        <v>3939</v>
      </c>
      <c r="F20" s="144">
        <v>4781</v>
      </c>
      <c r="G20" s="145">
        <v>3898</v>
      </c>
      <c r="H20" s="145">
        <v>4674</v>
      </c>
      <c r="I20" s="145">
        <v>169</v>
      </c>
      <c r="J20" s="145">
        <v>222</v>
      </c>
      <c r="K20" s="145">
        <v>737</v>
      </c>
      <c r="L20" s="145">
        <v>752</v>
      </c>
      <c r="M20" s="145">
        <v>3999</v>
      </c>
      <c r="N20" s="145">
        <v>4684</v>
      </c>
      <c r="O20" s="134">
        <v>0</v>
      </c>
      <c r="P20" s="134">
        <v>0</v>
      </c>
      <c r="Q20" s="146">
        <v>82</v>
      </c>
      <c r="R20" s="146">
        <v>91</v>
      </c>
      <c r="S20" s="146">
        <v>6</v>
      </c>
      <c r="T20" s="146">
        <v>6</v>
      </c>
      <c r="U20" s="146">
        <v>42</v>
      </c>
      <c r="V20" s="146">
        <v>0</v>
      </c>
    </row>
    <row r="21" spans="1:22" ht="16.5" customHeight="1">
      <c r="A21" s="175" t="s">
        <v>190</v>
      </c>
      <c r="B21" s="89">
        <v>4461</v>
      </c>
      <c r="C21" s="89">
        <v>5523</v>
      </c>
      <c r="D21" s="154">
        <v>17.72788889</v>
      </c>
      <c r="E21" s="144">
        <v>3955</v>
      </c>
      <c r="F21" s="144">
        <v>4791</v>
      </c>
      <c r="G21" s="145">
        <v>3909</v>
      </c>
      <c r="H21" s="145">
        <v>4684</v>
      </c>
      <c r="I21" s="145">
        <v>168</v>
      </c>
      <c r="J21" s="145">
        <v>221</v>
      </c>
      <c r="K21" s="145">
        <v>741</v>
      </c>
      <c r="L21" s="145">
        <v>757</v>
      </c>
      <c r="M21" s="145">
        <v>3992</v>
      </c>
      <c r="N21" s="145">
        <v>4682</v>
      </c>
      <c r="O21" s="134">
        <v>0</v>
      </c>
      <c r="P21" s="134">
        <v>0</v>
      </c>
      <c r="Q21" s="146">
        <v>88</v>
      </c>
      <c r="R21" s="146">
        <v>97</v>
      </c>
      <c r="S21" s="146">
        <v>7</v>
      </c>
      <c r="T21" s="146">
        <v>7</v>
      </c>
      <c r="U21" s="146">
        <v>41</v>
      </c>
      <c r="V21" s="146">
        <v>0</v>
      </c>
    </row>
    <row r="22" spans="1:22" ht="16.5" customHeight="1" thickBot="1">
      <c r="A22" s="177" t="s">
        <v>191</v>
      </c>
      <c r="B22" s="93">
        <v>4465</v>
      </c>
      <c r="C22" s="93">
        <v>5541</v>
      </c>
      <c r="D22" s="155">
        <v>17.70423291</v>
      </c>
      <c r="E22" s="147">
        <v>4007</v>
      </c>
      <c r="F22" s="147">
        <v>4852</v>
      </c>
      <c r="G22" s="148">
        <v>3934</v>
      </c>
      <c r="H22" s="148">
        <v>4708</v>
      </c>
      <c r="I22" s="148">
        <v>185</v>
      </c>
      <c r="J22" s="148">
        <v>245</v>
      </c>
      <c r="K22" s="148">
        <v>756</v>
      </c>
      <c r="L22" s="148">
        <v>772</v>
      </c>
      <c r="M22" s="148">
        <v>3999</v>
      </c>
      <c r="N22" s="148">
        <v>4678</v>
      </c>
      <c r="O22" s="149">
        <v>0</v>
      </c>
      <c r="P22" s="149">
        <v>0</v>
      </c>
      <c r="Q22" s="150">
        <v>95</v>
      </c>
      <c r="R22" s="150">
        <v>112</v>
      </c>
      <c r="S22" s="150">
        <v>7</v>
      </c>
      <c r="T22" s="150">
        <v>7</v>
      </c>
      <c r="U22" s="150">
        <v>37</v>
      </c>
      <c r="V22" s="150">
        <v>0</v>
      </c>
    </row>
    <row r="23" spans="1:10" ht="16.5" customHeight="1">
      <c r="A23" s="44" t="s">
        <v>52</v>
      </c>
      <c r="B23" s="22" t="s">
        <v>53</v>
      </c>
      <c r="C23" s="22"/>
      <c r="D23" s="22"/>
      <c r="E23" s="21"/>
      <c r="F23" s="21"/>
      <c r="G23" s="21"/>
      <c r="H23" s="21"/>
      <c r="I23" s="21"/>
      <c r="J23" s="21"/>
    </row>
    <row r="24" spans="1:10" ht="16.5" customHeight="1">
      <c r="A24" s="44"/>
      <c r="B24" s="22" t="s">
        <v>54</v>
      </c>
      <c r="C24" s="22"/>
      <c r="D24" s="22"/>
      <c r="E24" s="21"/>
      <c r="F24" s="21"/>
      <c r="G24" s="21"/>
      <c r="H24" s="21"/>
      <c r="I24" s="21"/>
      <c r="J24" s="21"/>
    </row>
    <row r="25" spans="1:10" ht="16.5" customHeight="1">
      <c r="A25" s="44"/>
      <c r="B25" s="22" t="s">
        <v>55</v>
      </c>
      <c r="C25" s="22"/>
      <c r="D25" s="22"/>
      <c r="E25" s="21"/>
      <c r="F25" s="21"/>
      <c r="G25" s="21"/>
      <c r="H25" s="21"/>
      <c r="I25" s="21"/>
      <c r="J25" s="21"/>
    </row>
    <row r="26" spans="1:10" ht="16.5" customHeight="1">
      <c r="A26" s="44" t="s">
        <v>56</v>
      </c>
      <c r="B26" s="20" t="s">
        <v>57</v>
      </c>
      <c r="C26" s="20"/>
      <c r="D26" s="20"/>
      <c r="E26" s="21"/>
      <c r="F26" s="21"/>
      <c r="G26" s="21"/>
      <c r="H26" s="16"/>
      <c r="I26" s="16"/>
      <c r="J26" s="16"/>
    </row>
    <row r="27" ht="16.5" customHeight="1">
      <c r="A27" s="23" t="s">
        <v>20</v>
      </c>
    </row>
  </sheetData>
  <sheetProtection/>
  <mergeCells count="12">
    <mergeCell ref="I3:J3"/>
    <mergeCell ref="K3:L3"/>
    <mergeCell ref="U3:V3"/>
    <mergeCell ref="A3:A4"/>
    <mergeCell ref="B3:C3"/>
    <mergeCell ref="Q3:R3"/>
    <mergeCell ref="S3:T3"/>
    <mergeCell ref="D3:D4"/>
    <mergeCell ref="E3:F3"/>
    <mergeCell ref="O3:P3"/>
    <mergeCell ref="M3:N3"/>
    <mergeCell ref="G3:H3"/>
  </mergeCells>
  <printOptions/>
  <pageMargins left="0.5905511811023623" right="0.5905511811023623" top="0.984251968503937" bottom="0.984251968503937" header="0.5118110236220472" footer="0.5118110236220472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2"/>
  </sheetPr>
  <dimension ref="A1:K23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2" sqref="A2"/>
    </sheetView>
  </sheetViews>
  <sheetFormatPr defaultColWidth="12.25390625" defaultRowHeight="16.5" customHeight="1"/>
  <cols>
    <col min="1" max="2" width="12.25390625" style="23" bestFit="1" customWidth="1"/>
    <col min="3" max="3" width="12.25390625" style="20" bestFit="1" customWidth="1"/>
    <col min="4" max="16384" width="12.25390625" style="20" customWidth="1"/>
  </cols>
  <sheetData>
    <row r="1" spans="1:11" ht="16.5" customHeight="1">
      <c r="A1" s="15" t="s">
        <v>196</v>
      </c>
      <c r="B1" s="16"/>
      <c r="C1" s="16"/>
      <c r="D1" s="16"/>
      <c r="E1" s="17"/>
      <c r="F1" s="18"/>
      <c r="G1" s="19"/>
      <c r="I1" s="21"/>
      <c r="J1" s="21"/>
      <c r="K1" s="21"/>
    </row>
    <row r="2" spans="1:11" ht="16.5" customHeight="1">
      <c r="A2" s="110" t="str">
        <f>HYPERLINK("#目次!A10","目次に戻る")</f>
        <v>目次に戻る</v>
      </c>
      <c r="B2" s="16"/>
      <c r="C2" s="16"/>
      <c r="D2" s="16"/>
      <c r="E2" s="17"/>
      <c r="F2" s="18"/>
      <c r="G2" s="19"/>
      <c r="I2" s="21"/>
      <c r="J2" s="21"/>
      <c r="K2" s="21"/>
    </row>
    <row r="3" spans="1:11" ht="16.5" customHeight="1" thickBot="1">
      <c r="A3" s="22" t="s">
        <v>0</v>
      </c>
      <c r="C3" s="21"/>
      <c r="D3" s="21"/>
      <c r="E3" s="21"/>
      <c r="F3" s="21"/>
      <c r="G3" s="21"/>
      <c r="H3" s="21"/>
      <c r="I3" s="21"/>
      <c r="J3" s="21"/>
      <c r="K3" s="21"/>
    </row>
    <row r="4" spans="1:11" ht="27" customHeight="1">
      <c r="A4" s="24" t="s">
        <v>1</v>
      </c>
      <c r="B4" s="25" t="s">
        <v>28</v>
      </c>
      <c r="C4" s="25" t="s">
        <v>29</v>
      </c>
      <c r="D4" s="25" t="s">
        <v>30</v>
      </c>
      <c r="E4" s="25" t="s">
        <v>31</v>
      </c>
      <c r="F4" s="25" t="s">
        <v>32</v>
      </c>
      <c r="G4" s="25" t="s">
        <v>22</v>
      </c>
      <c r="H4" s="25" t="s">
        <v>23</v>
      </c>
      <c r="I4" s="26" t="s">
        <v>24</v>
      </c>
      <c r="J4" s="26" t="s">
        <v>25</v>
      </c>
      <c r="K4" s="9" t="s">
        <v>26</v>
      </c>
    </row>
    <row r="5" spans="1:11" ht="16.5" customHeight="1">
      <c r="A5" s="178" t="s">
        <v>167</v>
      </c>
      <c r="B5" s="156">
        <v>9612815</v>
      </c>
      <c r="C5" s="157">
        <v>3328014</v>
      </c>
      <c r="D5" s="157">
        <v>1959194</v>
      </c>
      <c r="E5" s="157">
        <v>27479</v>
      </c>
      <c r="F5" s="157">
        <v>122326</v>
      </c>
      <c r="G5" s="157">
        <v>4104546</v>
      </c>
      <c r="H5" s="157">
        <v>298</v>
      </c>
      <c r="I5" s="158">
        <v>2469</v>
      </c>
      <c r="J5" s="158">
        <v>17576</v>
      </c>
      <c r="K5" s="158">
        <v>50913</v>
      </c>
    </row>
    <row r="6" spans="1:11" ht="16.5" customHeight="1">
      <c r="A6" s="178" t="s">
        <v>18</v>
      </c>
      <c r="B6" s="156">
        <v>9990188</v>
      </c>
      <c r="C6" s="157">
        <v>3407496</v>
      </c>
      <c r="D6" s="157">
        <v>2086839</v>
      </c>
      <c r="E6" s="157">
        <v>29636</v>
      </c>
      <c r="F6" s="157">
        <v>147147</v>
      </c>
      <c r="G6" s="157">
        <v>4244697</v>
      </c>
      <c r="H6" s="157">
        <v>325</v>
      </c>
      <c r="I6" s="158">
        <v>2064</v>
      </c>
      <c r="J6" s="158">
        <v>18008</v>
      </c>
      <c r="K6" s="158">
        <v>53976</v>
      </c>
    </row>
    <row r="7" spans="1:11" ht="16.5" customHeight="1">
      <c r="A7" s="178" t="s">
        <v>19</v>
      </c>
      <c r="B7" s="156">
        <v>10614077</v>
      </c>
      <c r="C7" s="157">
        <v>3501705</v>
      </c>
      <c r="D7" s="157">
        <v>2237171</v>
      </c>
      <c r="E7" s="157">
        <v>28191</v>
      </c>
      <c r="F7" s="157">
        <v>152095</v>
      </c>
      <c r="G7" s="157">
        <v>4596888</v>
      </c>
      <c r="H7" s="157">
        <v>0</v>
      </c>
      <c r="I7" s="158">
        <v>18159</v>
      </c>
      <c r="J7" s="158">
        <v>24788</v>
      </c>
      <c r="K7" s="158">
        <v>55080</v>
      </c>
    </row>
    <row r="8" spans="1:11" ht="16.5" customHeight="1">
      <c r="A8" s="178" t="s">
        <v>64</v>
      </c>
      <c r="B8" s="156" t="s">
        <v>194</v>
      </c>
      <c r="C8" s="157">
        <v>3580504</v>
      </c>
      <c r="D8" s="157">
        <v>2365653</v>
      </c>
      <c r="E8" s="157">
        <v>23833</v>
      </c>
      <c r="F8" s="157">
        <v>175311</v>
      </c>
      <c r="G8" s="157">
        <v>4735646</v>
      </c>
      <c r="H8" s="157">
        <v>0</v>
      </c>
      <c r="I8" s="157">
        <v>17708</v>
      </c>
      <c r="J8" s="157">
        <v>19984</v>
      </c>
      <c r="K8" s="157">
        <v>51365</v>
      </c>
    </row>
    <row r="9" spans="1:11" s="27" customFormat="1" ht="16.5" customHeight="1">
      <c r="A9" s="179" t="s">
        <v>157</v>
      </c>
      <c r="B9" s="159">
        <v>10869155</v>
      </c>
      <c r="C9" s="160">
        <v>3590491</v>
      </c>
      <c r="D9" s="160">
        <v>2442652</v>
      </c>
      <c r="E9" s="160">
        <v>22721</v>
      </c>
      <c r="F9" s="160">
        <v>187658</v>
      </c>
      <c r="G9" s="160">
        <v>4523494</v>
      </c>
      <c r="H9" s="160">
        <v>0</v>
      </c>
      <c r="I9" s="160">
        <v>16185</v>
      </c>
      <c r="J9" s="160">
        <v>20275</v>
      </c>
      <c r="K9" s="160">
        <v>65679</v>
      </c>
    </row>
    <row r="10" spans="1:11" ht="16.5" customHeight="1">
      <c r="A10" s="178"/>
      <c r="B10" s="156"/>
      <c r="C10" s="157"/>
      <c r="D10" s="157"/>
      <c r="E10" s="161"/>
      <c r="F10" s="157"/>
      <c r="G10" s="157"/>
      <c r="H10" s="157"/>
      <c r="I10" s="157"/>
      <c r="J10" s="157"/>
      <c r="K10" s="157"/>
    </row>
    <row r="11" spans="1:11" ht="16.5" customHeight="1">
      <c r="A11" s="178" t="s">
        <v>192</v>
      </c>
      <c r="B11" s="156">
        <v>927058</v>
      </c>
      <c r="C11" s="162">
        <v>285285</v>
      </c>
      <c r="D11" s="162">
        <v>199415</v>
      </c>
      <c r="E11" s="162">
        <v>3431</v>
      </c>
      <c r="F11" s="162">
        <v>16665</v>
      </c>
      <c r="G11" s="162">
        <v>412957</v>
      </c>
      <c r="H11" s="162">
        <v>0</v>
      </c>
      <c r="I11" s="157">
        <v>2582</v>
      </c>
      <c r="J11" s="157">
        <v>1726</v>
      </c>
      <c r="K11" s="157">
        <v>4997</v>
      </c>
    </row>
    <row r="12" spans="1:11" ht="16.5" customHeight="1">
      <c r="A12" s="178" t="s">
        <v>182</v>
      </c>
      <c r="B12" s="156">
        <v>867408</v>
      </c>
      <c r="C12" s="162">
        <v>284516</v>
      </c>
      <c r="D12" s="162">
        <v>200817</v>
      </c>
      <c r="E12" s="162">
        <v>1882</v>
      </c>
      <c r="F12" s="162">
        <v>14792</v>
      </c>
      <c r="G12" s="162">
        <v>355806</v>
      </c>
      <c r="H12" s="162">
        <v>0</v>
      </c>
      <c r="I12" s="157">
        <v>1821</v>
      </c>
      <c r="J12" s="157">
        <v>2837</v>
      </c>
      <c r="K12" s="157">
        <v>4937</v>
      </c>
    </row>
    <row r="13" spans="1:11" ht="16.5" customHeight="1">
      <c r="A13" s="178" t="s">
        <v>183</v>
      </c>
      <c r="B13" s="156">
        <v>915104</v>
      </c>
      <c r="C13" s="162">
        <v>292164</v>
      </c>
      <c r="D13" s="162">
        <v>202293</v>
      </c>
      <c r="E13" s="162">
        <v>1925</v>
      </c>
      <c r="F13" s="162">
        <v>11267</v>
      </c>
      <c r="G13" s="162">
        <v>400622</v>
      </c>
      <c r="H13" s="162">
        <v>0</v>
      </c>
      <c r="I13" s="157">
        <v>1066</v>
      </c>
      <c r="J13" s="157">
        <v>603</v>
      </c>
      <c r="K13" s="157">
        <v>5164</v>
      </c>
    </row>
    <row r="14" spans="1:11" ht="16.5" customHeight="1">
      <c r="A14" s="178" t="s">
        <v>184</v>
      </c>
      <c r="B14" s="156">
        <v>870853</v>
      </c>
      <c r="C14" s="162">
        <v>291677</v>
      </c>
      <c r="D14" s="162">
        <v>200954</v>
      </c>
      <c r="E14" s="162">
        <v>1918</v>
      </c>
      <c r="F14" s="162">
        <v>14767</v>
      </c>
      <c r="G14" s="162">
        <v>353498</v>
      </c>
      <c r="H14" s="162">
        <v>0</v>
      </c>
      <c r="I14" s="157">
        <v>1268</v>
      </c>
      <c r="J14" s="157">
        <v>1325</v>
      </c>
      <c r="K14" s="157">
        <v>5446</v>
      </c>
    </row>
    <row r="15" spans="1:11" ht="16.5" customHeight="1">
      <c r="A15" s="178" t="s">
        <v>185</v>
      </c>
      <c r="B15" s="156">
        <v>899809</v>
      </c>
      <c r="C15" s="162">
        <v>285725</v>
      </c>
      <c r="D15" s="162">
        <v>204647</v>
      </c>
      <c r="E15" s="162">
        <v>868</v>
      </c>
      <c r="F15" s="162">
        <v>16345</v>
      </c>
      <c r="G15" s="162">
        <v>385342</v>
      </c>
      <c r="H15" s="162">
        <v>0</v>
      </c>
      <c r="I15" s="157">
        <v>957</v>
      </c>
      <c r="J15" s="157">
        <v>597</v>
      </c>
      <c r="K15" s="157">
        <v>5328</v>
      </c>
    </row>
    <row r="16" spans="1:11" ht="16.5" customHeight="1">
      <c r="A16" s="178" t="s">
        <v>186</v>
      </c>
      <c r="B16" s="156">
        <v>894858</v>
      </c>
      <c r="C16" s="162">
        <v>284648</v>
      </c>
      <c r="D16" s="162">
        <v>202728</v>
      </c>
      <c r="E16" s="162">
        <v>1884</v>
      </c>
      <c r="F16" s="162">
        <v>17086</v>
      </c>
      <c r="G16" s="162">
        <v>378549</v>
      </c>
      <c r="H16" s="162">
        <v>0</v>
      </c>
      <c r="I16" s="157">
        <v>1308</v>
      </c>
      <c r="J16" s="157">
        <v>2932</v>
      </c>
      <c r="K16" s="157">
        <v>5723</v>
      </c>
    </row>
    <row r="17" spans="1:11" ht="16.5" customHeight="1">
      <c r="A17" s="178" t="s">
        <v>187</v>
      </c>
      <c r="B17" s="156">
        <v>877596</v>
      </c>
      <c r="C17" s="162">
        <v>284299</v>
      </c>
      <c r="D17" s="162">
        <v>206510</v>
      </c>
      <c r="E17" s="162">
        <v>1801</v>
      </c>
      <c r="F17" s="162">
        <v>16576</v>
      </c>
      <c r="G17" s="162">
        <v>359537</v>
      </c>
      <c r="H17" s="162">
        <v>0</v>
      </c>
      <c r="I17" s="157">
        <v>1329</v>
      </c>
      <c r="J17" s="157">
        <v>2114</v>
      </c>
      <c r="K17" s="157">
        <v>5430</v>
      </c>
    </row>
    <row r="18" spans="1:11" ht="16.5" customHeight="1">
      <c r="A18" s="178" t="s">
        <v>188</v>
      </c>
      <c r="B18" s="156">
        <v>918108</v>
      </c>
      <c r="C18" s="162">
        <v>298292</v>
      </c>
      <c r="D18" s="162">
        <v>205626</v>
      </c>
      <c r="E18" s="162">
        <v>1816</v>
      </c>
      <c r="F18" s="162">
        <v>16680</v>
      </c>
      <c r="G18" s="162">
        <v>387660</v>
      </c>
      <c r="H18" s="162">
        <v>0</v>
      </c>
      <c r="I18" s="157">
        <v>995</v>
      </c>
      <c r="J18" s="157">
        <v>1529</v>
      </c>
      <c r="K18" s="157">
        <v>5510</v>
      </c>
    </row>
    <row r="19" spans="1:11" ht="16.5" customHeight="1">
      <c r="A19" s="178" t="s">
        <v>189</v>
      </c>
      <c r="B19" s="156">
        <v>982826</v>
      </c>
      <c r="C19" s="162">
        <v>377786</v>
      </c>
      <c r="D19" s="162">
        <v>200275</v>
      </c>
      <c r="E19" s="162">
        <v>1778</v>
      </c>
      <c r="F19" s="162">
        <v>16522</v>
      </c>
      <c r="G19" s="162">
        <v>376782</v>
      </c>
      <c r="H19" s="162">
        <v>0</v>
      </c>
      <c r="I19" s="157">
        <v>778</v>
      </c>
      <c r="J19" s="157">
        <v>3384</v>
      </c>
      <c r="K19" s="157">
        <v>5521</v>
      </c>
    </row>
    <row r="20" spans="1:11" ht="16.5" customHeight="1">
      <c r="A20" s="178" t="s">
        <v>195</v>
      </c>
      <c r="B20" s="156">
        <v>898878</v>
      </c>
      <c r="C20" s="162">
        <v>301816</v>
      </c>
      <c r="D20" s="162">
        <v>201409</v>
      </c>
      <c r="E20" s="162">
        <v>1869</v>
      </c>
      <c r="F20" s="162">
        <v>16757</v>
      </c>
      <c r="G20" s="162">
        <v>368634</v>
      </c>
      <c r="H20" s="162">
        <v>0</v>
      </c>
      <c r="I20" s="157">
        <v>813</v>
      </c>
      <c r="J20" s="157">
        <v>2012</v>
      </c>
      <c r="K20" s="157">
        <v>5568</v>
      </c>
    </row>
    <row r="21" spans="1:11" ht="16.5" customHeight="1">
      <c r="A21" s="178" t="s">
        <v>190</v>
      </c>
      <c r="B21" s="156">
        <v>921047</v>
      </c>
      <c r="C21" s="162">
        <v>299316</v>
      </c>
      <c r="D21" s="162">
        <v>209426</v>
      </c>
      <c r="E21" s="162">
        <v>1838</v>
      </c>
      <c r="F21" s="162">
        <v>14755</v>
      </c>
      <c r="G21" s="162">
        <v>387002</v>
      </c>
      <c r="H21" s="162">
        <v>0</v>
      </c>
      <c r="I21" s="157">
        <v>1113</v>
      </c>
      <c r="J21" s="157">
        <v>1006</v>
      </c>
      <c r="K21" s="157">
        <v>6591</v>
      </c>
    </row>
    <row r="22" spans="1:11" ht="16.5" customHeight="1" thickBot="1">
      <c r="A22" s="180" t="s">
        <v>191</v>
      </c>
      <c r="B22" s="163">
        <v>895610</v>
      </c>
      <c r="C22" s="164">
        <v>304967</v>
      </c>
      <c r="D22" s="164">
        <v>208552</v>
      </c>
      <c r="E22" s="164">
        <v>1711</v>
      </c>
      <c r="F22" s="164">
        <v>15446</v>
      </c>
      <c r="G22" s="164">
        <v>357105</v>
      </c>
      <c r="H22" s="164">
        <v>0</v>
      </c>
      <c r="I22" s="165">
        <v>2155</v>
      </c>
      <c r="J22" s="165">
        <v>210</v>
      </c>
      <c r="K22" s="165">
        <v>5464</v>
      </c>
    </row>
    <row r="23" spans="1:2" ht="16.5" customHeight="1">
      <c r="A23" s="20" t="s">
        <v>27</v>
      </c>
      <c r="B23" s="20"/>
    </row>
  </sheetData>
  <sheetProtection/>
  <printOptions/>
  <pageMargins left="0.7874015748031497" right="0.5905511811023623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中野区役所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02367921</dc:creator>
  <cp:keywords/>
  <dc:description/>
  <cp:lastModifiedBy>中野区役所</cp:lastModifiedBy>
  <dcterms:created xsi:type="dcterms:W3CDTF">2007-08-13T02:38:41Z</dcterms:created>
  <dcterms:modified xsi:type="dcterms:W3CDTF">2009-12-11T07:21:29Z</dcterms:modified>
  <cp:category/>
  <cp:version/>
  <cp:contentType/>
  <cp:contentStatus/>
</cp:coreProperties>
</file>