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目次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</sheets>
  <definedNames/>
  <calcPr fullCalcOnLoad="1"/>
</workbook>
</file>

<file path=xl/sharedStrings.xml><?xml version="1.0" encoding="utf-8"?>
<sst xmlns="http://schemas.openxmlformats.org/spreadsheetml/2006/main" count="585" uniqueCount="265">
  <si>
    <t>１０８．最高裁判所裁判官国民審査投票・開票状況（平成５～平成１７年）</t>
  </si>
  <si>
    <t>執行年月日</t>
  </si>
  <si>
    <t>有権者数</t>
  </si>
  <si>
    <t>投票者数</t>
  </si>
  <si>
    <t>投票率(％）</t>
  </si>
  <si>
    <t>開票結果</t>
  </si>
  <si>
    <t>期日前
投票</t>
  </si>
  <si>
    <t>不在者
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</si>
  <si>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</si>
  <si>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</si>
  <si>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</si>
  <si>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</si>
  <si>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</si>
  <si>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</si>
  <si>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</si>
  <si>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</si>
  <si>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</si>
  <si>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
投票率</t>
  </si>
  <si>
    <t>平成5.7.18</t>
  </si>
  <si>
    <t>8.10.20</t>
  </si>
  <si>
    <t>12.6.25</t>
  </si>
  <si>
    <t>15.11.9</t>
  </si>
  <si>
    <t>17．9．11</t>
  </si>
  <si>
    <t>注　投票者数と投票総数との差は不受理，持帰り。</t>
  </si>
  <si>
    <t>資料　選挙管理委員会事務局</t>
  </si>
  <si>
    <t>無所属</t>
  </si>
  <si>
    <t>市民自治</t>
  </si>
  <si>
    <t>２５～２９歳</t>
  </si>
  <si>
    <t>３０～３９</t>
  </si>
  <si>
    <t>５０～５９</t>
  </si>
  <si>
    <t>６０～６９</t>
  </si>
  <si>
    <t>７０～７９</t>
  </si>
  <si>
    <t>資料　区議会事務局</t>
  </si>
  <si>
    <t>（各年１２月３１日現在）</t>
  </si>
  <si>
    <t>年次</t>
  </si>
  <si>
    <t>平成１４年</t>
  </si>
  <si>
    <t>１５</t>
  </si>
  <si>
    <t>１６</t>
  </si>
  <si>
    <t>１７</t>
  </si>
  <si>
    <t>１８</t>
  </si>
  <si>
    <t>（各年９月２日現在）</t>
  </si>
  <si>
    <t>増減</t>
  </si>
  <si>
    <t>平成１５年</t>
  </si>
  <si>
    <t>資料　選挙管理委員会事務局</t>
  </si>
  <si>
    <t>自由民主党</t>
  </si>
  <si>
    <t>社会民主党</t>
  </si>
  <si>
    <t>公明党</t>
  </si>
  <si>
    <t>日本共産党</t>
  </si>
  <si>
    <t>民主党</t>
  </si>
  <si>
    <t>自由党</t>
  </si>
  <si>
    <t>諸派</t>
  </si>
  <si>
    <t/>
  </si>
  <si>
    <t>平成15.11.9</t>
  </si>
  <si>
    <t>注　社会民主党は，平成７年まで日本社会党。</t>
  </si>
  <si>
    <t>資料　選挙管理委員会事務局</t>
  </si>
  <si>
    <t>有権者数</t>
  </si>
  <si>
    <t>投票者数</t>
  </si>
  <si>
    <t>投票率（％）</t>
  </si>
  <si>
    <t>開票結果</t>
  </si>
  <si>
    <t>不在者投票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</si>
  <si>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</si>
  <si>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</si>
  <si>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</si>
  <si>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</si>
  <si>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</si>
  <si>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</si>
  <si>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</si>
  <si>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</si>
  <si>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</si>
  <si>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無効投票率</t>
  </si>
  <si>
    <t>注　投票者数と投票総数との差は不受理，持帰り。</t>
  </si>
  <si>
    <t>１０１．区長選挙投票・開票状況（平成２～平成１８年）</t>
  </si>
  <si>
    <t>不在者
投票</t>
  </si>
  <si>
    <t>注１）　投票者数と投票総数との差は不受理，持帰り。</t>
  </si>
  <si>
    <t>　２）　平成６年６月５日執行の区長選挙は無投票当選。</t>
  </si>
  <si>
    <t>資料　選挙管理委員会事務局</t>
  </si>
  <si>
    <t>１００．都議会議員選挙投票・開票状況（平成元～平成１７年）</t>
  </si>
  <si>
    <t>注１）　投票者数と投票総数との差は不受理，持帰り。</t>
  </si>
  <si>
    <t>９７．衆議院議員選挙投票・開票状況〔選挙区〕（平成５～平成１７年）</t>
  </si>
  <si>
    <t>　２）　平成５年までは中選挙区，平成８年からは小選挙区。</t>
  </si>
  <si>
    <t>本会議</t>
  </si>
  <si>
    <t>議会運営
委員会</t>
  </si>
  <si>
    <t>常任委員会</t>
  </si>
  <si>
    <t>特別委員会</t>
  </si>
  <si>
    <t>委員会総数</t>
  </si>
  <si>
    <t>招集回数</t>
  </si>
  <si>
    <t>会議日数</t>
  </si>
  <si>
    <t>総務</t>
  </si>
  <si>
    <t>区民</t>
  </si>
  <si>
    <t>厚生</t>
  </si>
  <si>
    <t>建設</t>
  </si>
  <si>
    <t>文教</t>
  </si>
  <si>
    <t>財政制度
調査</t>
  </si>
  <si>
    <t>中野駅周辺整備・交通対策</t>
  </si>
  <si>
    <t>防災対策</t>
  </si>
  <si>
    <t>地方分権・税財政制度調査</t>
  </si>
  <si>
    <t>警察大学校等跡地利用</t>
  </si>
  <si>
    <t>江古田の森整備</t>
  </si>
  <si>
    <t>基本構想調査・江古田の森整備</t>
  </si>
  <si>
    <t>中野駅周辺・警察大学校跡地整備</t>
  </si>
  <si>
    <t>交通対策</t>
  </si>
  <si>
    <t>予算</t>
  </si>
  <si>
    <t>決算</t>
  </si>
  <si>
    <t>定例会</t>
  </si>
  <si>
    <t>臨時会</t>
  </si>
  <si>
    <t>注　〈　〉内の数は会期日数</t>
  </si>
  <si>
    <t>資料　区議会事務局</t>
  </si>
  <si>
    <t>議会及び選挙</t>
  </si>
  <si>
    <t>表番号</t>
  </si>
  <si>
    <t>統計名</t>
  </si>
  <si>
    <t>衆議院議員選挙投票・開票状況〔選挙区〕（平成5～平成17年）</t>
  </si>
  <si>
    <t>都議会議員選挙投票・開票状況（平成元～平成17年）</t>
  </si>
  <si>
    <t>最高裁判所裁判官国民審査投票・開票状況（平成5～平成17年）</t>
  </si>
  <si>
    <t>区長選挙投票・開票状況（平成2～平成18年）</t>
  </si>
  <si>
    <t>期日前投票</t>
  </si>
  <si>
    <t>９６．本会議・委員会の開会状況（平成１４～平成１８年）</t>
  </si>
  <si>
    <t>９８．参議院議員選挙投票・開票状況〔選挙区〕（平成７～平成１９年)</t>
  </si>
  <si>
    <t>９９．都知事選挙投票・開票状況（平成３年～平成１９年）</t>
  </si>
  <si>
    <t>１０２．区議会議員選挙投票・開票状況（平成３年～平成１９年）</t>
  </si>
  <si>
    <t>１０３．主要選挙党派別得票数・得票率（平成９～平成１９年）</t>
  </si>
  <si>
    <t>21〈102〉</t>
  </si>
  <si>
    <t>33</t>
  </si>
  <si>
    <t>10</t>
  </si>
  <si>
    <t>175</t>
  </si>
  <si>
    <t>20 〈 88〉</t>
  </si>
  <si>
    <t>30</t>
  </si>
  <si>
    <t>7</t>
  </si>
  <si>
    <t>159</t>
  </si>
  <si>
    <t>20 〈 97〉</t>
  </si>
  <si>
    <t>27</t>
  </si>
  <si>
    <t>174</t>
  </si>
  <si>
    <t>22〈102〉</t>
  </si>
  <si>
    <t>35</t>
  </si>
  <si>
    <t>-</t>
  </si>
  <si>
    <t>191</t>
  </si>
  <si>
    <t>20( 95)</t>
  </si>
  <si>
    <t>28</t>
  </si>
  <si>
    <t>17.9.11</t>
  </si>
  <si>
    <t>平成7.7.23</t>
  </si>
  <si>
    <t>10.7.12</t>
  </si>
  <si>
    <t>13.7.29</t>
  </si>
  <si>
    <t>16.7.11</t>
  </si>
  <si>
    <t>19.7.29</t>
  </si>
  <si>
    <t>平成3.4.7</t>
  </si>
  <si>
    <t>7.4.9</t>
  </si>
  <si>
    <t>11.4.11</t>
  </si>
  <si>
    <t>15.4.13</t>
  </si>
  <si>
    <t>19.4.8</t>
  </si>
  <si>
    <t>参議院議員選挙投票・開票状況〔選挙区〕（平成7～平成19年)</t>
  </si>
  <si>
    <t>平成 元.7.2</t>
  </si>
  <si>
    <t>5.6.27</t>
  </si>
  <si>
    <t>9.7.6</t>
  </si>
  <si>
    <t>13.6.24</t>
  </si>
  <si>
    <t>17.7.3</t>
  </si>
  <si>
    <t>平成2.6.3</t>
  </si>
  <si>
    <t>6.6.5</t>
  </si>
  <si>
    <t xml:space="preserve"> - </t>
  </si>
  <si>
    <t>10.5.24</t>
  </si>
  <si>
    <t>14.6.9</t>
  </si>
  <si>
    <t>18.6.11</t>
  </si>
  <si>
    <t>平成3.4.21</t>
  </si>
  <si>
    <t>7.4.23</t>
  </si>
  <si>
    <t>11.4.25</t>
  </si>
  <si>
    <t>15.4.27</t>
  </si>
  <si>
    <t>19.4.22</t>
  </si>
  <si>
    <t>平成12. 6.25</t>
  </si>
  <si>
    <t>〔32.99〕</t>
  </si>
  <si>
    <t>〔17.13〕</t>
  </si>
  <si>
    <t>〔35.52〕</t>
  </si>
  <si>
    <t>〔10.75〕</t>
  </si>
  <si>
    <t>〔3.62〕</t>
  </si>
  <si>
    <t>〔39.65〕</t>
  </si>
  <si>
    <t>〔10.44〕</t>
  </si>
  <si>
    <t>〔42.91〕</t>
  </si>
  <si>
    <t>〔5.12〕</t>
  </si>
  <si>
    <t>〔1.88〕</t>
  </si>
  <si>
    <t>平成17. 9.11</t>
  </si>
  <si>
    <t>〔48.27〕</t>
  </si>
  <si>
    <t>〔9.36〕</t>
  </si>
  <si>
    <t>〔42.37〕</t>
  </si>
  <si>
    <t>平成13. 7.29</t>
  </si>
  <si>
    <t>〔27.62〕</t>
  </si>
  <si>
    <t>〔2.96〕</t>
  </si>
  <si>
    <t>〔15.77〕</t>
  </si>
  <si>
    <t>〔14.15〕</t>
  </si>
  <si>
    <t>〔14.33〕</t>
  </si>
  <si>
    <t>〔7.36〕</t>
  </si>
  <si>
    <t>〔4.21〕</t>
  </si>
  <si>
    <t>〔13.60〕</t>
  </si>
  <si>
    <t>平成16. 7.11</t>
  </si>
  <si>
    <t>〔18.32〕</t>
  </si>
  <si>
    <t>〔13.03〕</t>
  </si>
  <si>
    <t>〔8.84〕</t>
  </si>
  <si>
    <t>〔34.51〕</t>
  </si>
  <si>
    <t>〔0.42〕</t>
  </si>
  <si>
    <t>〔21.92〕</t>
  </si>
  <si>
    <t>平成19.7.29</t>
  </si>
  <si>
    <t>[ －  ]</t>
  </si>
  <si>
    <t>平成 9.  7. 6</t>
  </si>
  <si>
    <t>〔30.43〕</t>
  </si>
  <si>
    <t>〔22.36〕</t>
  </si>
  <si>
    <t>〔20.45〕</t>
  </si>
  <si>
    <t>〔13.63〕</t>
  </si>
  <si>
    <t>〔2.09〕</t>
  </si>
  <si>
    <t>〔11.04〕</t>
  </si>
  <si>
    <t>平成13. 6.24</t>
  </si>
  <si>
    <t>〔41.09〕</t>
  </si>
  <si>
    <t>〔21.89〕</t>
  </si>
  <si>
    <t>〔17.47〕</t>
  </si>
  <si>
    <t>〔19.56〕</t>
  </si>
  <si>
    <t>平成17. 7. 3</t>
  </si>
  <si>
    <t>〔28.81〕</t>
  </si>
  <si>
    <t>〔23.24〕</t>
  </si>
  <si>
    <t>〔17.37〕</t>
  </si>
  <si>
    <t>〔30.58〕</t>
  </si>
  <si>
    <t>平成11. 4.25</t>
  </si>
  <si>
    <t>〔27.28〕</t>
  </si>
  <si>
    <t>〔1.58〕</t>
  </si>
  <si>
    <t>〔18.59〕</t>
  </si>
  <si>
    <t>〔18.65〕</t>
  </si>
  <si>
    <t>〔3.64〕</t>
  </si>
  <si>
    <t>〔7.40〕</t>
  </si>
  <si>
    <t>〔22.87〕</t>
  </si>
  <si>
    <t>平成15. 4.27</t>
  </si>
  <si>
    <t>〔31.74〕</t>
  </si>
  <si>
    <t>〔1.08〕</t>
  </si>
  <si>
    <t>〔19.80〕</t>
  </si>
  <si>
    <t>〔15.05〕</t>
  </si>
  <si>
    <t>〔2.17〕</t>
  </si>
  <si>
    <t>〔1.59〕</t>
  </si>
  <si>
    <t>〔4.10〕</t>
  </si>
  <si>
    <t xml:space="preserve">  24 342.360 </t>
  </si>
  <si>
    <t>〔24.47〕</t>
  </si>
  <si>
    <t>平成19.4.22</t>
  </si>
  <si>
    <t>[19.79]</t>
  </si>
  <si>
    <t>衆議院議員選挙〔選挙区〕</t>
  </si>
  <si>
    <t>参議院議員選挙〔選挙区〕</t>
  </si>
  <si>
    <t>都議会議員選挙</t>
  </si>
  <si>
    <t>区議会議員選挙</t>
  </si>
  <si>
    <t>１９</t>
  </si>
  <si>
    <t>平成１５年</t>
  </si>
  <si>
    <t>１０４．選挙人名簿登録者数（平成１５～平成１９年）</t>
  </si>
  <si>
    <t>１０５.在外選挙人名簿登録者数（平成１６～平成１９年）</t>
  </si>
  <si>
    <t>平成１６年</t>
  </si>
  <si>
    <t>自由民主党・民社クラブ</t>
  </si>
  <si>
    <t>TOKYO自民党中野区議団</t>
  </si>
  <si>
    <t>日本共産党議員団</t>
  </si>
  <si>
    <t>無所属</t>
  </si>
  <si>
    <t>無所属
の会</t>
  </si>
  <si>
    <t>市民自治</t>
  </si>
  <si>
    <t>自由民主党</t>
  </si>
  <si>
    <t>公明党議員団</t>
  </si>
  <si>
    <t>民主クラブ</t>
  </si>
  <si>
    <t>４０～４９</t>
  </si>
  <si>
    <t>１０７．区議会議員の年齢構成（平成２０年１月１日）</t>
  </si>
  <si>
    <t>区議会議員の年齢構成（平成20年1月1日）</t>
  </si>
  <si>
    <t>主要選挙党派別得票数・得票率（平成9～平成19年）</t>
  </si>
  <si>
    <t>選挙人名簿登録者数（平成15～平成19年）</t>
  </si>
  <si>
    <t>在外選挙人名簿登録者数（平成16～平成19年）</t>
  </si>
  <si>
    <t>１０６.区議会議員会派別構成（平成１５～平成１９年）</t>
  </si>
  <si>
    <t>区議会議員会派別構成（平成15～平成19年）</t>
  </si>
  <si>
    <t>本会議・委員会の開会状況（平成14～平成18年）</t>
  </si>
  <si>
    <t>都知事選挙投票・開票状況（平成3～平成19年）</t>
  </si>
  <si>
    <t>区議会議員選挙投票・開票状況（平成3～平成19年）</t>
  </si>
  <si>
    <t>年齢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</si>
</sst>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."/>
    <numFmt numFmtId="179" formatCode="##\ \ "/>
    <numFmt numFmtId="180" formatCode="###\ ###\ "/>
    <numFmt numFmtId="181" formatCode="##.##"/>
    <numFmt numFmtId="182" formatCode="##.##\ \ "/>
    <numFmt numFmtId="183" formatCode="###\ ###\ ##0\ "/>
    <numFmt numFmtId="184" formatCode="0.00_);[Red]\(0.00\)"/>
    <numFmt numFmtId="185" formatCode="0.00_ "/>
    <numFmt numFmtId="186" formatCode="###\ ###\ \ \ \ \ "/>
    <numFmt numFmtId="187" formatCode="&quot;〔&quot;##.##&quot;〕&quot;;###0;&quot;〔 -   〕&quot;;@"/>
    <numFmt numFmtId="188" formatCode="&quot;&quot;###\ ###\ \ \ &quot;&quot;;###0;&quot; -   &quot;;@"/>
    <numFmt numFmtId="189" formatCode="###\ ###.###\ "/>
    <numFmt numFmtId="190" formatCode="###\ ###.###"/>
    <numFmt numFmtId="191" formatCode="&quot;〔&quot;##.00&quot;〕&quot;;###0;&quot;〔 -   〕&quot;;@"/>
    <numFmt numFmtId="192" formatCode="&quot;〔&quot;##.0#&quot;〕&quot;;###0;&quot;〔 -   〕&quot;;@"/>
    <numFmt numFmtId="193" formatCode="&quot;〔&quot;##.#0&quot;〕&quot;;###0;&quot;〔 -   〕&quot;;@"/>
    <numFmt numFmtId="194" formatCode="##.#\ \ "/>
    <numFmt numFmtId="195" formatCode="##.0\ \ "/>
    <numFmt numFmtId="196" formatCode="&quot;&quot;###\ ###\ \ \ &quot;&quot;;###0;&quot; -    &quot;;@"/>
    <numFmt numFmtId="197" formatCode="&quot;&quot;###\ ###\ \ \ &quot;&quot;;###0;&quot; -  &quot;;@"/>
    <numFmt numFmtId="198" formatCode="###\ ###"/>
    <numFmt numFmtId="199" formatCode="&quot;〔&quot;\ #0.##&quot;〕&quot;;###0;&quot;〔 -   〕&quot;;@"/>
    <numFmt numFmtId="200" formatCode="0.000_);[Red]\(0.000\)"/>
    <numFmt numFmtId="201" formatCode="###\ ###\ ##0\ \ \ "/>
    <numFmt numFmtId="202" formatCode="###\ ###\ \ \ ;###0;&quot;-   &quot;;@"/>
    <numFmt numFmtId="203" formatCode="&quot;&quot;###\ ###\ \ \ \ \ &quot;&quot;;###0;&quot; -   &quot;;@"/>
    <numFmt numFmtId="204" formatCode="###\ ###\ ##\ \ 0\ \ \ "/>
    <numFmt numFmtId="205" formatCode="[&lt;=999]000;000\-00"/>
    <numFmt numFmtId="206" formatCode="&quot;〔&quot;#0.##&quot;〕&quot;;###0;&quot;〔 -   〕&quot;;@"/>
    <numFmt numFmtId="207" formatCode="###\ ###.###\ \ "/>
    <numFmt numFmtId="208" formatCode="0;&quot;△ &quot;0"/>
    <numFmt numFmtId="209" formatCode="###\ ###\ \ "/>
    <numFmt numFmtId="210" formatCode="&quot;&quot;###\ ###\ &quot;&quot;;###0;&quot; -   &quot;;@"/>
    <numFmt numFmtId="211" formatCode="##.##0\ \ "/>
    <numFmt numFmtId="212" formatCode="&quot;表に移動&quot;"/>
    <numFmt numFmtId="213" formatCode="###\ ###;###0;&quot;- &quot;;@"/>
    <numFmt numFmtId="214" formatCode="###\ ###\ ##0.000\ "/>
    <numFmt numFmtId="215" formatCode="###\ ###\ ###\ "/>
    <numFmt numFmtId="216" formatCode="###\ ###\ ##0\ \ \ ;###\ ###\ ##0\ \ \ "/>
    <numFmt numFmtId="217" formatCode="###\ ###\ ##0\ \ \ ;&quot;△&quot;###\ ###\ ##0\ \ \ "/>
    <numFmt numFmtId="218" formatCode="###\ ###\ ##0\ \ ;&quot;△&quot;###\ ###\ ##0\ \ "/>
    <numFmt numFmtId="219" formatCode="###\ ###\ ##0\ ;&quot;△&quot;###\ ###\ ##0\ "/>
    <numFmt numFmtId="220" formatCode="###\ ###\ ##0;&quot;△&quot;###\ ###\ ##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vertical="center"/>
    </xf>
    <xf numFmtId="185" fontId="4" fillId="0" borderId="6" xfId="0" applyNumberFormat="1" applyFont="1" applyBorder="1" applyAlignment="1">
      <alignment vertical="center" shrinkToFit="1"/>
    </xf>
    <xf numFmtId="185" fontId="4" fillId="0" borderId="6" xfId="0" applyNumberFormat="1" applyFont="1" applyBorder="1" applyAlignment="1">
      <alignment vertical="center"/>
    </xf>
    <xf numFmtId="2" fontId="4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205" fontId="2" fillId="0" borderId="0" xfId="0" applyNumberFormat="1" applyFont="1" applyAlignment="1">
      <alignment horizontal="left"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top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206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80" fontId="4" fillId="0" borderId="4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97" fontId="0" fillId="0" borderId="0" xfId="0" applyNumberForma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210" fontId="3" fillId="0" borderId="0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207" fontId="3" fillId="0" borderId="0" xfId="0" applyNumberFormat="1" applyFont="1" applyBorder="1" applyAlignment="1">
      <alignment horizontal="right"/>
    </xf>
    <xf numFmtId="189" fontId="4" fillId="0" borderId="6" xfId="0" applyNumberFormat="1" applyFont="1" applyBorder="1" applyAlignment="1">
      <alignment horizontal="right"/>
    </xf>
    <xf numFmtId="210" fontId="4" fillId="0" borderId="6" xfId="0" applyNumberFormat="1" applyFont="1" applyBorder="1" applyAlignment="1">
      <alignment horizontal="right"/>
    </xf>
    <xf numFmtId="206" fontId="4" fillId="0" borderId="6" xfId="0" applyNumberFormat="1" applyFont="1" applyBorder="1" applyAlignment="1">
      <alignment horizontal="right"/>
    </xf>
    <xf numFmtId="180" fontId="4" fillId="0" borderId="6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3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center" vertical="center"/>
    </xf>
    <xf numFmtId="212" fontId="13" fillId="0" borderId="17" xfId="16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7" fillId="0" borderId="0" xfId="16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179" fontId="4" fillId="0" borderId="9" xfId="0" applyNumberFormat="1" applyFont="1" applyFill="1" applyBorder="1" applyAlignment="1">
      <alignment horizontal="center"/>
    </xf>
    <xf numFmtId="206" fontId="6" fillId="0" borderId="0" xfId="0" applyNumberFormat="1" applyFont="1" applyAlignment="1">
      <alignment horizontal="right"/>
    </xf>
    <xf numFmtId="206" fontId="3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 horizontal="right"/>
    </xf>
    <xf numFmtId="206" fontId="4" fillId="0" borderId="0" xfId="0" applyNumberFormat="1" applyFont="1" applyAlignment="1">
      <alignment horizontal="right"/>
    </xf>
    <xf numFmtId="206" fontId="0" fillId="0" borderId="0" xfId="0" applyNumberFormat="1" applyAlignment="1">
      <alignment horizontal="right"/>
    </xf>
    <xf numFmtId="206" fontId="8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9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3" fillId="0" borderId="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180" fontId="3" fillId="0" borderId="4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3" fontId="4" fillId="0" borderId="6" xfId="0" applyNumberFormat="1" applyFont="1" applyBorder="1" applyAlignment="1">
      <alignment horizontal="right"/>
    </xf>
    <xf numFmtId="179" fontId="3" fillId="0" borderId="2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80" fontId="3" fillId="0" borderId="22" xfId="0" applyNumberFormat="1" applyFont="1" applyBorder="1" applyAlignment="1">
      <alignment horizontal="right"/>
    </xf>
    <xf numFmtId="185" fontId="3" fillId="0" borderId="22" xfId="0" applyNumberFormat="1" applyFont="1" applyBorder="1" applyAlignment="1">
      <alignment horizontal="right"/>
    </xf>
    <xf numFmtId="183" fontId="3" fillId="0" borderId="22" xfId="0" applyNumberFormat="1" applyFont="1" applyBorder="1" applyAlignment="1">
      <alignment horizontal="right"/>
    </xf>
    <xf numFmtId="184" fontId="3" fillId="0" borderId="22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80" fontId="4" fillId="0" borderId="5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184" fontId="4" fillId="0" borderId="6" xfId="0" applyNumberFormat="1" applyFont="1" applyBorder="1" applyAlignment="1">
      <alignment horizontal="right"/>
    </xf>
    <xf numFmtId="183" fontId="4" fillId="0" borderId="6" xfId="0" applyNumberFormat="1" applyFont="1" applyFill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9" fontId="4" fillId="0" borderId="9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213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214" fontId="4" fillId="0" borderId="0" xfId="0" applyNumberFormat="1" applyFont="1" applyBorder="1" applyAlignment="1">
      <alignment horizontal="right"/>
    </xf>
    <xf numFmtId="214" fontId="4" fillId="0" borderId="6" xfId="0" applyNumberFormat="1" applyFont="1" applyBorder="1" applyAlignment="1">
      <alignment horizontal="right"/>
    </xf>
    <xf numFmtId="215" fontId="4" fillId="0" borderId="0" xfId="0" applyNumberFormat="1" applyFont="1" applyBorder="1" applyAlignment="1">
      <alignment horizontal="right"/>
    </xf>
    <xf numFmtId="220" fontId="3" fillId="0" borderId="4" xfId="0" applyNumberFormat="1" applyFont="1" applyBorder="1" applyAlignment="1">
      <alignment horizontal="right" vertical="center"/>
    </xf>
    <xf numFmtId="220" fontId="3" fillId="0" borderId="0" xfId="0" applyNumberFormat="1" applyFont="1" applyAlignment="1">
      <alignment horizontal="right" vertical="center"/>
    </xf>
    <xf numFmtId="220" fontId="3" fillId="0" borderId="4" xfId="0" applyNumberFormat="1" applyFont="1" applyFill="1" applyBorder="1" applyAlignment="1">
      <alignment horizontal="right" vertical="center"/>
    </xf>
    <xf numFmtId="220" fontId="3" fillId="0" borderId="0" xfId="0" applyNumberFormat="1" applyFont="1" applyFill="1" applyAlignment="1">
      <alignment horizontal="right" vertical="center"/>
    </xf>
    <xf numFmtId="220" fontId="4" fillId="0" borderId="5" xfId="0" applyNumberFormat="1" applyFont="1" applyFill="1" applyBorder="1" applyAlignment="1">
      <alignment horizontal="right" vertical="center"/>
    </xf>
    <xf numFmtId="220" fontId="4" fillId="0" borderId="6" xfId="0" applyNumberFormat="1" applyFont="1" applyFill="1" applyBorder="1" applyAlignment="1">
      <alignment horizontal="right" vertical="center"/>
    </xf>
    <xf numFmtId="220" fontId="3" fillId="0" borderId="9" xfId="0" applyNumberFormat="1" applyFont="1" applyBorder="1" applyAlignment="1">
      <alignment horizontal="center" vertical="center"/>
    </xf>
    <xf numFmtId="220" fontId="3" fillId="0" borderId="4" xfId="0" applyNumberFormat="1" applyFont="1" applyBorder="1" applyAlignment="1">
      <alignment vertical="center"/>
    </xf>
    <xf numFmtId="220" fontId="3" fillId="0" borderId="0" xfId="0" applyNumberFormat="1" applyFont="1" applyAlignment="1">
      <alignment vertical="center"/>
    </xf>
    <xf numFmtId="220" fontId="3" fillId="0" borderId="4" xfId="0" applyNumberFormat="1" applyFont="1" applyFill="1" applyBorder="1" applyAlignment="1">
      <alignment vertical="center"/>
    </xf>
    <xf numFmtId="220" fontId="3" fillId="0" borderId="0" xfId="0" applyNumberFormat="1" applyFont="1" applyFill="1" applyAlignment="1">
      <alignment vertical="center"/>
    </xf>
    <xf numFmtId="220" fontId="4" fillId="0" borderId="10" xfId="0" applyNumberFormat="1" applyFont="1" applyBorder="1" applyAlignment="1">
      <alignment horizontal="center" vertical="center"/>
    </xf>
    <xf numFmtId="220" fontId="4" fillId="0" borderId="5" xfId="0" applyNumberFormat="1" applyFont="1" applyFill="1" applyBorder="1" applyAlignment="1">
      <alignment vertical="center"/>
    </xf>
    <xf numFmtId="220" fontId="4" fillId="0" borderId="6" xfId="0" applyNumberFormat="1" applyFont="1" applyFill="1" applyBorder="1" applyAlignment="1">
      <alignment vertical="center"/>
    </xf>
    <xf numFmtId="220" fontId="3" fillId="0" borderId="0" xfId="0" applyNumberFormat="1" applyFont="1" applyBorder="1" applyAlignment="1">
      <alignment vertical="center"/>
    </xf>
    <xf numFmtId="220" fontId="3" fillId="0" borderId="0" xfId="0" applyNumberFormat="1" applyFont="1" applyFill="1" applyBorder="1" applyAlignment="1">
      <alignment vertical="center"/>
    </xf>
    <xf numFmtId="220" fontId="3" fillId="0" borderId="0" xfId="0" applyNumberFormat="1" applyFont="1" applyBorder="1" applyAlignment="1">
      <alignment horizontal="right" vertical="center"/>
    </xf>
    <xf numFmtId="220" fontId="3" fillId="0" borderId="5" xfId="0" applyNumberFormat="1" applyFont="1" applyBorder="1" applyAlignment="1">
      <alignment horizontal="right" vertical="center"/>
    </xf>
    <xf numFmtId="220" fontId="3" fillId="0" borderId="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 wrapText="1" shrinkToFit="1"/>
    </xf>
    <xf numFmtId="176" fontId="3" fillId="0" borderId="34" xfId="0" applyNumberFormat="1" applyFont="1" applyBorder="1" applyAlignment="1">
      <alignment horizontal="center" vertical="center" wrapText="1" shrinkToFit="1"/>
    </xf>
    <xf numFmtId="176" fontId="3" fillId="0" borderId="32" xfId="0" applyNumberFormat="1" applyFont="1" applyBorder="1" applyAlignment="1">
      <alignment horizontal="center" vertical="center" wrapText="1" shrinkToFit="1"/>
    </xf>
    <xf numFmtId="176" fontId="3" fillId="0" borderId="17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212" fontId="18" fillId="0" borderId="35" xfId="16" applyNumberFormat="1" applyFont="1" applyFill="1" applyBorder="1" applyAlignment="1">
      <alignment horizontal="center" vertical="center" wrapText="1"/>
    </xf>
    <xf numFmtId="212" fontId="18" fillId="0" borderId="36" xfId="16" applyNumberFormat="1" applyFont="1" applyFill="1" applyBorder="1" applyAlignment="1">
      <alignment horizontal="center" vertical="center" wrapText="1"/>
    </xf>
    <xf numFmtId="212" fontId="18" fillId="0" borderId="37" xfId="1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tabSelected="1" workbookViewId="0" topLeftCell="A2">
      <selection activeCell="A2" sqref="A2"/>
    </sheetView>
  </sheetViews>
  <sheetFormatPr defaultColWidth="9.00390625" defaultRowHeight="27" customHeight="1"/>
  <cols>
    <col min="1" max="1" width="7.50390625" style="100" customWidth="1"/>
    <col min="2" max="2" width="60.50390625" style="99" bestFit="1" customWidth="1"/>
    <col min="3" max="3" width="9.00390625" style="237" customWidth="1"/>
    <col min="4" max="16384" width="9.00390625" style="97" customWidth="1"/>
  </cols>
  <sheetData>
    <row r="1" spans="1:3" ht="27" customHeight="1" thickBot="1">
      <c r="A1" s="101" t="s">
        <v>107</v>
      </c>
      <c r="B1" s="102"/>
      <c r="C1" s="233"/>
    </row>
    <row r="2" spans="1:3" s="98" customFormat="1" ht="27" customHeight="1" thickBot="1">
      <c r="A2" s="110" t="s">
        <v>108</v>
      </c>
      <c r="B2" s="198" t="s">
        <v>109</v>
      </c>
      <c r="C2" s="199"/>
    </row>
    <row r="3" spans="1:4" ht="27" customHeight="1">
      <c r="A3" s="108">
        <v>96</v>
      </c>
      <c r="B3" s="109" t="s">
        <v>261</v>
      </c>
      <c r="C3" s="234">
        <f>HYPERLINK("#96！A１",)</f>
        <v>0</v>
      </c>
      <c r="D3" s="111"/>
    </row>
    <row r="4" spans="1:4" ht="27" customHeight="1">
      <c r="A4" s="103">
        <v>97</v>
      </c>
      <c r="B4" s="105" t="s">
        <v>110</v>
      </c>
      <c r="C4" s="235">
        <f>HYPERLINK("#97！A１",)</f>
        <v>0</v>
      </c>
      <c r="D4" s="111"/>
    </row>
    <row r="5" spans="1:3" ht="27" customHeight="1">
      <c r="A5" s="103">
        <v>98</v>
      </c>
      <c r="B5" s="105" t="s">
        <v>148</v>
      </c>
      <c r="C5" s="235">
        <f>HYPERLINK("#98！A１",)</f>
        <v>0</v>
      </c>
    </row>
    <row r="6" spans="1:3" ht="27" customHeight="1">
      <c r="A6" s="103">
        <v>99</v>
      </c>
      <c r="B6" s="105" t="s">
        <v>262</v>
      </c>
      <c r="C6" s="235">
        <f>HYPERLINK("#99！A１",)</f>
        <v>0</v>
      </c>
    </row>
    <row r="7" spans="1:3" ht="27" customHeight="1">
      <c r="A7" s="103">
        <v>100</v>
      </c>
      <c r="B7" s="105" t="s">
        <v>111</v>
      </c>
      <c r="C7" s="235">
        <f>HYPERLINK("#100！A１",)</f>
        <v>0</v>
      </c>
    </row>
    <row r="8" spans="1:3" ht="27" customHeight="1">
      <c r="A8" s="103">
        <v>101</v>
      </c>
      <c r="B8" s="105" t="s">
        <v>113</v>
      </c>
      <c r="C8" s="235">
        <f>HYPERLINK("#101！A１",)</f>
        <v>0</v>
      </c>
    </row>
    <row r="9" spans="1:3" ht="27" customHeight="1">
      <c r="A9" s="103">
        <v>102</v>
      </c>
      <c r="B9" s="105" t="s">
        <v>263</v>
      </c>
      <c r="C9" s="235">
        <f>HYPERLINK("#102！A１",)</f>
        <v>0</v>
      </c>
    </row>
    <row r="10" spans="1:3" ht="27" customHeight="1">
      <c r="A10" s="103">
        <v>103</v>
      </c>
      <c r="B10" s="105" t="s">
        <v>256</v>
      </c>
      <c r="C10" s="235">
        <f>HYPERLINK("#103！A１",)</f>
        <v>0</v>
      </c>
    </row>
    <row r="11" spans="1:3" ht="27" customHeight="1">
      <c r="A11" s="103">
        <v>104</v>
      </c>
      <c r="B11" s="105" t="s">
        <v>257</v>
      </c>
      <c r="C11" s="235">
        <f>HYPERLINK("#104！A１",)</f>
        <v>0</v>
      </c>
    </row>
    <row r="12" spans="1:3" ht="27" customHeight="1">
      <c r="A12" s="103">
        <v>105</v>
      </c>
      <c r="B12" s="106" t="s">
        <v>258</v>
      </c>
      <c r="C12" s="235">
        <f>HYPERLINK("#105！A１",)</f>
        <v>0</v>
      </c>
    </row>
    <row r="13" spans="1:3" ht="27" customHeight="1">
      <c r="A13" s="103">
        <v>106</v>
      </c>
      <c r="B13" s="106" t="s">
        <v>260</v>
      </c>
      <c r="C13" s="235">
        <f>HYPERLINK("#106！A１",)</f>
        <v>0</v>
      </c>
    </row>
    <row r="14" spans="1:3" ht="27" customHeight="1">
      <c r="A14" s="103">
        <v>107</v>
      </c>
      <c r="B14" s="105" t="s">
        <v>255</v>
      </c>
      <c r="C14" s="235">
        <f>HYPERLINK("#107！A１",)</f>
        <v>0</v>
      </c>
    </row>
    <row r="15" spans="1:3" ht="27" customHeight="1" thickBot="1">
      <c r="A15" s="104">
        <v>108</v>
      </c>
      <c r="B15" s="107" t="s">
        <v>112</v>
      </c>
      <c r="C15" s="236">
        <f>HYPERLINK("#108！A１",)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workbookViewId="0" topLeftCell="A1">
      <selection activeCell="A2" sqref="A2"/>
    </sheetView>
  </sheetViews>
  <sheetFormatPr defaultColWidth="9.00390625" defaultRowHeight="16.5" customHeight="1"/>
  <cols>
    <col min="1" max="7" width="9.875" style="2" bestFit="1" customWidth="1"/>
    <col min="8" max="16384" width="9.875" style="3" bestFit="1" customWidth="1"/>
  </cols>
  <sheetData>
    <row r="1" spans="1:3" ht="16.5" customHeight="1">
      <c r="A1" s="1" t="s">
        <v>241</v>
      </c>
      <c r="C1" s="3"/>
    </row>
    <row r="2" spans="1:3" ht="16.5" customHeight="1">
      <c r="A2" s="111" t="str">
        <f>HYPERLINK("#目次!A11","目次に戻る")</f>
        <v>目次に戻る</v>
      </c>
      <c r="C2" s="3"/>
    </row>
    <row r="3" spans="1:8" ht="16.5" customHeight="1" thickBot="1">
      <c r="A3" s="2" t="s">
        <v>40</v>
      </c>
      <c r="F3" s="4"/>
      <c r="G3" s="4"/>
      <c r="H3" s="4"/>
    </row>
    <row r="4" spans="1:8" ht="16.5" customHeight="1">
      <c r="A4" s="6" t="s">
        <v>34</v>
      </c>
      <c r="B4" s="5" t="s">
        <v>10</v>
      </c>
      <c r="C4" s="5" t="s">
        <v>41</v>
      </c>
      <c r="D4" s="5" t="s">
        <v>11</v>
      </c>
      <c r="E4" s="5" t="s">
        <v>41</v>
      </c>
      <c r="F4" s="5" t="s">
        <v>12</v>
      </c>
      <c r="G4" s="5" t="s">
        <v>41</v>
      </c>
      <c r="H4" s="8"/>
    </row>
    <row r="5" spans="1:8" ht="16.5" customHeight="1">
      <c r="A5" s="182" t="s">
        <v>240</v>
      </c>
      <c r="B5" s="183">
        <v>260561</v>
      </c>
      <c r="C5" s="190">
        <v>1098</v>
      </c>
      <c r="D5" s="190">
        <v>128932</v>
      </c>
      <c r="E5" s="190">
        <v>802</v>
      </c>
      <c r="F5" s="190">
        <v>131629</v>
      </c>
      <c r="G5" s="190">
        <v>296</v>
      </c>
      <c r="H5" s="41"/>
    </row>
    <row r="6" spans="1:8" ht="16.5" customHeight="1">
      <c r="A6" s="182" t="s">
        <v>37</v>
      </c>
      <c r="B6" s="183">
        <v>261754</v>
      </c>
      <c r="C6" s="190">
        <v>1193</v>
      </c>
      <c r="D6" s="190">
        <v>129622</v>
      </c>
      <c r="E6" s="190">
        <v>690</v>
      </c>
      <c r="F6" s="190">
        <v>132132</v>
      </c>
      <c r="G6" s="190">
        <v>503</v>
      </c>
      <c r="H6" s="42"/>
    </row>
    <row r="7" spans="1:8" ht="16.5" customHeight="1">
      <c r="A7" s="182" t="s">
        <v>38</v>
      </c>
      <c r="B7" s="183">
        <v>263189</v>
      </c>
      <c r="C7" s="190">
        <v>1435</v>
      </c>
      <c r="D7" s="190">
        <v>130563</v>
      </c>
      <c r="E7" s="190">
        <v>941</v>
      </c>
      <c r="F7" s="190">
        <v>132626</v>
      </c>
      <c r="G7" s="190">
        <v>494</v>
      </c>
      <c r="H7" s="41"/>
    </row>
    <row r="8" spans="1:8" s="43" customFormat="1" ht="16.5" customHeight="1">
      <c r="A8" s="182" t="s">
        <v>39</v>
      </c>
      <c r="B8" s="185">
        <v>263534</v>
      </c>
      <c r="C8" s="191">
        <v>345</v>
      </c>
      <c r="D8" s="191">
        <v>131098</v>
      </c>
      <c r="E8" s="191">
        <v>535</v>
      </c>
      <c r="F8" s="191">
        <v>132436</v>
      </c>
      <c r="G8" s="191">
        <v>-190</v>
      </c>
      <c r="H8" s="41"/>
    </row>
    <row r="9" spans="1:8" s="39" customFormat="1" ht="16.5" customHeight="1" thickBot="1">
      <c r="A9" s="187" t="s">
        <v>239</v>
      </c>
      <c r="B9" s="188">
        <v>265163</v>
      </c>
      <c r="C9" s="189">
        <v>1629</v>
      </c>
      <c r="D9" s="189">
        <v>132175</v>
      </c>
      <c r="E9" s="189">
        <v>1077</v>
      </c>
      <c r="F9" s="189">
        <v>132988</v>
      </c>
      <c r="G9" s="189">
        <v>552</v>
      </c>
      <c r="H9" s="44"/>
    </row>
    <row r="10" spans="1:7" ht="16.5" customHeight="1">
      <c r="A10" s="2" t="s">
        <v>43</v>
      </c>
      <c r="B10" s="3"/>
      <c r="C10" s="3"/>
      <c r="D10" s="3"/>
      <c r="E10" s="3"/>
      <c r="F10" s="3"/>
      <c r="G10" s="3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9"/>
  <sheetViews>
    <sheetView workbookViewId="0" topLeftCell="A1">
      <selection activeCell="A2" sqref="A2"/>
    </sheetView>
  </sheetViews>
  <sheetFormatPr defaultColWidth="9.00390625" defaultRowHeight="16.5" customHeight="1"/>
  <cols>
    <col min="1" max="7" width="9.875" style="2" bestFit="1" customWidth="1"/>
    <col min="8" max="16384" width="6.375" style="3" customWidth="1"/>
  </cols>
  <sheetData>
    <row r="1" spans="1:6" ht="16.5" customHeight="1">
      <c r="A1" s="1" t="s">
        <v>242</v>
      </c>
      <c r="C1" s="3"/>
      <c r="D1" s="34"/>
      <c r="E1" s="34"/>
      <c r="F1" s="34"/>
    </row>
    <row r="2" spans="1:6" ht="16.5" customHeight="1">
      <c r="A2" s="111" t="str">
        <f>HYPERLINK("#目次!A12","目次に戻る")</f>
        <v>目次に戻る</v>
      </c>
      <c r="C2" s="3"/>
      <c r="D2" s="34"/>
      <c r="E2" s="34"/>
      <c r="F2" s="34"/>
    </row>
    <row r="3" spans="1:7" ht="16.5" customHeight="1" thickBot="1">
      <c r="A3" s="2" t="s">
        <v>40</v>
      </c>
      <c r="F3" s="4"/>
      <c r="G3" s="4"/>
    </row>
    <row r="4" spans="1:7" ht="16.5" customHeight="1">
      <c r="A4" s="6" t="s">
        <v>34</v>
      </c>
      <c r="B4" s="5" t="s">
        <v>10</v>
      </c>
      <c r="C4" s="5" t="s">
        <v>41</v>
      </c>
      <c r="D4" s="5" t="s">
        <v>11</v>
      </c>
      <c r="E4" s="5" t="s">
        <v>41</v>
      </c>
      <c r="F4" s="5" t="s">
        <v>12</v>
      </c>
      <c r="G4" s="5" t="s">
        <v>41</v>
      </c>
    </row>
    <row r="5" spans="1:7" ht="16.5" customHeight="1">
      <c r="A5" s="182" t="s">
        <v>243</v>
      </c>
      <c r="B5" s="183">
        <v>611</v>
      </c>
      <c r="C5" s="184">
        <v>65</v>
      </c>
      <c r="D5" s="184">
        <v>330</v>
      </c>
      <c r="E5" s="184">
        <v>33</v>
      </c>
      <c r="F5" s="184">
        <v>281</v>
      </c>
      <c r="G5" s="184">
        <v>32</v>
      </c>
    </row>
    <row r="6" spans="1:7" ht="16.5" customHeight="1">
      <c r="A6" s="182" t="s">
        <v>38</v>
      </c>
      <c r="B6" s="183">
        <v>621</v>
      </c>
      <c r="C6" s="184">
        <v>10</v>
      </c>
      <c r="D6" s="184">
        <v>336</v>
      </c>
      <c r="E6" s="184">
        <v>6</v>
      </c>
      <c r="F6" s="184">
        <v>285</v>
      </c>
      <c r="G6" s="184">
        <v>4</v>
      </c>
    </row>
    <row r="7" spans="1:7" ht="16.5" customHeight="1">
      <c r="A7" s="182" t="s">
        <v>39</v>
      </c>
      <c r="B7" s="185">
        <v>660</v>
      </c>
      <c r="C7" s="186">
        <v>39</v>
      </c>
      <c r="D7" s="186">
        <v>345</v>
      </c>
      <c r="E7" s="186">
        <v>9</v>
      </c>
      <c r="F7" s="186">
        <v>315</v>
      </c>
      <c r="G7" s="186">
        <v>30</v>
      </c>
    </row>
    <row r="8" spans="1:7" ht="16.5" customHeight="1" thickBot="1">
      <c r="A8" s="187" t="s">
        <v>239</v>
      </c>
      <c r="B8" s="188">
        <v>724</v>
      </c>
      <c r="C8" s="189">
        <v>64</v>
      </c>
      <c r="D8" s="189">
        <v>374</v>
      </c>
      <c r="E8" s="189">
        <v>29</v>
      </c>
      <c r="F8" s="189">
        <v>350</v>
      </c>
      <c r="G8" s="189">
        <v>35</v>
      </c>
    </row>
    <row r="9" spans="1:7" ht="16.5" customHeight="1">
      <c r="A9" s="2" t="s">
        <v>43</v>
      </c>
      <c r="B9" s="3"/>
      <c r="C9" s="3"/>
      <c r="D9" s="3"/>
      <c r="E9" s="3"/>
      <c r="F9" s="3"/>
      <c r="G9" s="3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L10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2" customWidth="1"/>
    <col min="2" max="11" width="10.50390625" style="2" customWidth="1"/>
    <col min="12" max="16384" width="7.75390625" style="3" customWidth="1"/>
  </cols>
  <sheetData>
    <row r="1" spans="1:11" s="26" customFormat="1" ht="16.5" customHeight="1">
      <c r="A1" s="1" t="s">
        <v>259</v>
      </c>
      <c r="B1" s="2"/>
      <c r="C1" s="2"/>
      <c r="D1" s="34"/>
      <c r="E1" s="34"/>
      <c r="F1" s="34"/>
      <c r="G1" s="34"/>
      <c r="H1" s="34"/>
      <c r="I1" s="34"/>
      <c r="J1" s="4"/>
      <c r="K1" s="4"/>
    </row>
    <row r="2" spans="1:11" s="26" customFormat="1" ht="16.5" customHeight="1">
      <c r="A2" s="111" t="str">
        <f>HYPERLINK("#目次!A13","目次に戻る")</f>
        <v>目次に戻る</v>
      </c>
      <c r="B2" s="2"/>
      <c r="C2" s="2"/>
      <c r="D2" s="34"/>
      <c r="E2" s="34"/>
      <c r="F2" s="34"/>
      <c r="G2" s="34"/>
      <c r="H2" s="34"/>
      <c r="I2" s="34"/>
      <c r="J2" s="4"/>
      <c r="K2" s="4"/>
    </row>
    <row r="3" spans="1:11" s="26" customFormat="1" ht="16.5" customHeight="1" thickBot="1">
      <c r="A3" s="35" t="s">
        <v>33</v>
      </c>
      <c r="B3" s="2"/>
      <c r="C3" s="2"/>
      <c r="D3" s="2"/>
      <c r="E3" s="2"/>
      <c r="F3" s="2"/>
      <c r="G3" s="4"/>
      <c r="H3" s="4"/>
      <c r="I3" s="4"/>
      <c r="J3" s="4"/>
      <c r="K3" s="4"/>
    </row>
    <row r="4" spans="1:11" ht="33.75">
      <c r="A4" s="6" t="s">
        <v>34</v>
      </c>
      <c r="B4" s="37" t="s">
        <v>62</v>
      </c>
      <c r="C4" s="37" t="s">
        <v>250</v>
      </c>
      <c r="D4" s="37" t="s">
        <v>244</v>
      </c>
      <c r="E4" s="37" t="s">
        <v>245</v>
      </c>
      <c r="F4" s="37" t="s">
        <v>246</v>
      </c>
      <c r="G4" s="37" t="s">
        <v>251</v>
      </c>
      <c r="H4" s="37" t="s">
        <v>252</v>
      </c>
      <c r="I4" s="37" t="s">
        <v>247</v>
      </c>
      <c r="J4" s="37" t="s">
        <v>248</v>
      </c>
      <c r="K4" s="37" t="s">
        <v>249</v>
      </c>
    </row>
    <row r="5" spans="1:11" ht="16.5" customHeight="1">
      <c r="A5" s="8" t="s">
        <v>42</v>
      </c>
      <c r="B5" s="176">
        <v>42</v>
      </c>
      <c r="C5" s="177" t="s">
        <v>133</v>
      </c>
      <c r="D5" s="177">
        <v>9</v>
      </c>
      <c r="E5" s="177">
        <v>7</v>
      </c>
      <c r="F5" s="177">
        <v>8</v>
      </c>
      <c r="G5" s="177">
        <v>9</v>
      </c>
      <c r="H5" s="177">
        <v>4</v>
      </c>
      <c r="I5" s="177" t="s">
        <v>133</v>
      </c>
      <c r="J5" s="177">
        <v>3</v>
      </c>
      <c r="K5" s="177">
        <v>2</v>
      </c>
    </row>
    <row r="6" spans="1:11" ht="16.5" customHeight="1">
      <c r="A6" s="8" t="s">
        <v>37</v>
      </c>
      <c r="B6" s="176">
        <v>42</v>
      </c>
      <c r="C6" s="177" t="s">
        <v>133</v>
      </c>
      <c r="D6" s="177">
        <v>8</v>
      </c>
      <c r="E6" s="177">
        <v>8</v>
      </c>
      <c r="F6" s="177">
        <v>8</v>
      </c>
      <c r="G6" s="177">
        <v>9</v>
      </c>
      <c r="H6" s="177">
        <v>4</v>
      </c>
      <c r="I6" s="177" t="s">
        <v>133</v>
      </c>
      <c r="J6" s="177">
        <v>3</v>
      </c>
      <c r="K6" s="177">
        <v>2</v>
      </c>
    </row>
    <row r="7" spans="1:11" ht="16.5" customHeight="1">
      <c r="A7" s="8" t="s">
        <v>38</v>
      </c>
      <c r="B7" s="176">
        <v>42</v>
      </c>
      <c r="C7" s="177" t="s">
        <v>133</v>
      </c>
      <c r="D7" s="177">
        <v>17</v>
      </c>
      <c r="E7" s="177" t="s">
        <v>133</v>
      </c>
      <c r="F7" s="177">
        <v>8</v>
      </c>
      <c r="G7" s="177">
        <v>8</v>
      </c>
      <c r="H7" s="177">
        <v>4</v>
      </c>
      <c r="I7" s="177" t="s">
        <v>133</v>
      </c>
      <c r="J7" s="177">
        <v>3</v>
      </c>
      <c r="K7" s="177">
        <v>2</v>
      </c>
    </row>
    <row r="8" spans="1:11" ht="16.5" customHeight="1">
      <c r="A8" s="8" t="s">
        <v>39</v>
      </c>
      <c r="B8" s="178">
        <v>42</v>
      </c>
      <c r="C8" s="179" t="s">
        <v>133</v>
      </c>
      <c r="D8" s="179">
        <v>17</v>
      </c>
      <c r="E8" s="179" t="s">
        <v>133</v>
      </c>
      <c r="F8" s="179">
        <v>8</v>
      </c>
      <c r="G8" s="179">
        <v>8</v>
      </c>
      <c r="H8" s="179">
        <v>4</v>
      </c>
      <c r="I8" s="179">
        <v>3</v>
      </c>
      <c r="J8" s="179" t="s">
        <v>133</v>
      </c>
      <c r="K8" s="179">
        <v>2</v>
      </c>
    </row>
    <row r="9" spans="1:11" s="39" customFormat="1" ht="16.5" customHeight="1" thickBot="1">
      <c r="A9" s="38" t="s">
        <v>239</v>
      </c>
      <c r="B9" s="180">
        <v>41</v>
      </c>
      <c r="C9" s="181">
        <v>14</v>
      </c>
      <c r="D9" s="181" t="s">
        <v>133</v>
      </c>
      <c r="E9" s="181" t="s">
        <v>133</v>
      </c>
      <c r="F9" s="181">
        <v>9</v>
      </c>
      <c r="G9" s="181">
        <v>8</v>
      </c>
      <c r="H9" s="181">
        <v>4</v>
      </c>
      <c r="I9" s="181">
        <v>6</v>
      </c>
      <c r="J9" s="181" t="s">
        <v>133</v>
      </c>
      <c r="K9" s="181" t="s">
        <v>133</v>
      </c>
    </row>
    <row r="10" spans="1:12" s="26" customFormat="1" ht="16.5" customHeight="1">
      <c r="A10" s="26" t="s">
        <v>32</v>
      </c>
      <c r="L10" s="40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3.875" style="2" bestFit="1" customWidth="1"/>
    <col min="2" max="8" width="10.00390625" style="2" customWidth="1"/>
    <col min="9" max="16384" width="4.00390625" style="3" customWidth="1"/>
  </cols>
  <sheetData>
    <row r="1" spans="1:8" s="26" customFormat="1" ht="16.5" customHeight="1">
      <c r="A1" s="28" t="s">
        <v>254</v>
      </c>
      <c r="B1" s="2"/>
      <c r="C1" s="2"/>
      <c r="D1" s="2"/>
      <c r="E1" s="2"/>
      <c r="F1" s="4"/>
      <c r="G1" s="4"/>
      <c r="H1" s="4"/>
    </row>
    <row r="2" spans="1:8" s="26" customFormat="1" ht="16.5" customHeight="1" thickBot="1">
      <c r="A2" s="111" t="str">
        <f>HYPERLINK("#目次!A14","目次に戻る")</f>
        <v>目次に戻る</v>
      </c>
      <c r="B2" s="2"/>
      <c r="C2" s="2"/>
      <c r="D2" s="29"/>
      <c r="E2" s="2"/>
      <c r="F2" s="2"/>
      <c r="G2" s="2"/>
      <c r="H2" s="2"/>
    </row>
    <row r="3" spans="1:8" s="26" customFormat="1" ht="48" customHeight="1" thickBot="1">
      <c r="A3" s="30" t="s">
        <v>264</v>
      </c>
      <c r="B3" s="31" t="s">
        <v>62</v>
      </c>
      <c r="C3" s="31" t="s">
        <v>250</v>
      </c>
      <c r="D3" s="31" t="s">
        <v>251</v>
      </c>
      <c r="E3" s="31" t="s">
        <v>246</v>
      </c>
      <c r="F3" s="31" t="s">
        <v>252</v>
      </c>
      <c r="G3" s="31" t="s">
        <v>247</v>
      </c>
      <c r="H3" s="31" t="s">
        <v>26</v>
      </c>
    </row>
    <row r="4" spans="1:8" ht="16.5" customHeight="1">
      <c r="A4" s="32" t="s">
        <v>27</v>
      </c>
      <c r="B4" s="176">
        <v>1</v>
      </c>
      <c r="C4" s="192" t="s">
        <v>133</v>
      </c>
      <c r="D4" s="192" t="s">
        <v>133</v>
      </c>
      <c r="E4" s="192" t="s">
        <v>133</v>
      </c>
      <c r="F4" s="192" t="s">
        <v>133</v>
      </c>
      <c r="G4" s="192">
        <v>1</v>
      </c>
      <c r="H4" s="192" t="s">
        <v>133</v>
      </c>
    </row>
    <row r="5" spans="1:8" ht="16.5" customHeight="1">
      <c r="A5" s="32" t="s">
        <v>28</v>
      </c>
      <c r="B5" s="176">
        <v>8</v>
      </c>
      <c r="C5" s="192">
        <v>1</v>
      </c>
      <c r="D5" s="192">
        <v>2</v>
      </c>
      <c r="E5" s="192">
        <v>2</v>
      </c>
      <c r="F5" s="192">
        <v>2</v>
      </c>
      <c r="G5" s="192">
        <v>1</v>
      </c>
      <c r="H5" s="192" t="s">
        <v>133</v>
      </c>
    </row>
    <row r="6" spans="1:8" ht="16.5" customHeight="1">
      <c r="A6" s="32" t="s">
        <v>253</v>
      </c>
      <c r="B6" s="176">
        <v>9</v>
      </c>
      <c r="C6" s="192">
        <v>4</v>
      </c>
      <c r="D6" s="192">
        <v>1</v>
      </c>
      <c r="E6" s="192">
        <v>2</v>
      </c>
      <c r="F6" s="192" t="s">
        <v>133</v>
      </c>
      <c r="G6" s="192">
        <v>2</v>
      </c>
      <c r="H6" s="192" t="s">
        <v>133</v>
      </c>
    </row>
    <row r="7" spans="1:8" ht="16.5" customHeight="1">
      <c r="A7" s="32" t="s">
        <v>29</v>
      </c>
      <c r="B7" s="176">
        <v>15</v>
      </c>
      <c r="C7" s="192">
        <v>5</v>
      </c>
      <c r="D7" s="192">
        <v>3</v>
      </c>
      <c r="E7" s="192">
        <v>3</v>
      </c>
      <c r="F7" s="192">
        <v>2</v>
      </c>
      <c r="G7" s="192">
        <v>2</v>
      </c>
      <c r="H7" s="192">
        <v>1</v>
      </c>
    </row>
    <row r="8" spans="1:8" s="26" customFormat="1" ht="16.5" customHeight="1">
      <c r="A8" s="32" t="s">
        <v>30</v>
      </c>
      <c r="B8" s="176">
        <v>8</v>
      </c>
      <c r="C8" s="192">
        <v>4</v>
      </c>
      <c r="D8" s="192">
        <v>2</v>
      </c>
      <c r="E8" s="192">
        <v>2</v>
      </c>
      <c r="F8" s="192" t="s">
        <v>133</v>
      </c>
      <c r="G8" s="192" t="s">
        <v>133</v>
      </c>
      <c r="H8" s="192">
        <v>1</v>
      </c>
    </row>
    <row r="9" spans="1:8" s="26" customFormat="1" ht="16.5" customHeight="1" thickBot="1">
      <c r="A9" s="33" t="s">
        <v>31</v>
      </c>
      <c r="B9" s="193" t="s">
        <v>133</v>
      </c>
      <c r="C9" s="194" t="s">
        <v>133</v>
      </c>
      <c r="D9" s="194" t="s">
        <v>133</v>
      </c>
      <c r="E9" s="194" t="s">
        <v>133</v>
      </c>
      <c r="F9" s="194" t="s">
        <v>133</v>
      </c>
      <c r="G9" s="194" t="s">
        <v>133</v>
      </c>
      <c r="H9" s="194" t="s">
        <v>133</v>
      </c>
    </row>
    <row r="10" s="26" customFormat="1" ht="16.5" customHeight="1">
      <c r="A10" s="26" t="s">
        <v>32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8.25390625" style="2" customWidth="1"/>
    <col min="2" max="17" width="6.75390625" style="2" customWidth="1"/>
    <col min="18" max="18" width="6.75390625" style="3" customWidth="1"/>
    <col min="19" max="16384" width="4.625" style="3" customWidth="1"/>
  </cols>
  <sheetData>
    <row r="1" spans="1:19" ht="16.5" customHeight="1">
      <c r="A1" s="1" t="s">
        <v>0</v>
      </c>
      <c r="E1" s="3"/>
      <c r="F1" s="3"/>
      <c r="K1" s="4"/>
      <c r="L1" s="4"/>
      <c r="M1" s="4"/>
      <c r="N1" s="4"/>
      <c r="O1" s="4"/>
      <c r="P1" s="4"/>
      <c r="Q1" s="4"/>
      <c r="R1" s="4"/>
      <c r="S1" s="2"/>
    </row>
    <row r="2" spans="1:19" ht="16.5" customHeight="1" thickBot="1">
      <c r="A2" s="111" t="str">
        <f>HYPERLINK("#目次!A15","目次に戻る")</f>
        <v>目次に戻る</v>
      </c>
      <c r="R2" s="2"/>
      <c r="S2" s="2"/>
    </row>
    <row r="3" spans="1:19" s="8" customFormat="1" ht="16.5" customHeight="1">
      <c r="A3" s="195" t="s">
        <v>1</v>
      </c>
      <c r="B3" s="221" t="s">
        <v>2</v>
      </c>
      <c r="C3" s="222"/>
      <c r="D3" s="223"/>
      <c r="E3" s="221" t="s">
        <v>3</v>
      </c>
      <c r="F3" s="222"/>
      <c r="G3" s="223"/>
      <c r="H3" s="221" t="s">
        <v>4</v>
      </c>
      <c r="I3" s="222"/>
      <c r="J3" s="223"/>
      <c r="K3" s="221" t="s">
        <v>5</v>
      </c>
      <c r="L3" s="222"/>
      <c r="M3" s="222"/>
      <c r="N3" s="223"/>
      <c r="O3" s="229" t="s">
        <v>6</v>
      </c>
      <c r="P3" s="229" t="s">
        <v>7</v>
      </c>
      <c r="Q3" s="229" t="s">
        <v>8</v>
      </c>
      <c r="R3" s="231" t="s">
        <v>9</v>
      </c>
      <c r="S3" s="7"/>
    </row>
    <row r="4" spans="1:19" s="8" customFormat="1" ht="27.75" customHeight="1">
      <c r="A4" s="196"/>
      <c r="B4" s="9" t="s">
        <v>10</v>
      </c>
      <c r="C4" s="9" t="s">
        <v>11</v>
      </c>
      <c r="D4" s="9" t="s">
        <v>12</v>
      </c>
      <c r="E4" s="9" t="s">
        <v>10</v>
      </c>
      <c r="F4" s="9" t="s">
        <v>11</v>
      </c>
      <c r="G4" s="9" t="s">
        <v>12</v>
      </c>
      <c r="H4" s="10" t="s">
        <v>13</v>
      </c>
      <c r="I4" s="10" t="s">
        <v>11</v>
      </c>
      <c r="J4" s="10" t="s">
        <v>12</v>
      </c>
      <c r="K4" s="11" t="s">
        <v>14</v>
      </c>
      <c r="L4" s="11" t="s">
        <v>15</v>
      </c>
      <c r="M4" s="11" t="s">
        <v>16</v>
      </c>
      <c r="N4" s="11" t="s">
        <v>17</v>
      </c>
      <c r="O4" s="230"/>
      <c r="P4" s="230"/>
      <c r="Q4" s="230"/>
      <c r="R4" s="232"/>
      <c r="S4" s="7"/>
    </row>
    <row r="5" spans="1:19" ht="16.5" customHeight="1">
      <c r="A5" s="8" t="s">
        <v>18</v>
      </c>
      <c r="B5" s="12">
        <v>251202</v>
      </c>
      <c r="C5" s="13">
        <v>122967</v>
      </c>
      <c r="D5" s="13">
        <v>128235</v>
      </c>
      <c r="E5" s="14">
        <v>142764</v>
      </c>
      <c r="F5" s="15">
        <v>69321</v>
      </c>
      <c r="G5" s="15">
        <v>73443</v>
      </c>
      <c r="H5" s="16">
        <v>56.83235006090715</v>
      </c>
      <c r="I5" s="16">
        <v>56.373661226182634</v>
      </c>
      <c r="J5" s="16">
        <v>57.27219557843023</v>
      </c>
      <c r="K5" s="14">
        <v>142617</v>
      </c>
      <c r="L5" s="14">
        <v>138856</v>
      </c>
      <c r="M5" s="14">
        <v>3761</v>
      </c>
      <c r="N5" s="17">
        <v>2.6371330206076413</v>
      </c>
      <c r="O5" s="18">
        <v>0</v>
      </c>
      <c r="P5" s="15">
        <v>6469</v>
      </c>
      <c r="Q5" s="14">
        <v>170</v>
      </c>
      <c r="R5" s="15">
        <v>28</v>
      </c>
      <c r="S5" s="2"/>
    </row>
    <row r="6" spans="1:19" ht="16.5" customHeight="1">
      <c r="A6" s="8" t="s">
        <v>19</v>
      </c>
      <c r="B6" s="12">
        <v>250190</v>
      </c>
      <c r="C6" s="13">
        <v>122464</v>
      </c>
      <c r="D6" s="13">
        <v>127726</v>
      </c>
      <c r="E6" s="14">
        <v>129859</v>
      </c>
      <c r="F6" s="15">
        <v>62555</v>
      </c>
      <c r="G6" s="15">
        <v>67304</v>
      </c>
      <c r="H6" s="16">
        <v>51.90415284383868</v>
      </c>
      <c r="I6" s="16">
        <v>51.08031748105566</v>
      </c>
      <c r="J6" s="16">
        <v>52.69404819692154</v>
      </c>
      <c r="K6" s="14">
        <v>129484</v>
      </c>
      <c r="L6" s="14">
        <v>126434</v>
      </c>
      <c r="M6" s="14">
        <v>3050</v>
      </c>
      <c r="N6" s="17">
        <v>2.3555033826573166</v>
      </c>
      <c r="O6" s="18">
        <v>0</v>
      </c>
      <c r="P6" s="15">
        <v>6069</v>
      </c>
      <c r="Q6" s="14">
        <v>263</v>
      </c>
      <c r="R6" s="15">
        <v>23</v>
      </c>
      <c r="S6" s="2"/>
    </row>
    <row r="7" spans="1:19" ht="16.5" customHeight="1">
      <c r="A7" s="8" t="s">
        <v>20</v>
      </c>
      <c r="B7" s="12">
        <v>253876</v>
      </c>
      <c r="C7" s="13">
        <v>125002</v>
      </c>
      <c r="D7" s="13">
        <v>128874</v>
      </c>
      <c r="E7" s="14">
        <v>141718</v>
      </c>
      <c r="F7" s="15">
        <v>68762</v>
      </c>
      <c r="G7" s="15">
        <v>72956</v>
      </c>
      <c r="H7" s="16">
        <v>55.82173974696308</v>
      </c>
      <c r="I7" s="16">
        <v>55.00871986048224</v>
      </c>
      <c r="J7" s="16">
        <v>56.61033257290067</v>
      </c>
      <c r="K7" s="14">
        <v>141408</v>
      </c>
      <c r="L7" s="14">
        <v>137669</v>
      </c>
      <c r="M7" s="14">
        <v>3739</v>
      </c>
      <c r="N7" s="17">
        <v>2.644121973297126</v>
      </c>
      <c r="O7" s="18">
        <v>0</v>
      </c>
      <c r="P7" s="15">
        <v>10669</v>
      </c>
      <c r="Q7" s="14">
        <v>327</v>
      </c>
      <c r="R7" s="15">
        <v>26</v>
      </c>
      <c r="S7" s="2"/>
    </row>
    <row r="8" spans="1:19" ht="16.5" customHeight="1">
      <c r="A8" s="8" t="s">
        <v>21</v>
      </c>
      <c r="B8" s="12">
        <v>259434</v>
      </c>
      <c r="C8" s="13">
        <v>128362</v>
      </c>
      <c r="D8" s="13">
        <v>131072</v>
      </c>
      <c r="E8" s="14">
        <v>142235</v>
      </c>
      <c r="F8" s="15">
        <v>69395</v>
      </c>
      <c r="G8" s="15">
        <v>72930</v>
      </c>
      <c r="H8" s="16">
        <v>54.82511929816447</v>
      </c>
      <c r="I8" s="16">
        <v>54.06194979822689</v>
      </c>
      <c r="J8" s="16">
        <v>55.64117431640625</v>
      </c>
      <c r="K8" s="14">
        <v>141968</v>
      </c>
      <c r="L8" s="14">
        <v>138864</v>
      </c>
      <c r="M8" s="14">
        <v>3282</v>
      </c>
      <c r="N8" s="17">
        <v>2.31</v>
      </c>
      <c r="O8" s="18">
        <v>0</v>
      </c>
      <c r="P8" s="15">
        <v>13351</v>
      </c>
      <c r="Q8" s="14">
        <v>529</v>
      </c>
      <c r="R8" s="15">
        <v>19</v>
      </c>
      <c r="S8" s="2"/>
    </row>
    <row r="9" spans="1:19" ht="16.5" customHeight="1" thickBot="1">
      <c r="A9" s="197" t="s">
        <v>22</v>
      </c>
      <c r="B9" s="19">
        <v>261176</v>
      </c>
      <c r="C9" s="20">
        <v>129478</v>
      </c>
      <c r="D9" s="20">
        <v>131698</v>
      </c>
      <c r="E9" s="20">
        <v>163292</v>
      </c>
      <c r="F9" s="21">
        <v>79248</v>
      </c>
      <c r="G9" s="21">
        <v>84044</v>
      </c>
      <c r="H9" s="22">
        <v>62.521824363647504</v>
      </c>
      <c r="I9" s="23">
        <v>61.20576468589258</v>
      </c>
      <c r="J9" s="23">
        <v>63.81569955504259</v>
      </c>
      <c r="K9" s="20">
        <v>163095</v>
      </c>
      <c r="L9" s="20">
        <v>158439</v>
      </c>
      <c r="M9" s="20">
        <v>4656</v>
      </c>
      <c r="N9" s="24">
        <v>2.85</v>
      </c>
      <c r="O9" s="20">
        <v>19296</v>
      </c>
      <c r="P9" s="21">
        <v>1024</v>
      </c>
      <c r="Q9" s="20">
        <v>451</v>
      </c>
      <c r="R9" s="21">
        <v>27</v>
      </c>
      <c r="S9" s="25"/>
    </row>
    <row r="10" spans="1:19" ht="16.5" customHeight="1">
      <c r="A10" s="26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"/>
    </row>
    <row r="11" spans="1:19" ht="16.5" customHeight="1">
      <c r="A11" s="26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"/>
    </row>
  </sheetData>
  <mergeCells count="9">
    <mergeCell ref="O3:O4"/>
    <mergeCell ref="P3:P4"/>
    <mergeCell ref="Q3:Q4"/>
    <mergeCell ref="R3:R4"/>
    <mergeCell ref="K3:N3"/>
    <mergeCell ref="A3:A4"/>
    <mergeCell ref="B3:D3"/>
    <mergeCell ref="E3:G3"/>
    <mergeCell ref="H3:J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8.75390625" style="2" customWidth="1"/>
  </cols>
  <sheetData>
    <row r="1" spans="1:13" s="93" customFormat="1" ht="16.5" customHeight="1">
      <c r="A1" s="91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="27" customFormat="1" ht="16.5" customHeight="1" thickBot="1">
      <c r="A2" s="111" t="str">
        <f>HYPERLINK("#目次!A3","目次に戻る")</f>
        <v>目次に戻る</v>
      </c>
    </row>
    <row r="3" spans="1:22" s="7" customFormat="1" ht="16.5" customHeight="1">
      <c r="A3" s="200" t="s">
        <v>34</v>
      </c>
      <c r="B3" s="204" t="s">
        <v>80</v>
      </c>
      <c r="C3" s="204"/>
      <c r="D3" s="204"/>
      <c r="E3" s="207" t="s">
        <v>81</v>
      </c>
      <c r="F3" s="204" t="s">
        <v>82</v>
      </c>
      <c r="G3" s="204"/>
      <c r="H3" s="204"/>
      <c r="I3" s="204"/>
      <c r="J3" s="204"/>
      <c r="K3" s="213" t="s">
        <v>83</v>
      </c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6" t="s">
        <v>84</v>
      </c>
    </row>
    <row r="4" spans="1:22" s="7" customFormat="1" ht="16.5" customHeight="1">
      <c r="A4" s="201"/>
      <c r="B4" s="203" t="s">
        <v>85</v>
      </c>
      <c r="C4" s="203"/>
      <c r="D4" s="205" t="s">
        <v>86</v>
      </c>
      <c r="E4" s="208"/>
      <c r="F4" s="205" t="s">
        <v>87</v>
      </c>
      <c r="G4" s="209" t="s">
        <v>88</v>
      </c>
      <c r="H4" s="205" t="s">
        <v>89</v>
      </c>
      <c r="I4" s="205" t="s">
        <v>90</v>
      </c>
      <c r="J4" s="211" t="s">
        <v>91</v>
      </c>
      <c r="K4" s="214" t="s">
        <v>92</v>
      </c>
      <c r="L4" s="214" t="s">
        <v>93</v>
      </c>
      <c r="M4" s="214" t="s">
        <v>94</v>
      </c>
      <c r="N4" s="214" t="s">
        <v>95</v>
      </c>
      <c r="O4" s="214" t="s">
        <v>96</v>
      </c>
      <c r="P4" s="214" t="s">
        <v>97</v>
      </c>
      <c r="Q4" s="214" t="s">
        <v>98</v>
      </c>
      <c r="R4" s="214" t="s">
        <v>99</v>
      </c>
      <c r="S4" s="214" t="s">
        <v>100</v>
      </c>
      <c r="T4" s="214" t="s">
        <v>101</v>
      </c>
      <c r="U4" s="214" t="s">
        <v>102</v>
      </c>
      <c r="V4" s="217"/>
    </row>
    <row r="5" spans="1:22" s="7" customFormat="1" ht="16.5" customHeight="1" thickBot="1">
      <c r="A5" s="202"/>
      <c r="B5" s="94" t="s">
        <v>103</v>
      </c>
      <c r="C5" s="94" t="s">
        <v>104</v>
      </c>
      <c r="D5" s="206"/>
      <c r="E5" s="206"/>
      <c r="F5" s="206"/>
      <c r="G5" s="210"/>
      <c r="H5" s="206"/>
      <c r="I5" s="206"/>
      <c r="J5" s="212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8"/>
    </row>
    <row r="6" spans="1:22" s="127" customFormat="1" ht="16.5" customHeight="1">
      <c r="A6" s="124" t="s">
        <v>35</v>
      </c>
      <c r="B6" s="125">
        <v>4</v>
      </c>
      <c r="C6" s="126">
        <v>1</v>
      </c>
      <c r="D6" s="126" t="s">
        <v>120</v>
      </c>
      <c r="E6" s="126" t="s">
        <v>121</v>
      </c>
      <c r="F6" s="126">
        <v>22</v>
      </c>
      <c r="G6" s="126">
        <v>18</v>
      </c>
      <c r="H6" s="126">
        <v>23</v>
      </c>
      <c r="I6" s="126">
        <v>17</v>
      </c>
      <c r="J6" s="126">
        <v>20</v>
      </c>
      <c r="K6" s="126" t="s">
        <v>133</v>
      </c>
      <c r="L6" s="126" t="s">
        <v>133</v>
      </c>
      <c r="M6" s="126" t="s">
        <v>133</v>
      </c>
      <c r="N6" s="126">
        <v>5</v>
      </c>
      <c r="O6" s="126">
        <v>9</v>
      </c>
      <c r="P6" s="126">
        <v>8</v>
      </c>
      <c r="Q6" s="126" t="s">
        <v>133</v>
      </c>
      <c r="R6" s="126" t="s">
        <v>133</v>
      </c>
      <c r="S6" s="126" t="s">
        <v>133</v>
      </c>
      <c r="T6" s="126" t="s">
        <v>122</v>
      </c>
      <c r="U6" s="126" t="s">
        <v>122</v>
      </c>
      <c r="V6" s="126" t="s">
        <v>123</v>
      </c>
    </row>
    <row r="7" spans="1:22" s="127" customFormat="1" ht="16.5" customHeight="1">
      <c r="A7" s="128" t="s">
        <v>36</v>
      </c>
      <c r="B7" s="125">
        <v>4</v>
      </c>
      <c r="C7" s="126">
        <v>1</v>
      </c>
      <c r="D7" s="126" t="s">
        <v>124</v>
      </c>
      <c r="E7" s="126" t="s">
        <v>125</v>
      </c>
      <c r="F7" s="126">
        <v>22</v>
      </c>
      <c r="G7" s="126">
        <v>19</v>
      </c>
      <c r="H7" s="126">
        <v>15</v>
      </c>
      <c r="I7" s="126">
        <v>15</v>
      </c>
      <c r="J7" s="126">
        <v>21</v>
      </c>
      <c r="K7" s="126" t="s">
        <v>133</v>
      </c>
      <c r="L7" s="126" t="s">
        <v>133</v>
      </c>
      <c r="M7" s="126" t="s">
        <v>133</v>
      </c>
      <c r="N7" s="126">
        <v>1</v>
      </c>
      <c r="O7" s="126">
        <v>2</v>
      </c>
      <c r="P7" s="126">
        <v>7</v>
      </c>
      <c r="Q7" s="126" t="s">
        <v>133</v>
      </c>
      <c r="R7" s="126">
        <v>6</v>
      </c>
      <c r="S7" s="126">
        <v>4</v>
      </c>
      <c r="T7" s="126" t="s">
        <v>126</v>
      </c>
      <c r="U7" s="126" t="s">
        <v>122</v>
      </c>
      <c r="V7" s="126" t="s">
        <v>127</v>
      </c>
    </row>
    <row r="8" spans="1:22" s="129" customFormat="1" ht="16.5" customHeight="1">
      <c r="A8" s="128" t="s">
        <v>37</v>
      </c>
      <c r="B8" s="125">
        <v>4</v>
      </c>
      <c r="C8" s="126">
        <v>1</v>
      </c>
      <c r="D8" s="126" t="s">
        <v>128</v>
      </c>
      <c r="E8" s="126" t="s">
        <v>129</v>
      </c>
      <c r="F8" s="126">
        <v>28</v>
      </c>
      <c r="G8" s="126">
        <v>20</v>
      </c>
      <c r="H8" s="126">
        <v>19</v>
      </c>
      <c r="I8" s="126">
        <v>15</v>
      </c>
      <c r="J8" s="126">
        <v>18</v>
      </c>
      <c r="K8" s="126" t="s">
        <v>133</v>
      </c>
      <c r="L8" s="126" t="s">
        <v>133</v>
      </c>
      <c r="M8" s="126" t="s">
        <v>133</v>
      </c>
      <c r="N8" s="126" t="s">
        <v>133</v>
      </c>
      <c r="O8" s="126" t="s">
        <v>133</v>
      </c>
      <c r="P8" s="126">
        <v>3</v>
      </c>
      <c r="Q8" s="126">
        <v>10</v>
      </c>
      <c r="R8" s="126">
        <v>13</v>
      </c>
      <c r="S8" s="126">
        <v>7</v>
      </c>
      <c r="T8" s="126" t="s">
        <v>126</v>
      </c>
      <c r="U8" s="126" t="s">
        <v>126</v>
      </c>
      <c r="V8" s="126" t="s">
        <v>130</v>
      </c>
    </row>
    <row r="9" spans="1:22" s="132" customFormat="1" ht="16.5" customHeight="1">
      <c r="A9" s="128" t="s">
        <v>38</v>
      </c>
      <c r="B9" s="130">
        <v>4</v>
      </c>
      <c r="C9" s="131">
        <v>2</v>
      </c>
      <c r="D9" s="126" t="s">
        <v>131</v>
      </c>
      <c r="E9" s="131" t="s">
        <v>132</v>
      </c>
      <c r="F9" s="131">
        <v>27</v>
      </c>
      <c r="G9" s="131">
        <v>18</v>
      </c>
      <c r="H9" s="131">
        <v>22</v>
      </c>
      <c r="I9" s="131">
        <v>18</v>
      </c>
      <c r="J9" s="131">
        <v>23</v>
      </c>
      <c r="K9" s="131">
        <v>5</v>
      </c>
      <c r="L9" s="131">
        <v>5</v>
      </c>
      <c r="M9" s="131">
        <v>5</v>
      </c>
      <c r="N9" s="131" t="s">
        <v>133</v>
      </c>
      <c r="O9" s="131" t="s">
        <v>133</v>
      </c>
      <c r="P9" s="131" t="s">
        <v>133</v>
      </c>
      <c r="Q9" s="131">
        <v>3</v>
      </c>
      <c r="R9" s="131">
        <v>8</v>
      </c>
      <c r="S9" s="131">
        <v>2</v>
      </c>
      <c r="T9" s="131" t="s">
        <v>122</v>
      </c>
      <c r="U9" s="131" t="s">
        <v>122</v>
      </c>
      <c r="V9" s="131" t="s">
        <v>134</v>
      </c>
    </row>
    <row r="10" spans="1:22" s="137" customFormat="1" ht="16.5" customHeight="1" thickBot="1">
      <c r="A10" s="133" t="s">
        <v>39</v>
      </c>
      <c r="B10" s="134">
        <v>4</v>
      </c>
      <c r="C10" s="135" t="s">
        <v>133</v>
      </c>
      <c r="D10" s="136" t="s">
        <v>135</v>
      </c>
      <c r="E10" s="135" t="s">
        <v>136</v>
      </c>
      <c r="F10" s="135">
        <v>23</v>
      </c>
      <c r="G10" s="135">
        <v>17</v>
      </c>
      <c r="H10" s="135">
        <v>20</v>
      </c>
      <c r="I10" s="135">
        <v>17</v>
      </c>
      <c r="J10" s="135">
        <v>18</v>
      </c>
      <c r="K10" s="135">
        <v>6</v>
      </c>
      <c r="L10" s="135">
        <v>7</v>
      </c>
      <c r="M10" s="135">
        <v>8</v>
      </c>
      <c r="N10" s="135" t="s">
        <v>133</v>
      </c>
      <c r="O10" s="135" t="s">
        <v>133</v>
      </c>
      <c r="P10" s="135" t="s">
        <v>133</v>
      </c>
      <c r="Q10" s="135" t="s">
        <v>133</v>
      </c>
      <c r="R10" s="135" t="s">
        <v>133</v>
      </c>
      <c r="S10" s="135" t="s">
        <v>133</v>
      </c>
      <c r="T10" s="135">
        <v>10</v>
      </c>
      <c r="U10" s="135">
        <v>10</v>
      </c>
      <c r="V10" s="135">
        <v>164</v>
      </c>
    </row>
    <row r="11" spans="1:22" s="27" customFormat="1" ht="16.5" customHeight="1">
      <c r="A11" s="26" t="s">
        <v>105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="27" customFormat="1" ht="16.5" customHeight="1">
      <c r="A12" s="27" t="s">
        <v>106</v>
      </c>
    </row>
  </sheetData>
  <mergeCells count="24">
    <mergeCell ref="U4:U5"/>
    <mergeCell ref="V3:V5"/>
    <mergeCell ref="Q4:Q5"/>
    <mergeCell ref="R4:R5"/>
    <mergeCell ref="S4:S5"/>
    <mergeCell ref="T4:T5"/>
    <mergeCell ref="I4:I5"/>
    <mergeCell ref="J4:J5"/>
    <mergeCell ref="F3:J3"/>
    <mergeCell ref="K3:U3"/>
    <mergeCell ref="K4:K5"/>
    <mergeCell ref="L4:L5"/>
    <mergeCell ref="M4:M5"/>
    <mergeCell ref="N4:N5"/>
    <mergeCell ref="O4:O5"/>
    <mergeCell ref="P4:P5"/>
    <mergeCell ref="E3:E5"/>
    <mergeCell ref="F4:F5"/>
    <mergeCell ref="G4:G5"/>
    <mergeCell ref="H4:H5"/>
    <mergeCell ref="A3:A5"/>
    <mergeCell ref="B4:C4"/>
    <mergeCell ref="B3:D3"/>
    <mergeCell ref="D4:D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13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00390625" style="2" customWidth="1"/>
    <col min="2" max="16384" width="8.00390625" style="2" customWidth="1"/>
  </cols>
  <sheetData>
    <row r="1" spans="1:18" ht="16.5" customHeight="1">
      <c r="A1" s="1" t="s">
        <v>78</v>
      </c>
      <c r="L1" s="34"/>
      <c r="O1" s="4"/>
      <c r="P1" s="4"/>
      <c r="Q1" s="4"/>
      <c r="R1" s="4"/>
    </row>
    <row r="2" ht="16.5" customHeight="1" thickBot="1">
      <c r="A2" s="111" t="str">
        <f>HYPERLINK("#目次!A4","目次に戻る")</f>
        <v>目次に戻る</v>
      </c>
    </row>
    <row r="3" spans="1:18" ht="16.5" customHeight="1">
      <c r="A3" s="200" t="s">
        <v>1</v>
      </c>
      <c r="B3" s="221" t="s">
        <v>55</v>
      </c>
      <c r="C3" s="222"/>
      <c r="D3" s="223"/>
      <c r="E3" s="221" t="s">
        <v>56</v>
      </c>
      <c r="F3" s="222"/>
      <c r="G3" s="223"/>
      <c r="H3" s="221" t="s">
        <v>57</v>
      </c>
      <c r="I3" s="222"/>
      <c r="J3" s="223"/>
      <c r="K3" s="221" t="s">
        <v>58</v>
      </c>
      <c r="L3" s="222"/>
      <c r="M3" s="222"/>
      <c r="N3" s="223"/>
      <c r="O3" s="207" t="s">
        <v>6</v>
      </c>
      <c r="P3" s="207" t="s">
        <v>72</v>
      </c>
      <c r="Q3" s="207" t="s">
        <v>8</v>
      </c>
      <c r="R3" s="219" t="s">
        <v>9</v>
      </c>
    </row>
    <row r="4" spans="1:18" ht="16.5" customHeight="1">
      <c r="A4" s="224"/>
      <c r="B4" s="9" t="s">
        <v>62</v>
      </c>
      <c r="C4" s="9" t="s">
        <v>63</v>
      </c>
      <c r="D4" s="9" t="s">
        <v>64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63</v>
      </c>
      <c r="J4" s="9" t="s">
        <v>64</v>
      </c>
      <c r="K4" s="9" t="s">
        <v>66</v>
      </c>
      <c r="L4" s="9" t="s">
        <v>67</v>
      </c>
      <c r="M4" s="9" t="s">
        <v>68</v>
      </c>
      <c r="N4" s="9" t="s">
        <v>69</v>
      </c>
      <c r="O4" s="225"/>
      <c r="P4" s="225"/>
      <c r="Q4" s="225"/>
      <c r="R4" s="220"/>
    </row>
    <row r="5" spans="1:18" s="27" customFormat="1" ht="16.5" customHeight="1">
      <c r="A5" s="80" t="s">
        <v>18</v>
      </c>
      <c r="B5" s="45">
        <v>251202</v>
      </c>
      <c r="C5" s="46">
        <v>122967</v>
      </c>
      <c r="D5" s="46">
        <v>128235</v>
      </c>
      <c r="E5" s="46">
        <v>151584</v>
      </c>
      <c r="F5" s="46">
        <v>72639</v>
      </c>
      <c r="G5" s="46">
        <v>78945</v>
      </c>
      <c r="H5" s="81">
        <v>60.34</v>
      </c>
      <c r="I5" s="81">
        <v>59.07</v>
      </c>
      <c r="J5" s="81">
        <v>61.56</v>
      </c>
      <c r="K5" s="82">
        <v>151580</v>
      </c>
      <c r="L5" s="82">
        <v>150493</v>
      </c>
      <c r="M5" s="82">
        <v>1087</v>
      </c>
      <c r="N5" s="83">
        <v>0.717113075603642</v>
      </c>
      <c r="O5" s="47" t="s">
        <v>133</v>
      </c>
      <c r="P5" s="82">
        <v>7175</v>
      </c>
      <c r="Q5" s="82">
        <v>180</v>
      </c>
      <c r="R5" s="82">
        <v>37</v>
      </c>
    </row>
    <row r="6" spans="1:18" s="27" customFormat="1" ht="16.5" customHeight="1">
      <c r="A6" s="80" t="s">
        <v>19</v>
      </c>
      <c r="B6" s="45">
        <v>250190</v>
      </c>
      <c r="C6" s="46">
        <v>122464</v>
      </c>
      <c r="D6" s="46">
        <v>127726</v>
      </c>
      <c r="E6" s="46">
        <v>135618</v>
      </c>
      <c r="F6" s="46">
        <v>64991</v>
      </c>
      <c r="G6" s="46">
        <v>70627</v>
      </c>
      <c r="H6" s="81">
        <v>54.21</v>
      </c>
      <c r="I6" s="81">
        <v>53.07</v>
      </c>
      <c r="J6" s="81">
        <v>55.3</v>
      </c>
      <c r="K6" s="82">
        <v>135611</v>
      </c>
      <c r="L6" s="82">
        <v>132467</v>
      </c>
      <c r="M6" s="82">
        <v>3144</v>
      </c>
      <c r="N6" s="83">
        <v>2.31839600032446</v>
      </c>
      <c r="O6" s="47" t="s">
        <v>133</v>
      </c>
      <c r="P6" s="82">
        <v>6774</v>
      </c>
      <c r="Q6" s="82">
        <v>277</v>
      </c>
      <c r="R6" s="82">
        <v>28</v>
      </c>
    </row>
    <row r="7" spans="1:18" s="27" customFormat="1" ht="16.5" customHeight="1">
      <c r="A7" s="80" t="s">
        <v>20</v>
      </c>
      <c r="B7" s="45">
        <v>253876</v>
      </c>
      <c r="C7" s="46">
        <v>125002</v>
      </c>
      <c r="D7" s="46">
        <v>128874</v>
      </c>
      <c r="E7" s="46">
        <v>145231</v>
      </c>
      <c r="F7" s="46">
        <v>70469</v>
      </c>
      <c r="G7" s="46">
        <v>74762</v>
      </c>
      <c r="H7" s="81">
        <v>57.21</v>
      </c>
      <c r="I7" s="81">
        <v>56.37</v>
      </c>
      <c r="J7" s="81">
        <v>58.01</v>
      </c>
      <c r="K7" s="82">
        <v>145212</v>
      </c>
      <c r="L7" s="82">
        <v>140514</v>
      </c>
      <c r="M7" s="82">
        <v>4698</v>
      </c>
      <c r="N7" s="83">
        <v>3.2352698124122</v>
      </c>
      <c r="O7" s="47" t="s">
        <v>133</v>
      </c>
      <c r="P7" s="82">
        <v>11916</v>
      </c>
      <c r="Q7" s="82">
        <v>333</v>
      </c>
      <c r="R7" s="82">
        <v>27</v>
      </c>
    </row>
    <row r="8" spans="1:18" s="84" customFormat="1" ht="16.5" customHeight="1">
      <c r="A8" s="80" t="s">
        <v>21</v>
      </c>
      <c r="B8" s="45">
        <v>259434</v>
      </c>
      <c r="C8" s="46">
        <v>128362</v>
      </c>
      <c r="D8" s="46">
        <v>131072</v>
      </c>
      <c r="E8" s="46">
        <v>144973</v>
      </c>
      <c r="F8" s="46">
        <v>70620</v>
      </c>
      <c r="G8" s="46">
        <v>74353</v>
      </c>
      <c r="H8" s="81">
        <v>55.88</v>
      </c>
      <c r="I8" s="81">
        <v>55.02</v>
      </c>
      <c r="J8" s="81">
        <v>56.73</v>
      </c>
      <c r="K8" s="82">
        <v>144972</v>
      </c>
      <c r="L8" s="82">
        <v>141079</v>
      </c>
      <c r="M8" s="82">
        <v>3893</v>
      </c>
      <c r="N8" s="83">
        <v>2.68534613580553</v>
      </c>
      <c r="O8" s="47" t="s">
        <v>133</v>
      </c>
      <c r="P8" s="82">
        <v>14912</v>
      </c>
      <c r="Q8" s="82">
        <v>529</v>
      </c>
      <c r="R8" s="82">
        <v>26</v>
      </c>
    </row>
    <row r="9" spans="1:18" s="90" customFormat="1" ht="16.5" customHeight="1" thickBot="1">
      <c r="A9" s="85" t="s">
        <v>137</v>
      </c>
      <c r="B9" s="51">
        <v>263189</v>
      </c>
      <c r="C9" s="52">
        <v>130563</v>
      </c>
      <c r="D9" s="52">
        <v>132626</v>
      </c>
      <c r="E9" s="65">
        <v>166621</v>
      </c>
      <c r="F9" s="52">
        <v>80862</v>
      </c>
      <c r="G9" s="52">
        <v>85759</v>
      </c>
      <c r="H9" s="86">
        <v>63.8</v>
      </c>
      <c r="I9" s="86">
        <v>62.45</v>
      </c>
      <c r="J9" s="86">
        <v>65.12</v>
      </c>
      <c r="K9" s="87">
        <v>166620</v>
      </c>
      <c r="L9" s="88">
        <v>163722</v>
      </c>
      <c r="M9" s="88">
        <v>2898</v>
      </c>
      <c r="N9" s="89">
        <v>1.74</v>
      </c>
      <c r="O9" s="88">
        <v>21698</v>
      </c>
      <c r="P9" s="88">
        <v>1059</v>
      </c>
      <c r="Q9" s="88">
        <v>546</v>
      </c>
      <c r="R9" s="88">
        <v>31</v>
      </c>
    </row>
    <row r="10" spans="1:18" s="27" customFormat="1" ht="16.5" customHeight="1">
      <c r="A10" s="76" t="s">
        <v>73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="27" customFormat="1" ht="16.5" customHeight="1">
      <c r="A11" s="27" t="s">
        <v>79</v>
      </c>
    </row>
    <row r="12" s="27" customFormat="1" ht="16.5" customHeight="1">
      <c r="A12" s="27" t="s">
        <v>75</v>
      </c>
    </row>
    <row r="13" spans="1:18" ht="16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</sheetData>
  <mergeCells count="9"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8.50390625" style="2" customWidth="1"/>
    <col min="2" max="16384" width="8.00390625" style="2" customWidth="1"/>
  </cols>
  <sheetData>
    <row r="1" spans="1:18" ht="16.5" customHeight="1">
      <c r="A1" s="1" t="s">
        <v>116</v>
      </c>
      <c r="O1" s="4"/>
      <c r="P1" s="4"/>
      <c r="Q1" s="4"/>
      <c r="R1" s="4"/>
    </row>
    <row r="2" ht="16.5" customHeight="1" thickBot="1">
      <c r="A2" s="111" t="str">
        <f>HYPERLINK("#目次!A5","目次に戻る")</f>
        <v>目次に戻る</v>
      </c>
    </row>
    <row r="3" spans="1:18" ht="16.5" customHeight="1">
      <c r="A3" s="200" t="s">
        <v>1</v>
      </c>
      <c r="B3" s="221" t="s">
        <v>55</v>
      </c>
      <c r="C3" s="222"/>
      <c r="D3" s="223"/>
      <c r="E3" s="221" t="s">
        <v>56</v>
      </c>
      <c r="F3" s="222"/>
      <c r="G3" s="223"/>
      <c r="H3" s="221" t="s">
        <v>57</v>
      </c>
      <c r="I3" s="222"/>
      <c r="J3" s="223"/>
      <c r="K3" s="221" t="s">
        <v>58</v>
      </c>
      <c r="L3" s="222"/>
      <c r="M3" s="222"/>
      <c r="N3" s="223"/>
      <c r="O3" s="207" t="s">
        <v>6</v>
      </c>
      <c r="P3" s="207" t="s">
        <v>72</v>
      </c>
      <c r="Q3" s="207" t="s">
        <v>8</v>
      </c>
      <c r="R3" s="219" t="s">
        <v>9</v>
      </c>
    </row>
    <row r="4" spans="1:18" ht="16.5" customHeight="1">
      <c r="A4" s="224"/>
      <c r="B4" s="9" t="s">
        <v>62</v>
      </c>
      <c r="C4" s="9" t="s">
        <v>63</v>
      </c>
      <c r="D4" s="9" t="s">
        <v>64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63</v>
      </c>
      <c r="J4" s="9" t="s">
        <v>64</v>
      </c>
      <c r="K4" s="9" t="s">
        <v>66</v>
      </c>
      <c r="L4" s="9" t="s">
        <v>67</v>
      </c>
      <c r="M4" s="9" t="s">
        <v>68</v>
      </c>
      <c r="N4" s="9" t="s">
        <v>69</v>
      </c>
      <c r="O4" s="225"/>
      <c r="P4" s="225"/>
      <c r="Q4" s="225"/>
      <c r="R4" s="220"/>
    </row>
    <row r="5" spans="1:18" s="27" customFormat="1" ht="16.5" customHeight="1">
      <c r="A5" s="113" t="s">
        <v>138</v>
      </c>
      <c r="B5" s="45">
        <v>249674</v>
      </c>
      <c r="C5" s="46">
        <v>122428</v>
      </c>
      <c r="D5" s="46">
        <v>127246</v>
      </c>
      <c r="E5" s="46">
        <v>102251</v>
      </c>
      <c r="F5" s="46">
        <v>49378</v>
      </c>
      <c r="G5" s="46">
        <v>52873</v>
      </c>
      <c r="H5" s="81">
        <v>40.95</v>
      </c>
      <c r="I5" s="81">
        <v>40.33</v>
      </c>
      <c r="J5" s="81">
        <v>41.55</v>
      </c>
      <c r="K5" s="82">
        <v>102244</v>
      </c>
      <c r="L5" s="82">
        <v>98172</v>
      </c>
      <c r="M5" s="82">
        <v>4072</v>
      </c>
      <c r="N5" s="83">
        <v>3.9826297875669963</v>
      </c>
      <c r="O5" s="47" t="s">
        <v>133</v>
      </c>
      <c r="P5" s="82">
        <v>4393</v>
      </c>
      <c r="Q5" s="82">
        <v>218</v>
      </c>
      <c r="R5" s="82">
        <v>23</v>
      </c>
    </row>
    <row r="6" spans="1:18" s="27" customFormat="1" ht="16.5" customHeight="1">
      <c r="A6" s="113" t="s">
        <v>139</v>
      </c>
      <c r="B6" s="45">
        <v>251950</v>
      </c>
      <c r="C6" s="46">
        <v>123644</v>
      </c>
      <c r="D6" s="46">
        <v>128306</v>
      </c>
      <c r="E6" s="46">
        <v>137595</v>
      </c>
      <c r="F6" s="46">
        <v>65961</v>
      </c>
      <c r="G6" s="46">
        <v>71634</v>
      </c>
      <c r="H6" s="81">
        <v>54.61</v>
      </c>
      <c r="I6" s="81">
        <v>53.35</v>
      </c>
      <c r="J6" s="81">
        <v>55.83</v>
      </c>
      <c r="K6" s="82">
        <v>137585</v>
      </c>
      <c r="L6" s="82">
        <v>133290</v>
      </c>
      <c r="M6" s="82">
        <v>4295</v>
      </c>
      <c r="N6" s="83">
        <v>3.1217065813860523</v>
      </c>
      <c r="O6" s="47" t="s">
        <v>133</v>
      </c>
      <c r="P6" s="82">
        <v>10869</v>
      </c>
      <c r="Q6" s="82">
        <v>304</v>
      </c>
      <c r="R6" s="82">
        <v>23</v>
      </c>
    </row>
    <row r="7" spans="1:18" s="27" customFormat="1" ht="16.5" customHeight="1">
      <c r="A7" s="113" t="s">
        <v>140</v>
      </c>
      <c r="B7" s="45">
        <v>256340</v>
      </c>
      <c r="C7" s="46">
        <v>126329</v>
      </c>
      <c r="D7" s="46">
        <v>130011</v>
      </c>
      <c r="E7" s="46">
        <v>133517</v>
      </c>
      <c r="F7" s="46">
        <v>64285</v>
      </c>
      <c r="G7" s="46">
        <v>69232</v>
      </c>
      <c r="H7" s="81">
        <v>52.09</v>
      </c>
      <c r="I7" s="81">
        <v>50.89</v>
      </c>
      <c r="J7" s="81">
        <v>53.25</v>
      </c>
      <c r="K7" s="82">
        <v>133512</v>
      </c>
      <c r="L7" s="82">
        <v>128855</v>
      </c>
      <c r="M7" s="82">
        <v>4657</v>
      </c>
      <c r="N7" s="83">
        <v>3.4880759781892263</v>
      </c>
      <c r="O7" s="47" t="s">
        <v>133</v>
      </c>
      <c r="P7" s="82">
        <v>14675</v>
      </c>
      <c r="Q7" s="82">
        <v>425</v>
      </c>
      <c r="R7" s="82">
        <v>23</v>
      </c>
    </row>
    <row r="8" spans="1:18" s="77" customFormat="1" ht="16.5" customHeight="1">
      <c r="A8" s="114" t="s">
        <v>141</v>
      </c>
      <c r="B8" s="138">
        <v>259547</v>
      </c>
      <c r="C8" s="139">
        <v>128432</v>
      </c>
      <c r="D8" s="139">
        <v>131115</v>
      </c>
      <c r="E8" s="139">
        <v>141553</v>
      </c>
      <c r="F8" s="139">
        <v>69068</v>
      </c>
      <c r="G8" s="139">
        <v>72485</v>
      </c>
      <c r="H8" s="140">
        <v>54.54</v>
      </c>
      <c r="I8" s="140">
        <v>53.78</v>
      </c>
      <c r="J8" s="140">
        <v>55.28</v>
      </c>
      <c r="K8" s="141">
        <v>141552</v>
      </c>
      <c r="L8" s="141">
        <v>139007</v>
      </c>
      <c r="M8" s="141">
        <v>2545</v>
      </c>
      <c r="N8" s="142">
        <v>1.797925850570815</v>
      </c>
      <c r="O8" s="47">
        <v>16565</v>
      </c>
      <c r="P8" s="82">
        <v>1001</v>
      </c>
      <c r="Q8" s="82">
        <v>402</v>
      </c>
      <c r="R8" s="82">
        <v>27</v>
      </c>
    </row>
    <row r="9" spans="1:18" s="78" customFormat="1" ht="16.5" customHeight="1" thickBot="1">
      <c r="A9" s="115" t="s">
        <v>142</v>
      </c>
      <c r="B9" s="51">
        <v>263801</v>
      </c>
      <c r="C9" s="52">
        <v>131376</v>
      </c>
      <c r="D9" s="52">
        <v>132425</v>
      </c>
      <c r="E9" s="52">
        <v>146225</v>
      </c>
      <c r="F9" s="52">
        <v>71938</v>
      </c>
      <c r="G9" s="52">
        <v>74287</v>
      </c>
      <c r="H9" s="86">
        <v>55.43</v>
      </c>
      <c r="I9" s="86">
        <v>54.76</v>
      </c>
      <c r="J9" s="86">
        <v>56.1</v>
      </c>
      <c r="K9" s="88">
        <v>146223</v>
      </c>
      <c r="L9" s="88">
        <v>143357</v>
      </c>
      <c r="M9" s="88">
        <v>2866</v>
      </c>
      <c r="N9" s="89">
        <v>1.96</v>
      </c>
      <c r="O9" s="87">
        <v>25482</v>
      </c>
      <c r="P9" s="87">
        <v>913</v>
      </c>
      <c r="Q9" s="87">
        <v>442</v>
      </c>
      <c r="R9" s="87">
        <v>29</v>
      </c>
    </row>
    <row r="10" spans="1:18" s="27" customFormat="1" ht="16.5" customHeight="1">
      <c r="A10" s="76" t="s">
        <v>73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="27" customFormat="1" ht="16.5" customHeight="1">
      <c r="A11" s="27" t="s">
        <v>75</v>
      </c>
    </row>
  </sheetData>
  <mergeCells count="9"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" customWidth="1"/>
    <col min="2" max="16384" width="8.00390625" style="2" customWidth="1"/>
  </cols>
  <sheetData>
    <row r="1" spans="1:17" ht="16.5" customHeight="1">
      <c r="A1" s="1" t="s">
        <v>117</v>
      </c>
      <c r="N1" s="4"/>
      <c r="O1" s="4"/>
      <c r="P1" s="4"/>
      <c r="Q1" s="4"/>
    </row>
    <row r="2" ht="16.5" customHeight="1" thickBot="1">
      <c r="A2" s="111" t="str">
        <f>HYPERLINK("#目次!A6","目次に戻る")</f>
        <v>目次に戻る</v>
      </c>
    </row>
    <row r="3" spans="1:18" ht="16.5" customHeight="1">
      <c r="A3" s="200" t="s">
        <v>1</v>
      </c>
      <c r="B3" s="221" t="s">
        <v>55</v>
      </c>
      <c r="C3" s="222"/>
      <c r="D3" s="223"/>
      <c r="E3" s="221" t="s">
        <v>56</v>
      </c>
      <c r="F3" s="222"/>
      <c r="G3" s="223"/>
      <c r="H3" s="221" t="s">
        <v>57</v>
      </c>
      <c r="I3" s="222"/>
      <c r="J3" s="223"/>
      <c r="K3" s="221" t="s">
        <v>58</v>
      </c>
      <c r="L3" s="222"/>
      <c r="M3" s="222"/>
      <c r="N3" s="223"/>
      <c r="O3" s="226" t="s">
        <v>114</v>
      </c>
      <c r="P3" s="226" t="s">
        <v>59</v>
      </c>
      <c r="Q3" s="226" t="s">
        <v>60</v>
      </c>
      <c r="R3" s="216" t="s">
        <v>61</v>
      </c>
    </row>
    <row r="4" spans="1:18" ht="16.5" customHeight="1">
      <c r="A4" s="224"/>
      <c r="B4" s="9" t="s">
        <v>62</v>
      </c>
      <c r="C4" s="9" t="s">
        <v>63</v>
      </c>
      <c r="D4" s="9" t="s">
        <v>64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63</v>
      </c>
      <c r="J4" s="9" t="s">
        <v>64</v>
      </c>
      <c r="K4" s="9" t="s">
        <v>66</v>
      </c>
      <c r="L4" s="9" t="s">
        <v>67</v>
      </c>
      <c r="M4" s="9" t="s">
        <v>68</v>
      </c>
      <c r="N4" s="9" t="s">
        <v>69</v>
      </c>
      <c r="O4" s="227"/>
      <c r="P4" s="227"/>
      <c r="Q4" s="227"/>
      <c r="R4" s="228"/>
    </row>
    <row r="5" spans="1:18" s="27" customFormat="1" ht="16.5" customHeight="1">
      <c r="A5" s="113" t="s">
        <v>143</v>
      </c>
      <c r="B5" s="45">
        <v>245309</v>
      </c>
      <c r="C5" s="46">
        <v>119703</v>
      </c>
      <c r="D5" s="46">
        <v>125606</v>
      </c>
      <c r="E5" s="46">
        <v>121393</v>
      </c>
      <c r="F5" s="46">
        <v>56043</v>
      </c>
      <c r="G5" s="46">
        <v>65350</v>
      </c>
      <c r="H5" s="81">
        <v>49.49</v>
      </c>
      <c r="I5" s="81">
        <v>46.82</v>
      </c>
      <c r="J5" s="81">
        <v>52.03</v>
      </c>
      <c r="K5" s="82">
        <v>121386</v>
      </c>
      <c r="L5" s="82">
        <v>120509</v>
      </c>
      <c r="M5" s="82">
        <v>877</v>
      </c>
      <c r="N5" s="142">
        <v>0.7224885901174765</v>
      </c>
      <c r="O5" s="47" t="s">
        <v>133</v>
      </c>
      <c r="P5" s="82">
        <v>4524</v>
      </c>
      <c r="Q5" s="82">
        <v>205</v>
      </c>
      <c r="R5" s="82">
        <v>26</v>
      </c>
    </row>
    <row r="6" spans="1:18" s="27" customFormat="1" ht="16.5" customHeight="1">
      <c r="A6" s="113" t="s">
        <v>144</v>
      </c>
      <c r="B6" s="45">
        <v>247513</v>
      </c>
      <c r="C6" s="46">
        <v>120871</v>
      </c>
      <c r="D6" s="46">
        <v>126642</v>
      </c>
      <c r="E6" s="46">
        <v>120763</v>
      </c>
      <c r="F6" s="46">
        <v>57235</v>
      </c>
      <c r="G6" s="46">
        <v>63528</v>
      </c>
      <c r="H6" s="81">
        <v>48.79</v>
      </c>
      <c r="I6" s="81">
        <v>47.35</v>
      </c>
      <c r="J6" s="81">
        <v>50.16</v>
      </c>
      <c r="K6" s="82">
        <v>120758</v>
      </c>
      <c r="L6" s="82">
        <v>120025</v>
      </c>
      <c r="M6" s="82">
        <v>733</v>
      </c>
      <c r="N6" s="83">
        <v>0.6069991222113649</v>
      </c>
      <c r="O6" s="47" t="s">
        <v>133</v>
      </c>
      <c r="P6" s="82">
        <v>4082</v>
      </c>
      <c r="Q6" s="82">
        <v>232</v>
      </c>
      <c r="R6" s="82">
        <v>30</v>
      </c>
    </row>
    <row r="7" spans="1:18" s="27" customFormat="1" ht="16.5" customHeight="1">
      <c r="A7" s="113" t="s">
        <v>145</v>
      </c>
      <c r="B7" s="45">
        <v>248691</v>
      </c>
      <c r="C7" s="46">
        <v>121949</v>
      </c>
      <c r="D7" s="46">
        <v>126742</v>
      </c>
      <c r="E7" s="46">
        <v>139340</v>
      </c>
      <c r="F7" s="46">
        <v>66202</v>
      </c>
      <c r="G7" s="46">
        <v>73138</v>
      </c>
      <c r="H7" s="81">
        <v>56.03</v>
      </c>
      <c r="I7" s="81">
        <v>54.29</v>
      </c>
      <c r="J7" s="81">
        <v>57.71</v>
      </c>
      <c r="K7" s="82">
        <v>139339</v>
      </c>
      <c r="L7" s="82">
        <v>138197</v>
      </c>
      <c r="M7" s="82">
        <v>1142</v>
      </c>
      <c r="N7" s="83">
        <v>0.82</v>
      </c>
      <c r="O7" s="47" t="s">
        <v>133</v>
      </c>
      <c r="P7" s="82">
        <v>9746</v>
      </c>
      <c r="Q7" s="82">
        <v>324</v>
      </c>
      <c r="R7" s="82">
        <v>25</v>
      </c>
    </row>
    <row r="8" spans="1:18" s="27" customFormat="1" ht="16.5" customHeight="1">
      <c r="A8" s="113" t="s">
        <v>146</v>
      </c>
      <c r="B8" s="45">
        <v>254641</v>
      </c>
      <c r="C8" s="46">
        <v>125472</v>
      </c>
      <c r="D8" s="46">
        <v>129169</v>
      </c>
      <c r="E8" s="46">
        <v>109057</v>
      </c>
      <c r="F8" s="46">
        <v>50456</v>
      </c>
      <c r="G8" s="46">
        <v>58601</v>
      </c>
      <c r="H8" s="81">
        <v>42.83</v>
      </c>
      <c r="I8" s="81">
        <v>40.21</v>
      </c>
      <c r="J8" s="81">
        <v>45.37</v>
      </c>
      <c r="K8" s="82">
        <v>109057</v>
      </c>
      <c r="L8" s="82">
        <v>107959</v>
      </c>
      <c r="M8" s="82">
        <v>1098</v>
      </c>
      <c r="N8" s="83">
        <v>1.01</v>
      </c>
      <c r="O8" s="47" t="s">
        <v>133</v>
      </c>
      <c r="P8" s="82">
        <v>7289</v>
      </c>
      <c r="Q8" s="82">
        <v>500</v>
      </c>
      <c r="R8" s="82">
        <v>20</v>
      </c>
    </row>
    <row r="9" spans="1:18" s="79" customFormat="1" ht="16.5" customHeight="1" thickBot="1">
      <c r="A9" s="113" t="s">
        <v>147</v>
      </c>
      <c r="B9" s="62">
        <v>258505</v>
      </c>
      <c r="C9" s="65">
        <v>128346</v>
      </c>
      <c r="D9" s="65">
        <v>130159</v>
      </c>
      <c r="E9" s="65">
        <v>134388</v>
      </c>
      <c r="F9" s="65">
        <v>64035</v>
      </c>
      <c r="G9" s="65">
        <v>70353</v>
      </c>
      <c r="H9" s="143">
        <v>51.99</v>
      </c>
      <c r="I9" s="143">
        <v>49.89</v>
      </c>
      <c r="J9" s="143">
        <v>54.05</v>
      </c>
      <c r="K9" s="87">
        <v>134386</v>
      </c>
      <c r="L9" s="87">
        <v>132915</v>
      </c>
      <c r="M9" s="87">
        <v>1471</v>
      </c>
      <c r="N9" s="144">
        <v>1.09</v>
      </c>
      <c r="O9" s="145">
        <v>13898</v>
      </c>
      <c r="P9" s="87">
        <v>663</v>
      </c>
      <c r="Q9" s="87">
        <v>302</v>
      </c>
      <c r="R9" s="146">
        <v>24</v>
      </c>
    </row>
    <row r="10" spans="1:17" s="27" customFormat="1" ht="16.5" customHeight="1">
      <c r="A10" s="76" t="s">
        <v>77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s="27" customFormat="1" ht="16.5" customHeight="1">
      <c r="A11" s="27" t="s">
        <v>54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="3" customFormat="1" ht="16.5" customHeight="1"/>
  </sheetData>
  <mergeCells count="9">
    <mergeCell ref="K3:N3"/>
    <mergeCell ref="P3:P4"/>
    <mergeCell ref="Q3:Q4"/>
    <mergeCell ref="R3:R4"/>
    <mergeCell ref="O3:O4"/>
    <mergeCell ref="A3:A4"/>
    <mergeCell ref="B3:D3"/>
    <mergeCell ref="E3:G3"/>
    <mergeCell ref="H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R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8.50390625" style="2" customWidth="1"/>
    <col min="2" max="16384" width="8.00390625" style="2" customWidth="1"/>
  </cols>
  <sheetData>
    <row r="1" spans="1:18" ht="16.5" customHeight="1">
      <c r="A1" s="1" t="s">
        <v>76</v>
      </c>
      <c r="O1" s="4"/>
      <c r="P1" s="4"/>
      <c r="Q1" s="4"/>
      <c r="R1" s="4"/>
    </row>
    <row r="2" ht="16.5" customHeight="1" thickBot="1">
      <c r="A2" s="111" t="str">
        <f>HYPERLINK("#目次!A7","目次に戻る")</f>
        <v>目次に戻る</v>
      </c>
    </row>
    <row r="3" spans="1:18" ht="16.5" customHeight="1">
      <c r="A3" s="200" t="s">
        <v>1</v>
      </c>
      <c r="B3" s="221" t="s">
        <v>55</v>
      </c>
      <c r="C3" s="222"/>
      <c r="D3" s="223"/>
      <c r="E3" s="221" t="s">
        <v>56</v>
      </c>
      <c r="F3" s="222"/>
      <c r="G3" s="223"/>
      <c r="H3" s="221" t="s">
        <v>57</v>
      </c>
      <c r="I3" s="222"/>
      <c r="J3" s="223"/>
      <c r="K3" s="221" t="s">
        <v>58</v>
      </c>
      <c r="L3" s="222"/>
      <c r="M3" s="222"/>
      <c r="N3" s="223"/>
      <c r="O3" s="207" t="s">
        <v>6</v>
      </c>
      <c r="P3" s="207" t="s">
        <v>72</v>
      </c>
      <c r="Q3" s="207" t="s">
        <v>8</v>
      </c>
      <c r="R3" s="219" t="s">
        <v>9</v>
      </c>
    </row>
    <row r="4" spans="1:18" ht="16.5" customHeight="1">
      <c r="A4" s="224"/>
      <c r="B4" s="9" t="s">
        <v>62</v>
      </c>
      <c r="C4" s="9" t="s">
        <v>63</v>
      </c>
      <c r="D4" s="9" t="s">
        <v>64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63</v>
      </c>
      <c r="J4" s="9" t="s">
        <v>64</v>
      </c>
      <c r="K4" s="9" t="s">
        <v>66</v>
      </c>
      <c r="L4" s="9" t="s">
        <v>67</v>
      </c>
      <c r="M4" s="9" t="s">
        <v>68</v>
      </c>
      <c r="N4" s="9" t="s">
        <v>69</v>
      </c>
      <c r="O4" s="225"/>
      <c r="P4" s="225"/>
      <c r="Q4" s="225"/>
      <c r="R4" s="220"/>
    </row>
    <row r="5" spans="1:18" s="27" customFormat="1" ht="16.5" customHeight="1">
      <c r="A5" s="113" t="s">
        <v>149</v>
      </c>
      <c r="B5" s="45">
        <v>247039</v>
      </c>
      <c r="C5" s="46">
        <v>120726</v>
      </c>
      <c r="D5" s="46">
        <v>126313</v>
      </c>
      <c r="E5" s="46">
        <v>137404</v>
      </c>
      <c r="F5" s="46">
        <v>63966</v>
      </c>
      <c r="G5" s="46">
        <v>73438</v>
      </c>
      <c r="H5" s="81">
        <v>55.6</v>
      </c>
      <c r="I5" s="81">
        <v>53</v>
      </c>
      <c r="J5" s="81">
        <v>58.1</v>
      </c>
      <c r="K5" s="82">
        <v>137403</v>
      </c>
      <c r="L5" s="82">
        <v>136105</v>
      </c>
      <c r="M5" s="82">
        <v>1298</v>
      </c>
      <c r="N5" s="83">
        <v>0.9446664192193767</v>
      </c>
      <c r="O5" s="47" t="s">
        <v>133</v>
      </c>
      <c r="P5" s="82">
        <v>4199</v>
      </c>
      <c r="Q5" s="82">
        <v>234</v>
      </c>
      <c r="R5" s="82">
        <v>34</v>
      </c>
    </row>
    <row r="6" spans="1:18" s="27" customFormat="1" ht="16.5" customHeight="1">
      <c r="A6" s="113" t="s">
        <v>150</v>
      </c>
      <c r="B6" s="45">
        <v>245891</v>
      </c>
      <c r="C6" s="46">
        <v>119947</v>
      </c>
      <c r="D6" s="46">
        <v>125944</v>
      </c>
      <c r="E6" s="46">
        <v>122388</v>
      </c>
      <c r="F6" s="46">
        <v>57193</v>
      </c>
      <c r="G6" s="46">
        <v>65195</v>
      </c>
      <c r="H6" s="81">
        <v>49.77</v>
      </c>
      <c r="I6" s="81">
        <v>47.68</v>
      </c>
      <c r="J6" s="81">
        <v>51.77</v>
      </c>
      <c r="K6" s="82">
        <v>122386</v>
      </c>
      <c r="L6" s="82">
        <v>121146</v>
      </c>
      <c r="M6" s="82">
        <v>1240</v>
      </c>
      <c r="N6" s="83">
        <v>1.0131877829163467</v>
      </c>
      <c r="O6" s="47" t="s">
        <v>133</v>
      </c>
      <c r="P6" s="82">
        <v>4355</v>
      </c>
      <c r="Q6" s="82">
        <v>169</v>
      </c>
      <c r="R6" s="82">
        <v>32</v>
      </c>
    </row>
    <row r="7" spans="1:18" s="27" customFormat="1" ht="16.5" customHeight="1">
      <c r="A7" s="113" t="s">
        <v>151</v>
      </c>
      <c r="B7" s="45">
        <v>246904</v>
      </c>
      <c r="C7" s="46">
        <v>120509</v>
      </c>
      <c r="D7" s="46">
        <v>126395</v>
      </c>
      <c r="E7" s="46">
        <v>102003</v>
      </c>
      <c r="F7" s="46">
        <v>47789</v>
      </c>
      <c r="G7" s="46">
        <v>54214</v>
      </c>
      <c r="H7" s="81">
        <v>41.31</v>
      </c>
      <c r="I7" s="81">
        <v>39.66</v>
      </c>
      <c r="J7" s="81">
        <v>42.89</v>
      </c>
      <c r="K7" s="82">
        <v>101996</v>
      </c>
      <c r="L7" s="82">
        <v>100502</v>
      </c>
      <c r="M7" s="82">
        <v>1494</v>
      </c>
      <c r="N7" s="83">
        <v>1.4647633240519236</v>
      </c>
      <c r="O7" s="47" t="s">
        <v>133</v>
      </c>
      <c r="P7" s="82">
        <v>4425</v>
      </c>
      <c r="Q7" s="82">
        <v>224</v>
      </c>
      <c r="R7" s="82">
        <v>26</v>
      </c>
    </row>
    <row r="8" spans="1:18" s="77" customFormat="1" ht="16.5" customHeight="1">
      <c r="A8" s="114" t="s">
        <v>152</v>
      </c>
      <c r="B8" s="138">
        <v>251872</v>
      </c>
      <c r="C8" s="139">
        <v>123829</v>
      </c>
      <c r="D8" s="139">
        <v>128043</v>
      </c>
      <c r="E8" s="139">
        <v>126481</v>
      </c>
      <c r="F8" s="139">
        <v>59319</v>
      </c>
      <c r="G8" s="139">
        <v>67162</v>
      </c>
      <c r="H8" s="140">
        <v>50.22</v>
      </c>
      <c r="I8" s="140">
        <v>47.9</v>
      </c>
      <c r="J8" s="140">
        <v>52.45</v>
      </c>
      <c r="K8" s="141">
        <v>126477</v>
      </c>
      <c r="L8" s="141">
        <v>124485</v>
      </c>
      <c r="M8" s="141">
        <v>1992</v>
      </c>
      <c r="N8" s="142">
        <v>1.5749899191157286</v>
      </c>
      <c r="O8" s="47" t="s">
        <v>133</v>
      </c>
      <c r="P8" s="82">
        <v>11775</v>
      </c>
      <c r="Q8" s="82">
        <v>400</v>
      </c>
      <c r="R8" s="82">
        <v>27</v>
      </c>
    </row>
    <row r="9" spans="1:18" s="78" customFormat="1" ht="16.5" customHeight="1" thickBot="1">
      <c r="A9" s="115" t="s">
        <v>153</v>
      </c>
      <c r="B9" s="51">
        <v>263164</v>
      </c>
      <c r="C9" s="52">
        <v>130443</v>
      </c>
      <c r="D9" s="52">
        <v>132721</v>
      </c>
      <c r="E9" s="52">
        <v>114491</v>
      </c>
      <c r="F9" s="52">
        <v>54138</v>
      </c>
      <c r="G9" s="52">
        <v>60353</v>
      </c>
      <c r="H9" s="86">
        <v>44.5</v>
      </c>
      <c r="I9" s="86">
        <v>42.56</v>
      </c>
      <c r="J9" s="86">
        <v>46.39</v>
      </c>
      <c r="K9" s="88">
        <v>114490</v>
      </c>
      <c r="L9" s="88">
        <v>112490</v>
      </c>
      <c r="M9" s="88">
        <v>1649</v>
      </c>
      <c r="N9" s="89">
        <v>1.44</v>
      </c>
      <c r="O9" s="87">
        <v>13100</v>
      </c>
      <c r="P9" s="87">
        <v>599</v>
      </c>
      <c r="Q9" s="87">
        <v>433</v>
      </c>
      <c r="R9" s="87">
        <v>28</v>
      </c>
    </row>
    <row r="10" spans="1:18" s="27" customFormat="1" ht="16.5" customHeight="1">
      <c r="A10" s="76" t="s">
        <v>73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="27" customFormat="1" ht="16.5" customHeight="1">
      <c r="A11" s="27" t="s">
        <v>75</v>
      </c>
    </row>
  </sheetData>
  <mergeCells count="9"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R1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8.50390625" style="2" customWidth="1"/>
    <col min="2" max="18" width="8.00390625" style="2" customWidth="1"/>
    <col min="19" max="16384" width="4.75390625" style="3" customWidth="1"/>
  </cols>
  <sheetData>
    <row r="1" spans="1:18" ht="16.5" customHeight="1">
      <c r="A1" s="1" t="s">
        <v>71</v>
      </c>
      <c r="N1" s="4"/>
      <c r="O1" s="4"/>
      <c r="P1" s="4"/>
      <c r="Q1" s="4"/>
      <c r="R1" s="4"/>
    </row>
    <row r="2" ht="16.5" customHeight="1" thickBot="1">
      <c r="A2" s="111" t="str">
        <f>HYPERLINK("#目次!A8","目次に戻る")</f>
        <v>目次に戻る</v>
      </c>
    </row>
    <row r="3" spans="1:18" ht="16.5" customHeight="1">
      <c r="A3" s="200" t="s">
        <v>1</v>
      </c>
      <c r="B3" s="221" t="s">
        <v>55</v>
      </c>
      <c r="C3" s="222"/>
      <c r="D3" s="223"/>
      <c r="E3" s="221" t="s">
        <v>56</v>
      </c>
      <c r="F3" s="222"/>
      <c r="G3" s="223"/>
      <c r="H3" s="221" t="s">
        <v>57</v>
      </c>
      <c r="I3" s="222"/>
      <c r="J3" s="223"/>
      <c r="K3" s="221" t="s">
        <v>58</v>
      </c>
      <c r="L3" s="222"/>
      <c r="M3" s="222"/>
      <c r="N3" s="223"/>
      <c r="O3" s="207" t="s">
        <v>6</v>
      </c>
      <c r="P3" s="207" t="s">
        <v>72</v>
      </c>
      <c r="Q3" s="207" t="s">
        <v>8</v>
      </c>
      <c r="R3" s="219" t="s">
        <v>9</v>
      </c>
    </row>
    <row r="4" spans="1:18" ht="16.5" customHeight="1">
      <c r="A4" s="224"/>
      <c r="B4" s="9" t="s">
        <v>62</v>
      </c>
      <c r="C4" s="9" t="s">
        <v>63</v>
      </c>
      <c r="D4" s="9" t="s">
        <v>64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63</v>
      </c>
      <c r="J4" s="9" t="s">
        <v>64</v>
      </c>
      <c r="K4" s="9" t="s">
        <v>66</v>
      </c>
      <c r="L4" s="9" t="s">
        <v>67</v>
      </c>
      <c r="M4" s="9" t="s">
        <v>68</v>
      </c>
      <c r="N4" s="9" t="s">
        <v>69</v>
      </c>
      <c r="O4" s="225"/>
      <c r="P4" s="225"/>
      <c r="Q4" s="225"/>
      <c r="R4" s="220"/>
    </row>
    <row r="5" spans="1:18" s="26" customFormat="1" ht="16.5" customHeight="1">
      <c r="A5" s="147" t="s">
        <v>154</v>
      </c>
      <c r="B5" s="149">
        <v>241181</v>
      </c>
      <c r="C5" s="150">
        <v>117344</v>
      </c>
      <c r="D5" s="150">
        <v>123837</v>
      </c>
      <c r="E5" s="151">
        <v>100226</v>
      </c>
      <c r="F5" s="150">
        <v>45401</v>
      </c>
      <c r="G5" s="150">
        <v>54825</v>
      </c>
      <c r="H5" s="152">
        <v>41.56</v>
      </c>
      <c r="I5" s="152">
        <v>38.69</v>
      </c>
      <c r="J5" s="152">
        <v>44.27</v>
      </c>
      <c r="K5" s="153">
        <v>100223</v>
      </c>
      <c r="L5" s="150">
        <v>99661</v>
      </c>
      <c r="M5" s="150">
        <v>562</v>
      </c>
      <c r="N5" s="154">
        <v>0.5607495285513305</v>
      </c>
      <c r="O5" s="155" t="s">
        <v>133</v>
      </c>
      <c r="P5" s="156">
        <v>3444</v>
      </c>
      <c r="Q5" s="150">
        <v>229</v>
      </c>
      <c r="R5" s="150">
        <v>34</v>
      </c>
    </row>
    <row r="6" spans="1:18" s="26" customFormat="1" ht="16.5" customHeight="1">
      <c r="A6" s="113" t="s">
        <v>155</v>
      </c>
      <c r="B6" s="45">
        <v>241280</v>
      </c>
      <c r="C6" s="47">
        <v>117614</v>
      </c>
      <c r="D6" s="47">
        <v>123666</v>
      </c>
      <c r="E6" s="47" t="s">
        <v>133</v>
      </c>
      <c r="F6" s="47" t="s">
        <v>133</v>
      </c>
      <c r="G6" s="47" t="s">
        <v>133</v>
      </c>
      <c r="H6" s="47" t="s">
        <v>156</v>
      </c>
      <c r="I6" s="47" t="s">
        <v>156</v>
      </c>
      <c r="J6" s="47" t="s">
        <v>156</v>
      </c>
      <c r="K6" s="47" t="s">
        <v>133</v>
      </c>
      <c r="L6" s="47" t="s">
        <v>133</v>
      </c>
      <c r="M6" s="47" t="s">
        <v>133</v>
      </c>
      <c r="N6" s="47" t="s">
        <v>133</v>
      </c>
      <c r="O6" s="157" t="s">
        <v>133</v>
      </c>
      <c r="P6" s="157" t="s">
        <v>133</v>
      </c>
      <c r="Q6" s="47" t="s">
        <v>133</v>
      </c>
      <c r="R6" s="47" t="s">
        <v>133</v>
      </c>
    </row>
    <row r="7" spans="1:18" s="26" customFormat="1" ht="16.5" customHeight="1">
      <c r="A7" s="113" t="s">
        <v>157</v>
      </c>
      <c r="B7" s="45">
        <v>243832</v>
      </c>
      <c r="C7" s="82">
        <v>119261</v>
      </c>
      <c r="D7" s="82">
        <v>124571</v>
      </c>
      <c r="E7" s="46">
        <v>61475</v>
      </c>
      <c r="F7" s="82">
        <v>28415</v>
      </c>
      <c r="G7" s="82">
        <v>33060</v>
      </c>
      <c r="H7" s="81">
        <v>25.21</v>
      </c>
      <c r="I7" s="81">
        <v>23.83</v>
      </c>
      <c r="J7" s="81">
        <v>26.54</v>
      </c>
      <c r="K7" s="82">
        <v>61471</v>
      </c>
      <c r="L7" s="47">
        <v>56896</v>
      </c>
      <c r="M7" s="47">
        <v>4575</v>
      </c>
      <c r="N7" s="83">
        <v>7.4425338777634975</v>
      </c>
      <c r="O7" s="157" t="s">
        <v>133</v>
      </c>
      <c r="P7" s="158">
        <v>2155</v>
      </c>
      <c r="Q7" s="47">
        <v>224</v>
      </c>
      <c r="R7" s="47">
        <v>21</v>
      </c>
    </row>
    <row r="8" spans="1:18" s="26" customFormat="1" ht="16.5" customHeight="1">
      <c r="A8" s="113" t="s">
        <v>158</v>
      </c>
      <c r="B8" s="45">
        <v>249379</v>
      </c>
      <c r="C8" s="82">
        <v>122626</v>
      </c>
      <c r="D8" s="82">
        <v>126753</v>
      </c>
      <c r="E8" s="46">
        <v>83330</v>
      </c>
      <c r="F8" s="82">
        <v>38577</v>
      </c>
      <c r="G8" s="82">
        <v>44753</v>
      </c>
      <c r="H8" s="81">
        <v>33.42</v>
      </c>
      <c r="I8" s="81">
        <v>31.46</v>
      </c>
      <c r="J8" s="81">
        <v>35.31</v>
      </c>
      <c r="K8" s="82">
        <v>83329</v>
      </c>
      <c r="L8" s="47">
        <v>81523</v>
      </c>
      <c r="M8" s="47">
        <v>1806</v>
      </c>
      <c r="N8" s="83">
        <v>2.1673127002604136</v>
      </c>
      <c r="O8" s="157" t="s">
        <v>133</v>
      </c>
      <c r="P8" s="158">
        <v>5893</v>
      </c>
      <c r="Q8" s="47">
        <v>228</v>
      </c>
      <c r="R8" s="47">
        <v>16</v>
      </c>
    </row>
    <row r="9" spans="1:18" s="56" customFormat="1" ht="16.5" customHeight="1" thickBot="1">
      <c r="A9" s="148" t="s">
        <v>159</v>
      </c>
      <c r="B9" s="159">
        <v>253204</v>
      </c>
      <c r="C9" s="146">
        <v>125458</v>
      </c>
      <c r="D9" s="146">
        <v>127746</v>
      </c>
      <c r="E9" s="73">
        <v>70222</v>
      </c>
      <c r="F9" s="146">
        <v>32612</v>
      </c>
      <c r="G9" s="146">
        <v>37610</v>
      </c>
      <c r="H9" s="160">
        <v>27.73</v>
      </c>
      <c r="I9" s="160">
        <v>25.99</v>
      </c>
      <c r="J9" s="160">
        <v>29.44</v>
      </c>
      <c r="K9" s="146">
        <v>70221</v>
      </c>
      <c r="L9" s="74">
        <v>68856</v>
      </c>
      <c r="M9" s="74">
        <v>1365</v>
      </c>
      <c r="N9" s="161">
        <v>1.9438629469816722</v>
      </c>
      <c r="O9" s="162">
        <v>6848</v>
      </c>
      <c r="P9" s="163">
        <v>298</v>
      </c>
      <c r="Q9" s="123">
        <v>171</v>
      </c>
      <c r="R9" s="123">
        <v>19</v>
      </c>
    </row>
    <row r="10" spans="1:18" s="26" customFormat="1" ht="16.5" customHeight="1">
      <c r="A10" s="26" t="s">
        <v>73</v>
      </c>
      <c r="O10" s="27"/>
      <c r="P10" s="27"/>
      <c r="Q10" s="27"/>
      <c r="R10" s="27"/>
    </row>
    <row r="11" spans="1:7" s="26" customFormat="1" ht="16.5" customHeight="1">
      <c r="A11" s="27" t="s">
        <v>74</v>
      </c>
      <c r="B11" s="27"/>
      <c r="C11" s="27"/>
      <c r="D11" s="27"/>
      <c r="E11" s="27"/>
      <c r="F11" s="27"/>
      <c r="G11" s="27"/>
    </row>
    <row r="12" spans="1:7" s="26" customFormat="1" ht="16.5" customHeight="1">
      <c r="A12" s="27" t="s">
        <v>75</v>
      </c>
      <c r="B12" s="27"/>
      <c r="C12" s="27"/>
      <c r="D12" s="27"/>
      <c r="E12" s="27"/>
      <c r="F12" s="27"/>
      <c r="G12" s="27"/>
    </row>
  </sheetData>
  <mergeCells count="9">
    <mergeCell ref="R3:R4"/>
    <mergeCell ref="K3:N3"/>
    <mergeCell ref="O3:O4"/>
    <mergeCell ref="P3:P4"/>
    <mergeCell ref="Q3:Q4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R1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9.25390625" style="2" customWidth="1"/>
    <col min="2" max="17" width="8.00390625" style="2" customWidth="1"/>
    <col min="18" max="18" width="7.50390625" style="3" bestFit="1" customWidth="1"/>
    <col min="19" max="16384" width="3.375" style="3" customWidth="1"/>
  </cols>
  <sheetData>
    <row r="1" spans="1:17" ht="16.5" customHeight="1">
      <c r="A1" s="1" t="s">
        <v>118</v>
      </c>
      <c r="E1" s="3"/>
      <c r="N1" s="4"/>
      <c r="O1" s="4"/>
      <c r="P1" s="4"/>
      <c r="Q1" s="4"/>
    </row>
    <row r="2" ht="16.5" customHeight="1" thickBot="1">
      <c r="A2" s="111" t="str">
        <f>HYPERLINK("#目次!A9","目次に戻る")</f>
        <v>目次に戻る</v>
      </c>
    </row>
    <row r="3" spans="1:18" ht="16.5" customHeight="1">
      <c r="A3" s="200" t="s">
        <v>1</v>
      </c>
      <c r="B3" s="221" t="s">
        <v>55</v>
      </c>
      <c r="C3" s="222"/>
      <c r="D3" s="223"/>
      <c r="E3" s="221" t="s">
        <v>56</v>
      </c>
      <c r="F3" s="222"/>
      <c r="G3" s="223"/>
      <c r="H3" s="221" t="s">
        <v>57</v>
      </c>
      <c r="I3" s="222"/>
      <c r="J3" s="223"/>
      <c r="K3" s="221" t="s">
        <v>58</v>
      </c>
      <c r="L3" s="222"/>
      <c r="M3" s="222"/>
      <c r="N3" s="223"/>
      <c r="O3" s="226" t="s">
        <v>114</v>
      </c>
      <c r="P3" s="226" t="s">
        <v>59</v>
      </c>
      <c r="Q3" s="226" t="s">
        <v>60</v>
      </c>
      <c r="R3" s="216" t="s">
        <v>61</v>
      </c>
    </row>
    <row r="4" spans="1:18" ht="16.5" customHeight="1">
      <c r="A4" s="224"/>
      <c r="B4" s="9" t="s">
        <v>62</v>
      </c>
      <c r="C4" s="9" t="s">
        <v>63</v>
      </c>
      <c r="D4" s="9" t="s">
        <v>64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63</v>
      </c>
      <c r="J4" s="9" t="s">
        <v>64</v>
      </c>
      <c r="K4" s="9" t="s">
        <v>66</v>
      </c>
      <c r="L4" s="9" t="s">
        <v>67</v>
      </c>
      <c r="M4" s="9" t="s">
        <v>68</v>
      </c>
      <c r="N4" s="9" t="s">
        <v>69</v>
      </c>
      <c r="O4" s="227"/>
      <c r="P4" s="227"/>
      <c r="Q4" s="227"/>
      <c r="R4" s="228"/>
    </row>
    <row r="5" spans="1:18" s="26" customFormat="1" ht="16.5" customHeight="1">
      <c r="A5" s="113" t="s">
        <v>160</v>
      </c>
      <c r="B5" s="45">
        <v>241438</v>
      </c>
      <c r="C5" s="165">
        <v>117610</v>
      </c>
      <c r="D5" s="165">
        <v>123828</v>
      </c>
      <c r="E5" s="46">
        <v>109909</v>
      </c>
      <c r="F5" s="165">
        <v>49134</v>
      </c>
      <c r="G5" s="165">
        <v>60775</v>
      </c>
      <c r="H5" s="81">
        <v>45.52</v>
      </c>
      <c r="I5" s="81">
        <v>41.78</v>
      </c>
      <c r="J5" s="81">
        <v>49.08</v>
      </c>
      <c r="K5" s="82">
        <v>109907</v>
      </c>
      <c r="L5" s="82">
        <v>108729</v>
      </c>
      <c r="M5" s="82">
        <v>1178</v>
      </c>
      <c r="N5" s="83">
        <v>1.0718152619942314</v>
      </c>
      <c r="O5" s="47" t="s">
        <v>133</v>
      </c>
      <c r="P5" s="158">
        <v>3708</v>
      </c>
      <c r="Q5" s="158">
        <v>252</v>
      </c>
      <c r="R5" s="158">
        <v>27</v>
      </c>
    </row>
    <row r="6" spans="1:18" s="26" customFormat="1" ht="16.5" customHeight="1">
      <c r="A6" s="113" t="s">
        <v>161</v>
      </c>
      <c r="B6" s="45">
        <v>240051</v>
      </c>
      <c r="C6" s="165">
        <v>116897</v>
      </c>
      <c r="D6" s="165">
        <v>123154</v>
      </c>
      <c r="E6" s="46">
        <v>95042</v>
      </c>
      <c r="F6" s="165">
        <v>43340</v>
      </c>
      <c r="G6" s="165">
        <v>51702</v>
      </c>
      <c r="H6" s="81">
        <v>39.59</v>
      </c>
      <c r="I6" s="81">
        <v>37.08</v>
      </c>
      <c r="J6" s="81">
        <v>41.98</v>
      </c>
      <c r="K6" s="82">
        <v>95039</v>
      </c>
      <c r="L6" s="82">
        <v>93756</v>
      </c>
      <c r="M6" s="82">
        <v>1283</v>
      </c>
      <c r="N6" s="83">
        <v>1.3499721167099823</v>
      </c>
      <c r="O6" s="47" t="s">
        <v>133</v>
      </c>
      <c r="P6" s="158">
        <v>3296</v>
      </c>
      <c r="Q6" s="158">
        <v>231</v>
      </c>
      <c r="R6" s="158">
        <v>23</v>
      </c>
    </row>
    <row r="7" spans="1:18" s="26" customFormat="1" ht="16.5" customHeight="1">
      <c r="A7" s="113" t="s">
        <v>162</v>
      </c>
      <c r="B7" s="45">
        <v>244236</v>
      </c>
      <c r="C7" s="165">
        <v>119555</v>
      </c>
      <c r="D7" s="165">
        <v>124681</v>
      </c>
      <c r="E7" s="46">
        <v>104407</v>
      </c>
      <c r="F7" s="165">
        <v>47907</v>
      </c>
      <c r="G7" s="165">
        <v>56500</v>
      </c>
      <c r="H7" s="83">
        <v>42.75</v>
      </c>
      <c r="I7" s="83">
        <v>40.07</v>
      </c>
      <c r="J7" s="83">
        <v>45.32</v>
      </c>
      <c r="K7" s="82">
        <v>104404</v>
      </c>
      <c r="L7" s="82">
        <v>102567</v>
      </c>
      <c r="M7" s="82">
        <v>1837</v>
      </c>
      <c r="N7" s="83">
        <v>1.7595111298417687</v>
      </c>
      <c r="O7" s="47" t="s">
        <v>133</v>
      </c>
      <c r="P7" s="158">
        <v>6678</v>
      </c>
      <c r="Q7" s="158">
        <v>324</v>
      </c>
      <c r="R7" s="158">
        <v>25</v>
      </c>
    </row>
    <row r="8" spans="1:18" s="50" customFormat="1" ht="16.5" customHeight="1">
      <c r="A8" s="113" t="s">
        <v>163</v>
      </c>
      <c r="B8" s="45">
        <v>250355</v>
      </c>
      <c r="C8" s="165">
        <v>123323</v>
      </c>
      <c r="D8" s="165">
        <v>127032</v>
      </c>
      <c r="E8" s="46">
        <v>101345</v>
      </c>
      <c r="F8" s="165">
        <v>46489</v>
      </c>
      <c r="G8" s="165">
        <v>54856</v>
      </c>
      <c r="H8" s="81">
        <v>40.48</v>
      </c>
      <c r="I8" s="81">
        <v>37.7</v>
      </c>
      <c r="J8" s="81">
        <v>43.18</v>
      </c>
      <c r="K8" s="82">
        <v>101342</v>
      </c>
      <c r="L8" s="82">
        <v>99492</v>
      </c>
      <c r="M8" s="82">
        <v>1850</v>
      </c>
      <c r="N8" s="83">
        <v>1.83</v>
      </c>
      <c r="O8" s="47" t="s">
        <v>133</v>
      </c>
      <c r="P8" s="158">
        <v>9175</v>
      </c>
      <c r="Q8" s="158">
        <v>453</v>
      </c>
      <c r="R8" s="158">
        <v>23</v>
      </c>
    </row>
    <row r="9" spans="1:18" s="56" customFormat="1" ht="16.5" customHeight="1" thickBot="1">
      <c r="A9" s="164" t="s">
        <v>164</v>
      </c>
      <c r="B9" s="62">
        <v>253963</v>
      </c>
      <c r="C9" s="166">
        <v>126015</v>
      </c>
      <c r="D9" s="166">
        <v>127948</v>
      </c>
      <c r="E9" s="65">
        <v>105930</v>
      </c>
      <c r="F9" s="166">
        <v>49791</v>
      </c>
      <c r="G9" s="166">
        <v>56139</v>
      </c>
      <c r="H9" s="143">
        <v>41.71</v>
      </c>
      <c r="I9" s="143">
        <v>39.51</v>
      </c>
      <c r="J9" s="143">
        <v>43.88</v>
      </c>
      <c r="K9" s="87">
        <v>105930</v>
      </c>
      <c r="L9" s="87">
        <v>104276</v>
      </c>
      <c r="M9" s="87">
        <v>1654</v>
      </c>
      <c r="N9" s="144">
        <v>1.56</v>
      </c>
      <c r="O9" s="167">
        <v>12105</v>
      </c>
      <c r="P9" s="168">
        <v>472</v>
      </c>
      <c r="Q9" s="168">
        <v>341</v>
      </c>
      <c r="R9" s="163">
        <v>24</v>
      </c>
    </row>
    <row r="10" spans="1:17" s="26" customFormat="1" ht="16.5" customHeight="1">
      <c r="A10" s="76" t="s">
        <v>70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7" s="26" customFormat="1" ht="16.5" customHeight="1">
      <c r="A11" s="27" t="s">
        <v>54</v>
      </c>
      <c r="B11" s="27"/>
      <c r="C11" s="27"/>
      <c r="D11" s="27"/>
      <c r="E11" s="27"/>
      <c r="F11" s="27"/>
      <c r="G11" s="27"/>
    </row>
    <row r="12" spans="8:17" ht="16.5" customHeight="1"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mergeCells count="9">
    <mergeCell ref="K3:N3"/>
    <mergeCell ref="P3:P4"/>
    <mergeCell ref="Q3:Q4"/>
    <mergeCell ref="R3:R4"/>
    <mergeCell ref="O3:O4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21"/>
  <sheetViews>
    <sheetView workbookViewId="0" topLeftCell="A1">
      <pane xSplit="14970" topLeftCell="M1" activePane="topLeft" state="split"/>
      <selection pane="topLeft" activeCell="A2" sqref="A2"/>
      <selection pane="topRight" activeCell="M1" sqref="M1"/>
    </sheetView>
  </sheetViews>
  <sheetFormatPr defaultColWidth="9.00390625" defaultRowHeight="16.5" customHeight="1"/>
  <cols>
    <col min="1" max="1" width="11.25390625" style="2" customWidth="1"/>
    <col min="2" max="2" width="20.50390625" style="2" bestFit="1" customWidth="1"/>
    <col min="3" max="18" width="11.25390625" style="2" customWidth="1"/>
    <col min="19" max="16384" width="11.25390625" style="3" customWidth="1"/>
  </cols>
  <sheetData>
    <row r="1" spans="1:17" ht="16.5" customHeight="1">
      <c r="A1" s="1" t="s">
        <v>119</v>
      </c>
      <c r="N1" s="4"/>
      <c r="O1" s="4"/>
      <c r="P1" s="4"/>
      <c r="Q1" s="4"/>
    </row>
    <row r="2" ht="16.5" customHeight="1" thickBot="1">
      <c r="A2" s="111" t="str">
        <f>HYPERLINK("#目次!A10","目次に戻る")</f>
        <v>目次に戻る</v>
      </c>
    </row>
    <row r="3" spans="1:18" ht="16.5" customHeight="1">
      <c r="A3" s="36" t="s">
        <v>1</v>
      </c>
      <c r="B3" s="112" t="s">
        <v>10</v>
      </c>
      <c r="C3" s="221" t="s">
        <v>44</v>
      </c>
      <c r="D3" s="223"/>
      <c r="E3" s="221" t="s">
        <v>45</v>
      </c>
      <c r="F3" s="223"/>
      <c r="G3" s="221" t="s">
        <v>46</v>
      </c>
      <c r="H3" s="223"/>
      <c r="I3" s="222" t="s">
        <v>47</v>
      </c>
      <c r="J3" s="223"/>
      <c r="K3" s="221" t="s">
        <v>48</v>
      </c>
      <c r="L3" s="223"/>
      <c r="M3" s="221" t="s">
        <v>49</v>
      </c>
      <c r="N3" s="223"/>
      <c r="O3" s="221" t="s">
        <v>50</v>
      </c>
      <c r="P3" s="223"/>
      <c r="Q3" s="221" t="s">
        <v>25</v>
      </c>
      <c r="R3" s="222"/>
    </row>
    <row r="4" spans="1:18" s="26" customFormat="1" ht="16.5" customHeight="1">
      <c r="A4" s="169"/>
      <c r="B4" s="56" t="s">
        <v>235</v>
      </c>
      <c r="C4" s="122"/>
      <c r="D4" s="122"/>
      <c r="E4" s="57"/>
      <c r="F4" s="57"/>
      <c r="G4" s="57"/>
      <c r="H4" s="57"/>
      <c r="I4" s="168"/>
      <c r="J4" s="58"/>
      <c r="K4" s="58"/>
      <c r="L4" s="58"/>
      <c r="M4" s="58"/>
      <c r="N4" s="58"/>
      <c r="O4" s="158"/>
      <c r="P4" s="122"/>
      <c r="Q4" s="122"/>
      <c r="R4" s="122"/>
    </row>
    <row r="5" spans="1:18" s="26" customFormat="1" ht="16.5" customHeight="1">
      <c r="A5" s="95" t="s">
        <v>165</v>
      </c>
      <c r="B5" s="46">
        <v>140514</v>
      </c>
      <c r="C5" s="46">
        <v>46352</v>
      </c>
      <c r="D5" s="48" t="s">
        <v>166</v>
      </c>
      <c r="E5" s="47" t="s">
        <v>133</v>
      </c>
      <c r="F5" s="48" t="s">
        <v>133</v>
      </c>
      <c r="G5" s="49" t="s">
        <v>133</v>
      </c>
      <c r="H5" s="117" t="s">
        <v>133</v>
      </c>
      <c r="I5" s="46">
        <v>24076</v>
      </c>
      <c r="J5" s="48" t="s">
        <v>167</v>
      </c>
      <c r="K5" s="46">
        <v>49905</v>
      </c>
      <c r="L5" s="48" t="s">
        <v>168</v>
      </c>
      <c r="M5" s="46">
        <v>15100</v>
      </c>
      <c r="N5" s="48" t="s">
        <v>169</v>
      </c>
      <c r="O5" s="47" t="s">
        <v>133</v>
      </c>
      <c r="P5" s="48" t="s">
        <v>133</v>
      </c>
      <c r="Q5" s="165">
        <v>5081</v>
      </c>
      <c r="R5" s="117" t="s">
        <v>170</v>
      </c>
    </row>
    <row r="6" spans="1:18" s="50" customFormat="1" ht="16.5" customHeight="1">
      <c r="A6" s="95" t="s">
        <v>52</v>
      </c>
      <c r="B6" s="46">
        <v>141079</v>
      </c>
      <c r="C6" s="46">
        <v>55939</v>
      </c>
      <c r="D6" s="48" t="s">
        <v>171</v>
      </c>
      <c r="E6" s="47" t="s">
        <v>133</v>
      </c>
      <c r="F6" s="48" t="s">
        <v>133</v>
      </c>
      <c r="G6" s="49" t="s">
        <v>133</v>
      </c>
      <c r="H6" s="117" t="s">
        <v>133</v>
      </c>
      <c r="I6" s="46">
        <v>14730</v>
      </c>
      <c r="J6" s="48" t="s">
        <v>172</v>
      </c>
      <c r="K6" s="46">
        <v>60532</v>
      </c>
      <c r="L6" s="48" t="s">
        <v>173</v>
      </c>
      <c r="M6" s="47" t="s">
        <v>133</v>
      </c>
      <c r="N6" s="48" t="s">
        <v>133</v>
      </c>
      <c r="O6" s="82">
        <v>7222</v>
      </c>
      <c r="P6" s="117" t="s">
        <v>174</v>
      </c>
      <c r="Q6" s="165">
        <v>2656</v>
      </c>
      <c r="R6" s="117" t="s">
        <v>175</v>
      </c>
    </row>
    <row r="7" spans="1:18" s="56" customFormat="1" ht="16.5" customHeight="1">
      <c r="A7" s="170" t="s">
        <v>176</v>
      </c>
      <c r="B7" s="52">
        <v>163722</v>
      </c>
      <c r="C7" s="52">
        <v>79026</v>
      </c>
      <c r="D7" s="54" t="s">
        <v>177</v>
      </c>
      <c r="E7" s="53" t="s">
        <v>133</v>
      </c>
      <c r="F7" s="54" t="s">
        <v>133</v>
      </c>
      <c r="G7" s="55" t="s">
        <v>133</v>
      </c>
      <c r="H7" s="118" t="s">
        <v>133</v>
      </c>
      <c r="I7" s="52">
        <v>15329</v>
      </c>
      <c r="J7" s="54" t="s">
        <v>178</v>
      </c>
      <c r="K7" s="52">
        <v>69367</v>
      </c>
      <c r="L7" s="54" t="s">
        <v>179</v>
      </c>
      <c r="M7" s="53" t="s">
        <v>133</v>
      </c>
      <c r="N7" s="54" t="s">
        <v>133</v>
      </c>
      <c r="O7" s="53" t="s">
        <v>133</v>
      </c>
      <c r="P7" s="54" t="s">
        <v>133</v>
      </c>
      <c r="Q7" s="53" t="s">
        <v>133</v>
      </c>
      <c r="R7" s="118" t="s">
        <v>133</v>
      </c>
    </row>
    <row r="8" spans="1:18" s="26" customFormat="1" ht="16.5" customHeight="1">
      <c r="A8" s="171" t="s">
        <v>51</v>
      </c>
      <c r="B8" s="75" t="s">
        <v>236</v>
      </c>
      <c r="C8" s="46"/>
      <c r="D8" s="48"/>
      <c r="E8" s="57"/>
      <c r="F8" s="116"/>
      <c r="G8" s="57"/>
      <c r="H8" s="116"/>
      <c r="I8" s="168"/>
      <c r="J8" s="120"/>
      <c r="K8" s="58"/>
      <c r="L8" s="120"/>
      <c r="M8" s="58"/>
      <c r="N8" s="120"/>
      <c r="O8" s="59"/>
      <c r="P8" s="48"/>
      <c r="Q8" s="60"/>
      <c r="R8" s="48"/>
    </row>
    <row r="9" spans="1:18" s="26" customFormat="1" ht="16.5" customHeight="1">
      <c r="A9" s="95" t="s">
        <v>180</v>
      </c>
      <c r="B9" s="165">
        <v>128855</v>
      </c>
      <c r="C9" s="46">
        <v>35595</v>
      </c>
      <c r="D9" s="48" t="s">
        <v>181</v>
      </c>
      <c r="E9" s="61">
        <v>3813</v>
      </c>
      <c r="F9" s="48" t="s">
        <v>182</v>
      </c>
      <c r="G9" s="46">
        <v>20321</v>
      </c>
      <c r="H9" s="117" t="s">
        <v>183</v>
      </c>
      <c r="I9" s="46">
        <v>18236</v>
      </c>
      <c r="J9" s="48" t="s">
        <v>184</v>
      </c>
      <c r="K9" s="46">
        <v>18460</v>
      </c>
      <c r="L9" s="48" t="s">
        <v>185</v>
      </c>
      <c r="M9" s="47">
        <v>9479</v>
      </c>
      <c r="N9" s="48" t="s">
        <v>186</v>
      </c>
      <c r="O9" s="165">
        <v>5430</v>
      </c>
      <c r="P9" s="117" t="s">
        <v>187</v>
      </c>
      <c r="Q9" s="165">
        <v>17521</v>
      </c>
      <c r="R9" s="117" t="s">
        <v>188</v>
      </c>
    </row>
    <row r="10" spans="1:18" s="26" customFormat="1" ht="16.5" customHeight="1">
      <c r="A10" s="95" t="s">
        <v>189</v>
      </c>
      <c r="B10" s="46">
        <v>139007</v>
      </c>
      <c r="C10" s="46">
        <v>25469.347</v>
      </c>
      <c r="D10" s="48" t="s">
        <v>190</v>
      </c>
      <c r="E10" s="61">
        <v>4116.652</v>
      </c>
      <c r="F10" s="48" t="s">
        <v>182</v>
      </c>
      <c r="G10" s="46">
        <v>18110</v>
      </c>
      <c r="H10" s="117" t="s">
        <v>191</v>
      </c>
      <c r="I10" s="46">
        <v>12289</v>
      </c>
      <c r="J10" s="48" t="s">
        <v>192</v>
      </c>
      <c r="K10" s="46">
        <v>47976</v>
      </c>
      <c r="L10" s="48" t="s">
        <v>193</v>
      </c>
      <c r="M10" s="46" t="s">
        <v>133</v>
      </c>
      <c r="N10" s="48" t="s">
        <v>133</v>
      </c>
      <c r="O10" s="82">
        <v>577</v>
      </c>
      <c r="P10" s="117" t="s">
        <v>194</v>
      </c>
      <c r="Q10" s="165">
        <v>30469</v>
      </c>
      <c r="R10" s="117" t="s">
        <v>195</v>
      </c>
    </row>
    <row r="11" spans="1:18" s="56" customFormat="1" ht="16.5" customHeight="1">
      <c r="A11" s="172" t="s">
        <v>196</v>
      </c>
      <c r="B11" s="173">
        <v>143194.992</v>
      </c>
      <c r="C11" s="63">
        <v>36754.385</v>
      </c>
      <c r="D11" s="64">
        <v>25.67</v>
      </c>
      <c r="E11" s="175">
        <v>5892</v>
      </c>
      <c r="F11" s="64">
        <v>4.11</v>
      </c>
      <c r="G11" s="173">
        <v>15365.614</v>
      </c>
      <c r="H11" s="119">
        <v>10.73</v>
      </c>
      <c r="I11" s="173">
        <v>14555.129</v>
      </c>
      <c r="J11" s="64">
        <v>10.16</v>
      </c>
      <c r="K11" s="173">
        <v>56637.846</v>
      </c>
      <c r="L11" s="64">
        <v>39.55</v>
      </c>
      <c r="M11" s="66" t="s">
        <v>133</v>
      </c>
      <c r="N11" s="64" t="s">
        <v>133</v>
      </c>
      <c r="O11" s="173">
        <v>13990.018</v>
      </c>
      <c r="P11" s="119">
        <v>9.77</v>
      </c>
      <c r="Q11" s="166" t="s">
        <v>133</v>
      </c>
      <c r="R11" s="119" t="s">
        <v>197</v>
      </c>
    </row>
    <row r="12" spans="1:18" s="26" customFormat="1" ht="16.5" customHeight="1">
      <c r="A12" s="171" t="s">
        <v>51</v>
      </c>
      <c r="B12" s="75" t="s">
        <v>237</v>
      </c>
      <c r="C12" s="46"/>
      <c r="D12" s="48"/>
      <c r="E12" s="57"/>
      <c r="F12" s="116"/>
      <c r="G12" s="67"/>
      <c r="H12" s="116"/>
      <c r="I12" s="168"/>
      <c r="J12" s="48"/>
      <c r="K12" s="60"/>
      <c r="L12" s="121"/>
      <c r="M12" s="60"/>
      <c r="N12" s="121"/>
      <c r="O12" s="59"/>
      <c r="P12" s="48"/>
      <c r="Q12" s="60"/>
      <c r="R12" s="48"/>
    </row>
    <row r="13" spans="1:18" s="26" customFormat="1" ht="16.5" customHeight="1">
      <c r="A13" s="95" t="s">
        <v>198</v>
      </c>
      <c r="B13" s="46">
        <v>100502</v>
      </c>
      <c r="C13" s="46">
        <v>30587</v>
      </c>
      <c r="D13" s="48" t="s">
        <v>199</v>
      </c>
      <c r="E13" s="47" t="s">
        <v>133</v>
      </c>
      <c r="F13" s="48" t="s">
        <v>133</v>
      </c>
      <c r="G13" s="46">
        <v>22471</v>
      </c>
      <c r="H13" s="117" t="s">
        <v>200</v>
      </c>
      <c r="I13" s="46">
        <v>20554</v>
      </c>
      <c r="J13" s="48" t="s">
        <v>201</v>
      </c>
      <c r="K13" s="46">
        <v>13697</v>
      </c>
      <c r="L13" s="48" t="s">
        <v>202</v>
      </c>
      <c r="M13" s="47" t="s">
        <v>133</v>
      </c>
      <c r="N13" s="48" t="s">
        <v>133</v>
      </c>
      <c r="O13" s="82">
        <v>2099</v>
      </c>
      <c r="P13" s="117" t="s">
        <v>203</v>
      </c>
      <c r="Q13" s="165">
        <v>11094</v>
      </c>
      <c r="R13" s="117" t="s">
        <v>204</v>
      </c>
    </row>
    <row r="14" spans="1:18" s="26" customFormat="1" ht="16.5" customHeight="1">
      <c r="A14" s="95" t="s">
        <v>205</v>
      </c>
      <c r="B14" s="46">
        <v>124485</v>
      </c>
      <c r="C14" s="46">
        <v>51145</v>
      </c>
      <c r="D14" s="48" t="s">
        <v>206</v>
      </c>
      <c r="E14" s="47" t="s">
        <v>133</v>
      </c>
      <c r="F14" s="48" t="s">
        <v>133</v>
      </c>
      <c r="G14" s="46">
        <v>27250</v>
      </c>
      <c r="H14" s="117" t="s">
        <v>207</v>
      </c>
      <c r="I14" s="46">
        <v>21742</v>
      </c>
      <c r="J14" s="48" t="s">
        <v>208</v>
      </c>
      <c r="K14" s="46">
        <v>24348</v>
      </c>
      <c r="L14" s="48" t="s">
        <v>209</v>
      </c>
      <c r="M14" s="47" t="s">
        <v>133</v>
      </c>
      <c r="N14" s="48" t="s">
        <v>133</v>
      </c>
      <c r="O14" s="47" t="s">
        <v>133</v>
      </c>
      <c r="P14" s="48" t="s">
        <v>133</v>
      </c>
      <c r="Q14" s="47" t="s">
        <v>133</v>
      </c>
      <c r="R14" s="117" t="s">
        <v>133</v>
      </c>
    </row>
    <row r="15" spans="1:18" s="56" customFormat="1" ht="16.5" customHeight="1">
      <c r="A15" s="170" t="s">
        <v>210</v>
      </c>
      <c r="B15" s="52">
        <v>112841</v>
      </c>
      <c r="C15" s="52">
        <v>32507</v>
      </c>
      <c r="D15" s="54" t="s">
        <v>211</v>
      </c>
      <c r="E15" s="53" t="s">
        <v>133</v>
      </c>
      <c r="F15" s="54" t="s">
        <v>133</v>
      </c>
      <c r="G15" s="52">
        <v>26221</v>
      </c>
      <c r="H15" s="54" t="s">
        <v>212</v>
      </c>
      <c r="I15" s="52">
        <v>19607</v>
      </c>
      <c r="J15" s="54" t="s">
        <v>213</v>
      </c>
      <c r="K15" s="52">
        <v>34506</v>
      </c>
      <c r="L15" s="54" t="s">
        <v>214</v>
      </c>
      <c r="M15" s="53" t="s">
        <v>133</v>
      </c>
      <c r="N15" s="54" t="s">
        <v>133</v>
      </c>
      <c r="O15" s="53" t="s">
        <v>133</v>
      </c>
      <c r="P15" s="54" t="s">
        <v>133</v>
      </c>
      <c r="Q15" s="53" t="s">
        <v>133</v>
      </c>
      <c r="R15" s="118" t="s">
        <v>133</v>
      </c>
    </row>
    <row r="16" spans="1:18" s="26" customFormat="1" ht="16.5" customHeight="1">
      <c r="A16" s="171" t="s">
        <v>51</v>
      </c>
      <c r="B16" s="75" t="s">
        <v>238</v>
      </c>
      <c r="C16" s="46"/>
      <c r="D16" s="48"/>
      <c r="E16" s="57"/>
      <c r="F16" s="116"/>
      <c r="G16" s="67"/>
      <c r="H16" s="116"/>
      <c r="I16" s="168"/>
      <c r="J16" s="48"/>
      <c r="K16" s="60"/>
      <c r="L16" s="121"/>
      <c r="M16" s="60"/>
      <c r="N16" s="121"/>
      <c r="O16" s="59"/>
      <c r="P16" s="48"/>
      <c r="Q16" s="60"/>
      <c r="R16" s="48"/>
    </row>
    <row r="17" spans="1:18" s="26" customFormat="1" ht="16.5" customHeight="1">
      <c r="A17" s="95" t="s">
        <v>215</v>
      </c>
      <c r="B17" s="68">
        <v>102566.994</v>
      </c>
      <c r="C17" s="68">
        <v>27978.649</v>
      </c>
      <c r="D17" s="48" t="s">
        <v>216</v>
      </c>
      <c r="E17" s="61">
        <v>1616</v>
      </c>
      <c r="F17" s="48" t="s">
        <v>217</v>
      </c>
      <c r="G17" s="69">
        <v>19071.774</v>
      </c>
      <c r="H17" s="117" t="s">
        <v>218</v>
      </c>
      <c r="I17" s="47">
        <v>19127</v>
      </c>
      <c r="J17" s="48" t="s">
        <v>219</v>
      </c>
      <c r="K17" s="47">
        <v>3733</v>
      </c>
      <c r="L17" s="48" t="s">
        <v>220</v>
      </c>
      <c r="M17" s="47" t="s">
        <v>133</v>
      </c>
      <c r="N17" s="48" t="s">
        <v>133</v>
      </c>
      <c r="O17" s="82">
        <v>7586</v>
      </c>
      <c r="P17" s="117" t="s">
        <v>221</v>
      </c>
      <c r="Q17" s="165">
        <v>23454.571</v>
      </c>
      <c r="R17" s="117" t="s">
        <v>222</v>
      </c>
    </row>
    <row r="18" spans="1:18" s="50" customFormat="1" ht="16.5" customHeight="1">
      <c r="A18" s="95" t="s">
        <v>223</v>
      </c>
      <c r="B18" s="68">
        <v>99491.995</v>
      </c>
      <c r="C18" s="68">
        <v>31579.541</v>
      </c>
      <c r="D18" s="48" t="s">
        <v>224</v>
      </c>
      <c r="E18" s="61">
        <v>1072</v>
      </c>
      <c r="F18" s="48" t="s">
        <v>225</v>
      </c>
      <c r="G18" s="69">
        <v>19700.094</v>
      </c>
      <c r="H18" s="117" t="s">
        <v>226</v>
      </c>
      <c r="I18" s="46">
        <v>14974</v>
      </c>
      <c r="J18" s="48" t="s">
        <v>227</v>
      </c>
      <c r="K18" s="46">
        <v>2157</v>
      </c>
      <c r="L18" s="48" t="s">
        <v>228</v>
      </c>
      <c r="M18" s="47">
        <v>1586</v>
      </c>
      <c r="N18" s="48" t="s">
        <v>229</v>
      </c>
      <c r="O18" s="82">
        <v>4081</v>
      </c>
      <c r="P18" s="117" t="s">
        <v>230</v>
      </c>
      <c r="Q18" s="68" t="s">
        <v>231</v>
      </c>
      <c r="R18" s="117" t="s">
        <v>232</v>
      </c>
    </row>
    <row r="19" spans="1:18" s="56" customFormat="1" ht="16.5" customHeight="1" thickBot="1">
      <c r="A19" s="96" t="s">
        <v>233</v>
      </c>
      <c r="B19" s="70">
        <v>104275.998</v>
      </c>
      <c r="C19" s="70">
        <v>29575.999</v>
      </c>
      <c r="D19" s="72">
        <v>28.36</v>
      </c>
      <c r="E19" s="71" t="s">
        <v>133</v>
      </c>
      <c r="F19" s="72" t="s">
        <v>133</v>
      </c>
      <c r="G19" s="174">
        <v>19495.649</v>
      </c>
      <c r="H19" s="72">
        <v>18.7</v>
      </c>
      <c r="I19" s="73">
        <v>15921</v>
      </c>
      <c r="J19" s="72">
        <v>15.27</v>
      </c>
      <c r="K19" s="174">
        <v>14234.35</v>
      </c>
      <c r="L19" s="72">
        <v>13.65</v>
      </c>
      <c r="M19" s="73" t="s">
        <v>133</v>
      </c>
      <c r="N19" s="72" t="s">
        <v>133</v>
      </c>
      <c r="O19" s="146">
        <v>4409</v>
      </c>
      <c r="P19" s="72">
        <v>4.23</v>
      </c>
      <c r="Q19" s="146">
        <v>20640</v>
      </c>
      <c r="R19" s="72" t="s">
        <v>234</v>
      </c>
    </row>
    <row r="20" s="26" customFormat="1" ht="16.5" customHeight="1">
      <c r="A20" s="26" t="s">
        <v>53</v>
      </c>
    </row>
    <row r="21" spans="1:8" s="26" customFormat="1" ht="16.5" customHeight="1">
      <c r="A21" s="27" t="s">
        <v>54</v>
      </c>
      <c r="B21" s="27"/>
      <c r="C21" s="27"/>
      <c r="D21" s="27"/>
      <c r="E21" s="27"/>
      <c r="F21" s="27"/>
      <c r="G21" s="27"/>
      <c r="H21" s="27"/>
    </row>
  </sheetData>
  <mergeCells count="8"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2007-08-08T06:32:31Z</dcterms:created>
  <dcterms:modified xsi:type="dcterms:W3CDTF">2008-03-06T05:08:30Z</dcterms:modified>
  <cp:category/>
  <cp:version/>
  <cp:contentType/>
  <cp:contentStatus/>
</cp:coreProperties>
</file>