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8325" activeTab="0"/>
  </bookViews>
  <sheets>
    <sheet name="目次" sheetId="1" r:id="rId1"/>
    <sheet name="129" sheetId="2" r:id="rId2"/>
    <sheet name="130" sheetId="3" r:id="rId3"/>
    <sheet name="131" sheetId="4" r:id="rId4"/>
    <sheet name="132" sheetId="5" r:id="rId5"/>
    <sheet name="133" sheetId="6" r:id="rId6"/>
    <sheet name="134" sheetId="7" r:id="rId7"/>
    <sheet name="135" sheetId="8" r:id="rId8"/>
    <sheet name="136" sheetId="9" r:id="rId9"/>
  </sheets>
  <definedNames/>
  <calcPr fullCalcOnLoad="1"/>
</workbook>
</file>

<file path=xl/sharedStrings.xml><?xml version="1.0" encoding="utf-8"?>
<sst xmlns="http://schemas.openxmlformats.org/spreadsheetml/2006/main" count="292" uniqueCount="190">
  <si>
    <t>(単位　金額　千円）</t>
  </si>
  <si>
    <t>年度</t>
  </si>
  <si>
    <t>被保険者数</t>
  </si>
  <si>
    <t>認定者数</t>
  </si>
  <si>
    <t>受給者数</t>
  </si>
  <si>
    <t>保険給付諸費</t>
  </si>
  <si>
    <t>総数</t>
  </si>
  <si>
    <t>要支援</t>
  </si>
  <si>
    <t>要介護１</t>
  </si>
  <si>
    <r>
      <t>要介護２</t>
    </r>
  </si>
  <si>
    <r>
      <t>要介護３</t>
    </r>
  </si>
  <si>
    <r>
      <t>要介護４</t>
    </r>
  </si>
  <si>
    <r>
      <t>要介護５</t>
    </r>
  </si>
  <si>
    <t>総数</t>
  </si>
  <si>
    <t>居宅</t>
  </si>
  <si>
    <t>施設</t>
  </si>
  <si>
    <t>総額</t>
  </si>
  <si>
    <t>居宅サービス等
給付</t>
  </si>
  <si>
    <t>施設介護サービス等
給付</t>
  </si>
  <si>
    <t>高額介護サービス等
給付</t>
  </si>
  <si>
    <t>審査支払手数料</t>
  </si>
  <si>
    <t>平成１３年度</t>
  </si>
  <si>
    <t>１４</t>
  </si>
  <si>
    <t>１５</t>
  </si>
  <si>
    <t>１６</t>
  </si>
  <si>
    <t>１７</t>
  </si>
  <si>
    <t/>
  </si>
  <si>
    <t>4月</t>
  </si>
  <si>
    <t>5</t>
  </si>
  <si>
    <t>6</t>
  </si>
  <si>
    <t>7</t>
  </si>
  <si>
    <t>8</t>
  </si>
  <si>
    <t>9</t>
  </si>
  <si>
    <t>10</t>
  </si>
  <si>
    <t>11</t>
  </si>
  <si>
    <t>12</t>
  </si>
  <si>
    <t>１８年1</t>
  </si>
  <si>
    <t>2</t>
  </si>
  <si>
    <t>3</t>
  </si>
  <si>
    <t>資料　介護保険分野</t>
  </si>
  <si>
    <t>医療扶助</t>
  </si>
  <si>
    <t>出産扶助</t>
  </si>
  <si>
    <t>生業扶助</t>
  </si>
  <si>
    <t>葬祭扶助</t>
  </si>
  <si>
    <t>保護施設事務費
及び委託事務費</t>
  </si>
  <si>
    <t>１8年1</t>
  </si>
  <si>
    <t>資料　生活援護分野</t>
  </si>
  <si>
    <t>総額</t>
  </si>
  <si>
    <t>生活扶助</t>
  </si>
  <si>
    <t>住宅扶助</t>
  </si>
  <si>
    <t>教育扶助</t>
  </si>
  <si>
    <t>介護扶助</t>
  </si>
  <si>
    <t>被保護１）</t>
  </si>
  <si>
    <t>保護率２）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</si>
  <si>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</si>
  <si>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</si>
  <si>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</si>
  <si>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</si>
  <si>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</si>
  <si>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</si>
  <si>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</si>
  <si>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</si>
  <si>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</si>
  <si>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世帯</t>
  </si>
  <si>
    <t>人員</t>
  </si>
  <si>
    <t>人員</t>
  </si>
  <si>
    <t>世帯</t>
  </si>
  <si>
    <t>救護・更正</t>
  </si>
  <si>
    <t>授産</t>
  </si>
  <si>
    <t>18年1</t>
  </si>
  <si>
    <t>世帯</t>
  </si>
  <si>
    <t>人員</t>
  </si>
  <si>
    <t>注</t>
  </si>
  <si>
    <t>１）保護停止中の世帯，人員を含む。</t>
  </si>
  <si>
    <t>２）保護率算定の基礎人口は，東京都総務局統計部人口統計課「東京都の人口（推計）」による。</t>
  </si>
  <si>
    <t>年度分については，各年度月平均世帯，人員である。</t>
  </si>
  <si>
    <t>資料</t>
  </si>
  <si>
    <t>生活援護分野</t>
  </si>
  <si>
    <t>（各年３月１日現在）</t>
  </si>
  <si>
    <t>年次</t>
  </si>
  <si>
    <t>区立</t>
  </si>
  <si>
    <t>私立</t>
  </si>
  <si>
    <t>園数</t>
  </si>
  <si>
    <t>園児数</t>
  </si>
  <si>
    <t>平成１４年</t>
  </si>
  <si>
    <t>１８</t>
  </si>
  <si>
    <t>０歳児</t>
  </si>
  <si>
    <t>１</t>
  </si>
  <si>
    <t>２</t>
  </si>
  <si>
    <t>３</t>
  </si>
  <si>
    <t>４歳以上</t>
  </si>
  <si>
    <t>注　1）　０歳児，３歳児，４歳児については，当該児保育を実施している保育園数。</t>
  </si>
  <si>
    <t>資料　保育園・幼稚園分野</t>
  </si>
  <si>
    <t>（各年４月１日現在）</t>
  </si>
  <si>
    <t>視覚</t>
  </si>
  <si>
    <t>肢体不自由</t>
  </si>
  <si>
    <t>内部</t>
  </si>
  <si>
    <t>上肢</t>
  </si>
  <si>
    <t>下肢</t>
  </si>
  <si>
    <t>体幹</t>
  </si>
  <si>
    <t>脳原性麻痺</t>
  </si>
  <si>
    <t>聴覚・
平衡機能</t>
  </si>
  <si>
    <t>音声言語</t>
  </si>
  <si>
    <t>注　本表は区内現住者及び身体障害者施設入居者の統計である。</t>
  </si>
  <si>
    <t>資料　保健福祉部「中野区保健福祉部事業概要」</t>
  </si>
  <si>
    <t>(単位　金額　千円）</t>
  </si>
  <si>
    <t>敬老祝品支給件数
（100歳以上）</t>
  </si>
  <si>
    <t>高齢者福祉手当</t>
  </si>
  <si>
    <t>支給件数</t>
  </si>
  <si>
    <t>支給総金額</t>
  </si>
  <si>
    <t>１）</t>
  </si>
  <si>
    <t>注　１）平成１５年３月をもって事業廃止。最終支給が１５年４月。</t>
  </si>
  <si>
    <t>資料　健康・高齢分野</t>
  </si>
  <si>
    <t>年度</t>
  </si>
  <si>
    <t>拠出制年金</t>
  </si>
  <si>
    <t>無拠出制
年金</t>
  </si>
  <si>
    <t>福祉年金</t>
  </si>
  <si>
    <t>老齢給付</t>
  </si>
  <si>
    <t>障害給付</t>
  </si>
  <si>
    <t>遺族給付</t>
  </si>
  <si>
    <t>老齢
福祉</t>
  </si>
  <si>
    <t>老齢
基礎</t>
  </si>
  <si>
    <t>老齢</t>
  </si>
  <si>
    <t>通算
老齢</t>
  </si>
  <si>
    <t>障害
基礎</t>
  </si>
  <si>
    <t>遺族
基礎</t>
  </si>
  <si>
    <t>母子</t>
  </si>
  <si>
    <t>遺児</t>
  </si>
  <si>
    <t>寡婦</t>
  </si>
  <si>
    <t>平成１３年度</t>
  </si>
  <si>
    <t>総数</t>
  </si>
  <si>
    <t>総数</t>
  </si>
  <si>
    <t>障害
（旧法）</t>
  </si>
  <si>
    <t>死亡
一時金</t>
  </si>
  <si>
    <t>資料　戸籍住民分野</t>
  </si>
  <si>
    <t>（単位　金額　千円）</t>
  </si>
  <si>
    <t>被保険者
世帯数</t>
  </si>
  <si>
    <t>受診件数</t>
  </si>
  <si>
    <t>受診率（％）</t>
  </si>
  <si>
    <t>費用額</t>
  </si>
  <si>
    <t>保険者
負担分</t>
  </si>
  <si>
    <t>被保険者
負担分</t>
  </si>
  <si>
    <t>他法負担分</t>
  </si>
  <si>
    <t>薬剤一部負担分</t>
  </si>
  <si>
    <t>他法優先</t>
  </si>
  <si>
    <t>国保優先</t>
  </si>
  <si>
    <t>-</t>
  </si>
  <si>
    <t>１７年３月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</si>
  <si>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</si>
  <si>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</si>
  <si>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</si>
  <si>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</si>
  <si>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</si>
  <si>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</si>
  <si>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</si>
  <si>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</si>
  <si>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</si>
  <si>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１８年１月</t>
  </si>
  <si>
    <t>注</t>
  </si>
  <si>
    <t>受診件数，受診率，費用額は老人分を除く数値。</t>
  </si>
  <si>
    <t>受診率＝</t>
  </si>
  <si>
    <t>受診件数（老人を除く）</t>
  </si>
  <si>
    <t>被保険者世帯数，被保険者数，受診件数の各年度の数字は平均値。</t>
  </si>
  <si>
    <t>被保険者数（老人を除く）</t>
  </si>
  <si>
    <t>２）平成１３年度は４～３月、平成１４～１７年度は３月～２月の数値で算出。</t>
  </si>
  <si>
    <t>３）平成１４年度医療給付のうち療養の給付は、法律改正により例外的に１１ヶ月算定値。</t>
  </si>
  <si>
    <t>資料</t>
  </si>
  <si>
    <t>保険医療分野</t>
  </si>
  <si>
    <t>-</t>
  </si>
  <si>
    <t>－</t>
  </si>
  <si>
    <t>１）（  ）内は老人を除く被保険者数。</t>
  </si>
  <si>
    <t>表番号</t>
  </si>
  <si>
    <t>統計名</t>
  </si>
  <si>
    <t>社会福祉</t>
  </si>
  <si>
    <t>国民健康保険の状況（平成13～平成17年度）</t>
  </si>
  <si>
    <t>国民年金支給状況（平成13～平成17年度）</t>
  </si>
  <si>
    <t>敬老祝品及び高齢者福祉手当支給状況（平成13～平成17年度）</t>
  </si>
  <si>
    <t>扶助の種類別被保護世帯数及び人員（平成13～平成17年度）</t>
  </si>
  <si>
    <t>扶助の種類別生活保護費（平成13～平成17年度）</t>
  </si>
  <si>
    <t>介護保険の状況（平成13～平成17年度）</t>
  </si>
  <si>
    <t>身体障害者手帳所持状況（平成14～平成18年）</t>
  </si>
  <si>
    <t>保育園の概況 （平成14～平成18年 ）</t>
  </si>
  <si>
    <t>１２９．国民健康保険の状況（平成１３～平成1７年度）</t>
  </si>
  <si>
    <t>１３０．国民年金支給状況（平成１３～平成1７年度）</t>
  </si>
  <si>
    <t>１３１．敬老祝品及び高齢者福祉手当支給状況（平成１３～平成1７年度）</t>
  </si>
  <si>
    <t>１３２．身体障害者手帳所持状況（平成１４～平成１８年）</t>
  </si>
  <si>
    <t>１３３．保育園の概況 （平成１４～平成１８年 ）</t>
  </si>
  <si>
    <t>１３４．扶助の種類別被保護世帯数及び人員（平成１３～平成１７年度）</t>
  </si>
  <si>
    <t>１３５．扶助の種類別生活保護費（平成１３～平成１７年度）</t>
  </si>
  <si>
    <t>１３６．介護保険の状況（平成１３～平成１７年度）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</si>
</sst>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\(###\ ###\ ##0\)"/>
    <numFmt numFmtId="178" formatCode="0.00_);[Red]\(0.00\)"/>
    <numFmt numFmtId="179" formatCode="0;&quot;△ &quot;0"/>
    <numFmt numFmtId="180" formatCode="###\ ###\ ;###0;&quot;- &quot;;@"/>
    <numFmt numFmtId="181" formatCode="###\ ###\ ##0\ "/>
    <numFmt numFmtId="182" formatCode="###\ ;###0;&quot;-  &quot;;@"/>
    <numFmt numFmtId="183" formatCode="###\ ###\ ;###0;&quot;   - &quot;;@"/>
    <numFmt numFmtId="184" formatCode="###\ ###\ \ \ ;###0;&quot;　　-   　　&quot;;@\ "/>
    <numFmt numFmtId="185" formatCode="###\ ##0.#\ \ "/>
    <numFmt numFmtId="186" formatCode="###\ ###\ ##0\ \ \ "/>
    <numFmt numFmtId="187" formatCode="###\ ###\ \ \ "/>
    <numFmt numFmtId="188" formatCode="###\ ##.#\ \ "/>
    <numFmt numFmtId="189" formatCode="0.0_);[Red]\(0.0\)"/>
    <numFmt numFmtId="190" formatCode="###\ ###\ ###\ \ \ \ \ ;###0;&quot;-     &quot;;@"/>
    <numFmt numFmtId="191" formatCode="###\ ###\ ###\ \ \ \ \ ;###;&quot;-     &quot;;@"/>
    <numFmt numFmtId="192" formatCode="#\ ###\ ###\ ;###0;&quot;-  &quot;;@"/>
    <numFmt numFmtId="193" formatCode="###\ ###\ ##0\ \ "/>
    <numFmt numFmtId="194" formatCode="###\ ###\ ###\ \ \ ;###0;&quot;-   &quot;;@"/>
    <numFmt numFmtId="195" formatCode="#\ ###\ ###\ ;###0;&quot;-   &quot;;@"/>
    <numFmt numFmtId="196" formatCode="0.0_ "/>
    <numFmt numFmtId="197" formatCode="#,##0.00_ "/>
    <numFmt numFmtId="198" formatCode="0.00_ "/>
    <numFmt numFmtId="199" formatCode="_ * #,##0.0_ ;_ * \-#,##0.0_ ;_ * &quot;-&quot;?_ ;_ @_ "/>
    <numFmt numFmtId="200" formatCode="###\ ###\ ###\ ;###0;&quot;-     &quot;;@"/>
    <numFmt numFmtId="201" formatCode="###\ ###\ ###\ \ \ ;###0;&quot;-     &quot;;@"/>
    <numFmt numFmtId="202" formatCode="###\ ###\ ###\ \ \ \ ;###0;&quot;-     &quot;;@"/>
    <numFmt numFmtId="203" formatCode="###\ ###\ ###\ \ ;###;&quot;-     &quot;;@"/>
    <numFmt numFmtId="204" formatCode="###\ ###\ ###\ \ ;###;&quot;-  &quot;;@"/>
    <numFmt numFmtId="205" formatCode="&quot;表に移動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176" fontId="5" fillId="0" borderId="7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0" fontId="6" fillId="0" borderId="6" xfId="0" applyFont="1" applyBorder="1" applyAlignment="1">
      <alignment horizontal="center"/>
    </xf>
    <xf numFmtId="176" fontId="6" fillId="0" borderId="7" xfId="0" applyNumberFormat="1" applyFont="1" applyBorder="1" applyAlignment="1">
      <alignment/>
    </xf>
    <xf numFmtId="192" fontId="6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176" fontId="5" fillId="0" borderId="7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5" fillId="0" borderId="9" xfId="0" applyNumberFormat="1" applyFont="1" applyFill="1" applyBorder="1" applyAlignment="1">
      <alignment/>
    </xf>
    <xf numFmtId="192" fontId="5" fillId="0" borderId="1" xfId="0" applyNumberFormat="1" applyFont="1" applyBorder="1" applyAlignment="1">
      <alignment/>
    </xf>
    <xf numFmtId="192" fontId="5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192" fontId="0" fillId="0" borderId="0" xfId="0" applyNumberFormat="1" applyAlignment="1">
      <alignment wrapText="1"/>
    </xf>
    <xf numFmtId="18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86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18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4" fontId="5" fillId="0" borderId="7" xfId="0" applyNumberFormat="1" applyFont="1" applyBorder="1" applyAlignment="1">
      <alignment vertical="center"/>
    </xf>
    <xf numFmtId="204" fontId="5" fillId="0" borderId="0" xfId="0" applyNumberFormat="1" applyFont="1" applyFill="1" applyBorder="1" applyAlignment="1">
      <alignment vertical="center"/>
    </xf>
    <xf numFmtId="204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204" fontId="6" fillId="0" borderId="7" xfId="0" applyNumberFormat="1" applyFont="1" applyBorder="1" applyAlignment="1">
      <alignment vertical="center"/>
    </xf>
    <xf numFmtId="204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204" fontId="0" fillId="0" borderId="0" xfId="0" applyNumberFormat="1" applyFill="1" applyBorder="1" applyAlignment="1">
      <alignment vertical="center"/>
    </xf>
    <xf numFmtId="204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204" fontId="5" fillId="0" borderId="9" xfId="0" applyNumberFormat="1" applyFont="1" applyBorder="1" applyAlignment="1">
      <alignment vertical="center"/>
    </xf>
    <xf numFmtId="204" fontId="5" fillId="0" borderId="1" xfId="0" applyNumberFormat="1" applyFont="1" applyFill="1" applyBorder="1" applyAlignment="1" applyProtection="1">
      <alignment vertical="center"/>
      <protection locked="0"/>
    </xf>
    <xf numFmtId="204" fontId="5" fillId="0" borderId="1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96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196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 applyProtection="1">
      <alignment horizontal="center" vertical="center"/>
      <protection locked="0"/>
    </xf>
    <xf numFmtId="176" fontId="5" fillId="0" borderId="0" xfId="17" applyNumberFormat="1" applyFont="1" applyFill="1" applyBorder="1" applyAlignment="1">
      <alignment horizontal="center" vertical="center"/>
    </xf>
    <xf numFmtId="41" fontId="5" fillId="0" borderId="0" xfId="17" applyNumberFormat="1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176" fontId="5" fillId="0" borderId="1" xfId="17" applyNumberFormat="1" applyFont="1" applyFill="1" applyBorder="1" applyAlignment="1" applyProtection="1">
      <alignment horizontal="center" vertical="center"/>
      <protection locked="0"/>
    </xf>
    <xf numFmtId="176" fontId="5" fillId="0" borderId="1" xfId="17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5" fillId="0" borderId="1" xfId="1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81" fontId="5" fillId="0" borderId="15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1" fontId="6" fillId="0" borderId="9" xfId="0" applyNumberFormat="1" applyFont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Fill="1" applyAlignment="1">
      <alignment/>
    </xf>
    <xf numFmtId="183" fontId="5" fillId="0" borderId="0" xfId="0" applyNumberFormat="1" applyFont="1" applyAlignment="1">
      <alignment/>
    </xf>
    <xf numFmtId="0" fontId="6" fillId="0" borderId="8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183" fontId="5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176" fontId="6" fillId="0" borderId="9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1" xfId="0" applyNumberFormat="1" applyFont="1" applyFill="1" applyBorder="1" applyAlignment="1">
      <alignment/>
    </xf>
    <xf numFmtId="183" fontId="6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76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5" fillId="0" borderId="1" xfId="0" applyNumberFormat="1" applyFont="1" applyBorder="1" applyAlignment="1">
      <alignment vertical="top"/>
    </xf>
    <xf numFmtId="0" fontId="0" fillId="0" borderId="0" xfId="0" applyAlignment="1">
      <alignment vertical="center" shrinkToFit="1"/>
    </xf>
    <xf numFmtId="176" fontId="5" fillId="0" borderId="17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5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176" fontId="6" fillId="0" borderId="6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178" fontId="5" fillId="0" borderId="0" xfId="0" applyNumberFormat="1" applyFont="1" applyFill="1" applyBorder="1" applyAlignment="1">
      <alignment vertical="center"/>
    </xf>
    <xf numFmtId="198" fontId="5" fillId="0" borderId="0" xfId="0" applyNumberFormat="1" applyFont="1" applyFill="1" applyBorder="1" applyAlignment="1">
      <alignment vertical="center"/>
    </xf>
    <xf numFmtId="180" fontId="5" fillId="0" borderId="6" xfId="0" applyNumberFormat="1" applyFont="1" applyBorder="1" applyAlignment="1">
      <alignment/>
    </xf>
    <xf numFmtId="180" fontId="5" fillId="0" borderId="8" xfId="0" applyNumberFormat="1" applyFont="1" applyBorder="1" applyAlignment="1">
      <alignment/>
    </xf>
    <xf numFmtId="177" fontId="5" fillId="0" borderId="1" xfId="0" applyNumberFormat="1" applyFont="1" applyFill="1" applyBorder="1" applyAlignment="1">
      <alignment vertical="center"/>
    </xf>
    <xf numFmtId="198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/>
    </xf>
    <xf numFmtId="205" fontId="0" fillId="0" borderId="13" xfId="16" applyNumberFormat="1" applyFont="1" applyFill="1" applyBorder="1" applyAlignment="1">
      <alignment vertical="center" wrapText="1"/>
    </xf>
    <xf numFmtId="0" fontId="15" fillId="0" borderId="21" xfId="0" applyNumberFormat="1" applyFont="1" applyFill="1" applyBorder="1" applyAlignment="1">
      <alignment horizontal="center" vertical="center"/>
    </xf>
    <xf numFmtId="205" fontId="0" fillId="0" borderId="5" xfId="16" applyNumberFormat="1" applyFont="1" applyFill="1" applyBorder="1" applyAlignment="1">
      <alignment vertical="center" wrapText="1"/>
    </xf>
    <xf numFmtId="0" fontId="15" fillId="0" borderId="22" xfId="0" applyNumberFormat="1" applyFont="1" applyFill="1" applyBorder="1" applyAlignment="1">
      <alignment horizontal="center" vertical="center"/>
    </xf>
    <xf numFmtId="205" fontId="0" fillId="0" borderId="23" xfId="16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16" applyFont="1" applyAlignment="1">
      <alignment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5" xfId="0" applyNumberFormat="1" applyFont="1" applyBorder="1" applyAlignment="1">
      <alignment horizontal="center" vertical="center" wrapText="1" shrinkToFit="1"/>
    </xf>
    <xf numFmtId="176" fontId="5" fillId="0" borderId="11" xfId="0" applyNumberFormat="1" applyFont="1" applyBorder="1" applyAlignment="1">
      <alignment horizontal="center" vertical="center" wrapText="1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25" xfId="0" applyNumberFormat="1" applyFont="1" applyBorder="1" applyAlignment="1">
      <alignment horizontal="center" vertical="center" wrapText="1" shrinkToFit="1"/>
    </xf>
    <xf numFmtId="176" fontId="5" fillId="0" borderId="29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30" xfId="0" applyNumberFormat="1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05" fontId="17" fillId="0" borderId="32" xfId="16" applyNumberFormat="1" applyFont="1" applyFill="1" applyBorder="1" applyAlignment="1">
      <alignment horizontal="center" vertical="center" wrapText="1"/>
    </xf>
    <xf numFmtId="205" fontId="17" fillId="0" borderId="33" xfId="16" applyNumberFormat="1" applyFont="1" applyFill="1" applyBorder="1" applyAlignment="1">
      <alignment horizontal="center" vertical="center" wrapText="1"/>
    </xf>
    <xf numFmtId="205" fontId="17" fillId="0" borderId="34" xfId="16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0"/>
  <sheetViews>
    <sheetView showGridLines="0" tabSelected="1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57.00390625" style="0" bestFit="1" customWidth="1"/>
    <col min="3" max="3" width="9.00390625" style="188" customWidth="1"/>
    <col min="4" max="4" width="9.00390625" style="189" customWidth="1"/>
  </cols>
  <sheetData>
    <row r="1" spans="1:3" ht="27.75" customHeight="1" thickBot="1">
      <c r="A1" s="177" t="s">
        <v>173</v>
      </c>
      <c r="B1" s="178"/>
      <c r="C1" s="179"/>
    </row>
    <row r="2" spans="1:3" ht="27.75" customHeight="1" thickBot="1">
      <c r="A2" s="180" t="s">
        <v>171</v>
      </c>
      <c r="B2" s="199" t="s">
        <v>172</v>
      </c>
      <c r="C2" s="200"/>
    </row>
    <row r="3" spans="1:3" ht="27.75" customHeight="1">
      <c r="A3" s="181">
        <v>129</v>
      </c>
      <c r="B3" s="182" t="s">
        <v>174</v>
      </c>
      <c r="C3" s="235">
        <f>HYPERLINK("#129！A１",)</f>
        <v>0</v>
      </c>
    </row>
    <row r="4" spans="1:3" ht="27.75" customHeight="1">
      <c r="A4" s="183">
        <v>130</v>
      </c>
      <c r="B4" s="184" t="s">
        <v>175</v>
      </c>
      <c r="C4" s="236">
        <f>HYPERLINK("#130！A１",)</f>
        <v>0</v>
      </c>
    </row>
    <row r="5" spans="1:3" ht="27.75" customHeight="1">
      <c r="A5" s="183">
        <v>131</v>
      </c>
      <c r="B5" s="184" t="s">
        <v>176</v>
      </c>
      <c r="C5" s="236">
        <f>HYPERLINK("#131！A１",)</f>
        <v>0</v>
      </c>
    </row>
    <row r="6" spans="1:3" ht="27.75" customHeight="1">
      <c r="A6" s="183">
        <v>132</v>
      </c>
      <c r="B6" s="184" t="s">
        <v>180</v>
      </c>
      <c r="C6" s="236">
        <f>HYPERLINK("#132！A１",)</f>
        <v>0</v>
      </c>
    </row>
    <row r="7" spans="1:3" ht="27.75" customHeight="1">
      <c r="A7" s="183">
        <v>133</v>
      </c>
      <c r="B7" s="184" t="s">
        <v>181</v>
      </c>
      <c r="C7" s="236">
        <f>HYPERLINK("#133！A１",)</f>
        <v>0</v>
      </c>
    </row>
    <row r="8" spans="1:3" ht="27.75" customHeight="1">
      <c r="A8" s="183">
        <v>134</v>
      </c>
      <c r="B8" s="184" t="s">
        <v>177</v>
      </c>
      <c r="C8" s="236">
        <f>HYPERLINK("#134！A１",)</f>
        <v>0</v>
      </c>
    </row>
    <row r="9" spans="1:3" ht="27.75" customHeight="1">
      <c r="A9" s="183">
        <v>135</v>
      </c>
      <c r="B9" s="184" t="s">
        <v>178</v>
      </c>
      <c r="C9" s="236">
        <f>HYPERLINK("#135！A１",)</f>
        <v>0</v>
      </c>
    </row>
    <row r="10" spans="1:3" ht="27.75" customHeight="1" thickBot="1">
      <c r="A10" s="185">
        <v>136</v>
      </c>
      <c r="B10" s="186" t="s">
        <v>179</v>
      </c>
      <c r="C10" s="237">
        <f>HYPERLINK("#136！A１",)</f>
        <v>0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T30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9.25390625" style="0" customWidth="1"/>
  </cols>
  <sheetData>
    <row r="1" spans="1:18" s="145" customFormat="1" ht="16.5" customHeight="1">
      <c r="A1" s="142" t="s">
        <v>182</v>
      </c>
      <c r="B1" s="143"/>
      <c r="C1" s="143"/>
      <c r="D1" s="143"/>
      <c r="E1" s="143"/>
      <c r="F1" s="143"/>
      <c r="G1" s="143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s="4" customFormat="1" ht="16.5" customHeight="1">
      <c r="A2" s="187" t="str">
        <f>HYPERLINK("#目次!A3","目次に戻る")</f>
        <v>目次に戻る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16.5" customHeight="1" thickBot="1">
      <c r="A3" s="146" t="s">
        <v>135</v>
      </c>
      <c r="B3" s="60"/>
      <c r="C3" s="14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2" s="147" customFormat="1" ht="16.5" customHeight="1">
      <c r="A4" s="209" t="s">
        <v>1</v>
      </c>
      <c r="B4" s="205" t="s">
        <v>136</v>
      </c>
      <c r="C4" s="205" t="s">
        <v>2</v>
      </c>
      <c r="D4" s="205"/>
      <c r="E4" s="205" t="s">
        <v>137</v>
      </c>
      <c r="F4" s="205" t="s">
        <v>138</v>
      </c>
      <c r="G4" s="203" t="s">
        <v>139</v>
      </c>
      <c r="H4" s="203"/>
      <c r="I4" s="203"/>
      <c r="J4" s="203"/>
      <c r="K4" s="203"/>
      <c r="L4" s="204"/>
    </row>
    <row r="5" spans="1:12" s="147" customFormat="1" ht="16.5" customHeight="1">
      <c r="A5" s="210"/>
      <c r="B5" s="206"/>
      <c r="C5" s="206"/>
      <c r="D5" s="206"/>
      <c r="E5" s="206"/>
      <c r="F5" s="206"/>
      <c r="G5" s="208" t="s">
        <v>16</v>
      </c>
      <c r="H5" s="208" t="s">
        <v>140</v>
      </c>
      <c r="I5" s="212" t="s">
        <v>141</v>
      </c>
      <c r="J5" s="148"/>
      <c r="K5" s="201" t="s">
        <v>142</v>
      </c>
      <c r="L5" s="202"/>
    </row>
    <row r="6" spans="1:12" s="147" customFormat="1" ht="16.5" customHeight="1">
      <c r="A6" s="211"/>
      <c r="B6" s="207"/>
      <c r="C6" s="207"/>
      <c r="D6" s="207"/>
      <c r="E6" s="207"/>
      <c r="F6" s="207"/>
      <c r="G6" s="207"/>
      <c r="H6" s="207"/>
      <c r="I6" s="207"/>
      <c r="J6" s="151" t="s">
        <v>143</v>
      </c>
      <c r="K6" s="149" t="s">
        <v>144</v>
      </c>
      <c r="L6" s="150" t="s">
        <v>145</v>
      </c>
    </row>
    <row r="7" spans="1:12" ht="16.5" customHeight="1">
      <c r="A7" s="152" t="s">
        <v>21</v>
      </c>
      <c r="B7" s="55">
        <v>79927</v>
      </c>
      <c r="C7" s="55">
        <v>122229</v>
      </c>
      <c r="D7" s="153">
        <v>92776</v>
      </c>
      <c r="E7" s="55">
        <v>87752</v>
      </c>
      <c r="F7" s="154">
        <v>94.58</v>
      </c>
      <c r="G7" s="104">
        <v>17517899</v>
      </c>
      <c r="H7" s="104">
        <v>12354887</v>
      </c>
      <c r="I7" s="104">
        <v>4239750</v>
      </c>
      <c r="J7" s="104">
        <v>195041</v>
      </c>
      <c r="K7" s="155" t="s">
        <v>146</v>
      </c>
      <c r="L7" s="104">
        <v>923262</v>
      </c>
    </row>
    <row r="8" spans="1:12" ht="16.5" customHeight="1">
      <c r="A8" s="152" t="s">
        <v>22</v>
      </c>
      <c r="B8" s="55">
        <v>82309</v>
      </c>
      <c r="C8" s="55">
        <v>125041</v>
      </c>
      <c r="D8" s="153">
        <v>94617</v>
      </c>
      <c r="E8" s="55">
        <v>82865</v>
      </c>
      <c r="F8" s="154">
        <v>87.58</v>
      </c>
      <c r="G8" s="104">
        <v>15961941</v>
      </c>
      <c r="H8" s="104">
        <v>11274269</v>
      </c>
      <c r="I8" s="104">
        <v>3906947</v>
      </c>
      <c r="J8" s="104">
        <v>181600</v>
      </c>
      <c r="K8" s="155" t="s">
        <v>168</v>
      </c>
      <c r="L8" s="104">
        <v>780725</v>
      </c>
    </row>
    <row r="9" spans="1:12" ht="16.5" customHeight="1">
      <c r="A9" s="152" t="s">
        <v>23</v>
      </c>
      <c r="B9" s="55">
        <v>84280</v>
      </c>
      <c r="C9" s="55">
        <v>127299</v>
      </c>
      <c r="D9" s="153">
        <v>97695</v>
      </c>
      <c r="E9" s="55">
        <v>96980</v>
      </c>
      <c r="F9" s="154">
        <v>99.27</v>
      </c>
      <c r="G9" s="104">
        <v>18741589</v>
      </c>
      <c r="H9" s="104">
        <v>13352095</v>
      </c>
      <c r="I9" s="104">
        <v>4666572</v>
      </c>
      <c r="J9" s="104">
        <v>18453</v>
      </c>
      <c r="K9" s="155" t="s">
        <v>168</v>
      </c>
      <c r="L9" s="104">
        <v>722922</v>
      </c>
    </row>
    <row r="10" spans="1:12" s="160" customFormat="1" ht="16.5" customHeight="1">
      <c r="A10" s="152" t="s">
        <v>24</v>
      </c>
      <c r="B10" s="156">
        <v>85225.33333333333</v>
      </c>
      <c r="C10" s="156">
        <v>127714.916666667</v>
      </c>
      <c r="D10" s="157">
        <v>99745.5</v>
      </c>
      <c r="E10" s="156">
        <v>103883.66666666667</v>
      </c>
      <c r="F10" s="158">
        <v>104.14872517223</v>
      </c>
      <c r="G10" s="156">
        <v>20304091</v>
      </c>
      <c r="H10" s="156">
        <v>14642491</v>
      </c>
      <c r="I10" s="156">
        <v>4989299</v>
      </c>
      <c r="J10" s="156">
        <v>5</v>
      </c>
      <c r="K10" s="159" t="s">
        <v>168</v>
      </c>
      <c r="L10" s="156">
        <v>672301</v>
      </c>
    </row>
    <row r="11" spans="1:12" s="166" customFormat="1" ht="16.5" customHeight="1">
      <c r="A11" s="161" t="s">
        <v>25</v>
      </c>
      <c r="B11" s="162">
        <f>AVERAGE(B13:B24)</f>
        <v>85288.25</v>
      </c>
      <c r="C11" s="162">
        <v>127141</v>
      </c>
      <c r="D11" s="163">
        <v>100374</v>
      </c>
      <c r="E11" s="162">
        <v>111712</v>
      </c>
      <c r="F11" s="164">
        <v>111.3</v>
      </c>
      <c r="G11" s="162">
        <f>SUM(H11:L11)</f>
        <v>21846194</v>
      </c>
      <c r="H11" s="162">
        <f>SUM(H13:H24)</f>
        <v>15973613</v>
      </c>
      <c r="I11" s="162">
        <f>SUM(I13:I24)</f>
        <v>5247894</v>
      </c>
      <c r="J11" s="162">
        <v>0</v>
      </c>
      <c r="K11" s="165" t="s">
        <v>168</v>
      </c>
      <c r="L11" s="162">
        <f>SUM(L13:L24)</f>
        <v>624687</v>
      </c>
    </row>
    <row r="12" spans="1:12" ht="16.5" customHeight="1">
      <c r="A12" s="152" t="s">
        <v>26</v>
      </c>
      <c r="B12" s="156"/>
      <c r="C12" s="156"/>
      <c r="D12" s="157"/>
      <c r="E12" s="156"/>
      <c r="F12" s="167"/>
      <c r="G12" s="156"/>
      <c r="H12" s="156"/>
      <c r="I12" s="156"/>
      <c r="J12" s="156"/>
      <c r="K12" s="159"/>
      <c r="L12" s="156"/>
    </row>
    <row r="13" spans="1:12" ht="16.5" customHeight="1">
      <c r="A13" s="152" t="s">
        <v>147</v>
      </c>
      <c r="B13" s="156">
        <v>84890</v>
      </c>
      <c r="C13" s="156">
        <v>126916</v>
      </c>
      <c r="D13" s="157">
        <v>99358</v>
      </c>
      <c r="E13" s="156">
        <v>119378</v>
      </c>
      <c r="F13" s="168">
        <v>120.15</v>
      </c>
      <c r="G13" s="156">
        <f aca="true" t="shared" si="0" ref="G13:G24">SUM(H13:L13)</f>
        <v>1936630</v>
      </c>
      <c r="H13" s="156">
        <v>1404487</v>
      </c>
      <c r="I13" s="156">
        <v>470575</v>
      </c>
      <c r="J13" s="156">
        <v>0</v>
      </c>
      <c r="K13" s="159" t="s">
        <v>169</v>
      </c>
      <c r="L13" s="156">
        <v>61568</v>
      </c>
    </row>
    <row r="14" spans="1:12" s="4" customFormat="1" ht="16.5" customHeight="1">
      <c r="A14" s="169" t="s">
        <v>148</v>
      </c>
      <c r="B14" s="156">
        <v>85690</v>
      </c>
      <c r="C14" s="156">
        <v>127980</v>
      </c>
      <c r="D14" s="157">
        <v>100676</v>
      </c>
      <c r="E14" s="156">
        <v>108252</v>
      </c>
      <c r="F14" s="168">
        <v>107.53</v>
      </c>
      <c r="G14" s="156">
        <f t="shared" si="0"/>
        <v>1775247</v>
      </c>
      <c r="H14" s="156">
        <v>1290660</v>
      </c>
      <c r="I14" s="156">
        <v>430062</v>
      </c>
      <c r="J14" s="156">
        <v>0</v>
      </c>
      <c r="K14" s="159" t="s">
        <v>169</v>
      </c>
      <c r="L14" s="156">
        <v>54525</v>
      </c>
    </row>
    <row r="15" spans="1:12" s="4" customFormat="1" ht="16.5" customHeight="1">
      <c r="A15" s="169" t="s">
        <v>149</v>
      </c>
      <c r="B15" s="156">
        <v>85689</v>
      </c>
      <c r="C15" s="156">
        <v>127960</v>
      </c>
      <c r="D15" s="157">
        <v>100780</v>
      </c>
      <c r="E15" s="156">
        <v>110504</v>
      </c>
      <c r="F15" s="168">
        <v>109.65</v>
      </c>
      <c r="G15" s="156">
        <f t="shared" si="0"/>
        <v>1802348</v>
      </c>
      <c r="H15" s="156">
        <v>1314205</v>
      </c>
      <c r="I15" s="156">
        <v>436108</v>
      </c>
      <c r="J15" s="156">
        <v>0</v>
      </c>
      <c r="K15" s="159" t="s">
        <v>169</v>
      </c>
      <c r="L15" s="156">
        <v>52035</v>
      </c>
    </row>
    <row r="16" spans="1:12" s="4" customFormat="1" ht="16.5" customHeight="1">
      <c r="A16" s="169" t="s">
        <v>150</v>
      </c>
      <c r="B16" s="156">
        <v>85581</v>
      </c>
      <c r="C16" s="156">
        <v>127664</v>
      </c>
      <c r="D16" s="157">
        <v>100606</v>
      </c>
      <c r="E16" s="156">
        <v>105695</v>
      </c>
      <c r="F16" s="168">
        <v>105.06</v>
      </c>
      <c r="G16" s="156">
        <f t="shared" si="0"/>
        <v>1780078</v>
      </c>
      <c r="H16" s="156">
        <v>1297668</v>
      </c>
      <c r="I16" s="156">
        <v>429459</v>
      </c>
      <c r="J16" s="156">
        <v>0</v>
      </c>
      <c r="K16" s="159" t="s">
        <v>169</v>
      </c>
      <c r="L16" s="156">
        <v>52951</v>
      </c>
    </row>
    <row r="17" spans="1:12" s="4" customFormat="1" ht="16.5" customHeight="1">
      <c r="A17" s="169" t="s">
        <v>151</v>
      </c>
      <c r="B17" s="156">
        <v>85571</v>
      </c>
      <c r="C17" s="156">
        <v>127570</v>
      </c>
      <c r="D17" s="157">
        <v>100595</v>
      </c>
      <c r="E17" s="156">
        <v>113883</v>
      </c>
      <c r="F17" s="168">
        <v>113.21</v>
      </c>
      <c r="G17" s="156">
        <f t="shared" si="0"/>
        <v>1861797</v>
      </c>
      <c r="H17" s="156">
        <v>1356935</v>
      </c>
      <c r="I17" s="156">
        <v>450389</v>
      </c>
      <c r="J17" s="156">
        <v>0</v>
      </c>
      <c r="K17" s="159" t="s">
        <v>169</v>
      </c>
      <c r="L17" s="156">
        <v>54473</v>
      </c>
    </row>
    <row r="18" spans="1:12" s="4" customFormat="1" ht="16.5" customHeight="1">
      <c r="A18" s="169" t="s">
        <v>152</v>
      </c>
      <c r="B18" s="156">
        <v>85483</v>
      </c>
      <c r="C18" s="156">
        <v>127422</v>
      </c>
      <c r="D18" s="157">
        <v>100559</v>
      </c>
      <c r="E18" s="156">
        <v>103761</v>
      </c>
      <c r="F18" s="168">
        <v>103.18</v>
      </c>
      <c r="G18" s="156">
        <f t="shared" si="0"/>
        <v>1751318</v>
      </c>
      <c r="H18" s="156">
        <v>1277395</v>
      </c>
      <c r="I18" s="156">
        <v>425331</v>
      </c>
      <c r="J18" s="156">
        <v>0</v>
      </c>
      <c r="K18" s="159" t="s">
        <v>169</v>
      </c>
      <c r="L18" s="156">
        <v>48592</v>
      </c>
    </row>
    <row r="19" spans="1:12" s="4" customFormat="1" ht="16.5" customHeight="1">
      <c r="A19" s="169" t="s">
        <v>153</v>
      </c>
      <c r="B19" s="156">
        <v>85414</v>
      </c>
      <c r="C19" s="156">
        <v>127293</v>
      </c>
      <c r="D19" s="157">
        <v>100566</v>
      </c>
      <c r="E19" s="156">
        <v>108651</v>
      </c>
      <c r="F19" s="168">
        <v>108.04</v>
      </c>
      <c r="G19" s="156">
        <f t="shared" si="0"/>
        <v>1738436</v>
      </c>
      <c r="H19" s="156">
        <v>1272460</v>
      </c>
      <c r="I19" s="156">
        <v>416430</v>
      </c>
      <c r="J19" s="156">
        <v>0</v>
      </c>
      <c r="K19" s="159" t="s">
        <v>169</v>
      </c>
      <c r="L19" s="156">
        <v>49546</v>
      </c>
    </row>
    <row r="20" spans="1:12" s="4" customFormat="1" ht="16.5" customHeight="1">
      <c r="A20" s="169" t="s">
        <v>154</v>
      </c>
      <c r="B20" s="156">
        <v>85232</v>
      </c>
      <c r="C20" s="156">
        <v>127052</v>
      </c>
      <c r="D20" s="157">
        <v>100444</v>
      </c>
      <c r="E20" s="156">
        <v>116780</v>
      </c>
      <c r="F20" s="168">
        <v>116.26</v>
      </c>
      <c r="G20" s="156">
        <f t="shared" si="0"/>
        <v>1863032</v>
      </c>
      <c r="H20" s="156">
        <v>1363888</v>
      </c>
      <c r="I20" s="156">
        <v>445979</v>
      </c>
      <c r="J20" s="156">
        <v>0</v>
      </c>
      <c r="K20" s="159" t="s">
        <v>169</v>
      </c>
      <c r="L20" s="156">
        <v>53165</v>
      </c>
    </row>
    <row r="21" spans="1:12" s="4" customFormat="1" ht="16.5" customHeight="1">
      <c r="A21" s="169" t="s">
        <v>155</v>
      </c>
      <c r="B21" s="156">
        <v>85120</v>
      </c>
      <c r="C21" s="156">
        <v>126748</v>
      </c>
      <c r="D21" s="157">
        <v>100301</v>
      </c>
      <c r="E21" s="156">
        <v>112859</v>
      </c>
      <c r="F21" s="168">
        <v>112.52</v>
      </c>
      <c r="G21" s="156">
        <f t="shared" si="0"/>
        <v>1838329</v>
      </c>
      <c r="H21" s="156">
        <v>1350064</v>
      </c>
      <c r="I21" s="156">
        <v>436514</v>
      </c>
      <c r="J21" s="156">
        <v>0</v>
      </c>
      <c r="K21" s="159" t="s">
        <v>169</v>
      </c>
      <c r="L21" s="156">
        <v>51751</v>
      </c>
    </row>
    <row r="22" spans="1:12" s="4" customFormat="1" ht="16.5" customHeight="1">
      <c r="A22" s="169" t="s">
        <v>156</v>
      </c>
      <c r="B22" s="156">
        <v>84951</v>
      </c>
      <c r="C22" s="156">
        <v>126411</v>
      </c>
      <c r="D22" s="157">
        <v>100109</v>
      </c>
      <c r="E22" s="156">
        <v>118717</v>
      </c>
      <c r="F22" s="168">
        <v>118.59</v>
      </c>
      <c r="G22" s="156">
        <f t="shared" si="0"/>
        <v>1929842</v>
      </c>
      <c r="H22" s="156">
        <v>1418333</v>
      </c>
      <c r="I22" s="156">
        <v>457935</v>
      </c>
      <c r="J22" s="156">
        <v>0</v>
      </c>
      <c r="K22" s="159" t="s">
        <v>169</v>
      </c>
      <c r="L22" s="156">
        <v>53574</v>
      </c>
    </row>
    <row r="23" spans="1:12" s="4" customFormat="1" ht="16.5" customHeight="1">
      <c r="A23" s="169" t="s">
        <v>157</v>
      </c>
      <c r="B23" s="156">
        <v>84946</v>
      </c>
      <c r="C23" s="156">
        <v>126406</v>
      </c>
      <c r="D23" s="157">
        <v>100256</v>
      </c>
      <c r="E23" s="156">
        <v>110111</v>
      </c>
      <c r="F23" s="168">
        <v>109.83</v>
      </c>
      <c r="G23" s="156">
        <f t="shared" si="0"/>
        <v>1782332</v>
      </c>
      <c r="H23" s="156">
        <v>1311325</v>
      </c>
      <c r="I23" s="156">
        <v>425854</v>
      </c>
      <c r="J23" s="156">
        <v>0</v>
      </c>
      <c r="K23" s="159" t="s">
        <v>169</v>
      </c>
      <c r="L23" s="156">
        <v>45153</v>
      </c>
    </row>
    <row r="24" spans="1:12" s="4" customFormat="1" ht="16.5" customHeight="1" thickBot="1">
      <c r="A24" s="170" t="s">
        <v>88</v>
      </c>
      <c r="B24" s="102">
        <v>84892</v>
      </c>
      <c r="C24" s="102">
        <v>126270</v>
      </c>
      <c r="D24" s="171">
        <v>100240</v>
      </c>
      <c r="E24" s="102">
        <v>111948</v>
      </c>
      <c r="F24" s="172">
        <v>111.68</v>
      </c>
      <c r="G24" s="102">
        <f t="shared" si="0"/>
        <v>1786805</v>
      </c>
      <c r="H24" s="102">
        <v>1316193</v>
      </c>
      <c r="I24" s="102">
        <v>423258</v>
      </c>
      <c r="J24" s="102">
        <v>0</v>
      </c>
      <c r="K24" s="173" t="s">
        <v>169</v>
      </c>
      <c r="L24" s="102">
        <v>47354</v>
      </c>
    </row>
    <row r="25" spans="1:20" ht="16.5" customHeight="1">
      <c r="A25" s="130" t="s">
        <v>158</v>
      </c>
      <c r="B25" s="130" t="s">
        <v>170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</row>
    <row r="26" spans="1:18" s="176" customFormat="1" ht="16.5" customHeight="1">
      <c r="A26" s="130"/>
      <c r="B26" s="130" t="s">
        <v>159</v>
      </c>
      <c r="C26" s="130"/>
      <c r="D26" s="130"/>
      <c r="E26" s="130"/>
      <c r="F26" s="126"/>
      <c r="G26" s="130"/>
      <c r="H26" s="174" t="s">
        <v>160</v>
      </c>
      <c r="I26" s="175" t="s">
        <v>161</v>
      </c>
      <c r="J26" s="175"/>
      <c r="K26" s="130"/>
      <c r="L26" s="130"/>
      <c r="M26" s="130"/>
      <c r="N26" s="130"/>
      <c r="O26" s="130"/>
      <c r="P26" s="130"/>
      <c r="Q26" s="130"/>
      <c r="R26" s="130"/>
    </row>
    <row r="27" spans="1:18" s="176" customFormat="1" ht="16.5" customHeight="1">
      <c r="A27" s="130"/>
      <c r="B27" s="130" t="s">
        <v>162</v>
      </c>
      <c r="C27" s="126"/>
      <c r="D27" s="126"/>
      <c r="E27" s="126"/>
      <c r="F27" s="126"/>
      <c r="G27" s="130"/>
      <c r="H27" s="4"/>
      <c r="I27" s="119" t="s">
        <v>163</v>
      </c>
      <c r="J27" s="119"/>
      <c r="K27" s="130"/>
      <c r="L27" s="130"/>
      <c r="M27" s="130"/>
      <c r="N27" s="130"/>
      <c r="O27" s="130"/>
      <c r="P27" s="130"/>
      <c r="Q27" s="130"/>
      <c r="R27" s="130"/>
    </row>
    <row r="28" spans="1:9" s="176" customFormat="1" ht="16.5" customHeight="1">
      <c r="A28" s="104"/>
      <c r="B28" s="130" t="s">
        <v>164</v>
      </c>
      <c r="C28" s="126"/>
      <c r="D28" s="126"/>
      <c r="E28" s="126"/>
      <c r="F28" s="126"/>
      <c r="G28" s="104"/>
      <c r="I28" s="104"/>
    </row>
    <row r="29" spans="1:9" s="176" customFormat="1" ht="16.5" customHeight="1">
      <c r="A29" s="104"/>
      <c r="B29" s="130" t="s">
        <v>165</v>
      </c>
      <c r="C29" s="126"/>
      <c r="D29" s="126"/>
      <c r="E29" s="126"/>
      <c r="F29" s="126"/>
      <c r="G29" s="104"/>
      <c r="I29" s="104"/>
    </row>
    <row r="30" spans="1:7" s="176" customFormat="1" ht="16.5" customHeight="1">
      <c r="A30" s="104" t="s">
        <v>166</v>
      </c>
      <c r="B30" s="104" t="s">
        <v>167</v>
      </c>
      <c r="C30" s="104"/>
      <c r="D30" s="104"/>
      <c r="E30" s="104"/>
      <c r="F30" s="104"/>
      <c r="G30" s="104"/>
    </row>
    <row r="31" s="176" customFormat="1" ht="16.5" customHeight="1"/>
    <row r="32" s="176" customFormat="1" ht="16.5" customHeight="1"/>
    <row r="33" s="176" customFormat="1" ht="16.5" customHeight="1"/>
    <row r="34" s="176" customFormat="1" ht="16.5" customHeight="1"/>
    <row r="35" s="176" customFormat="1" ht="16.5" customHeight="1"/>
    <row r="36" s="176" customFormat="1" ht="16.5" customHeight="1"/>
    <row r="37" s="176" customFormat="1" ht="16.5" customHeight="1"/>
    <row r="38" s="176" customFormat="1" ht="16.5" customHeight="1"/>
    <row r="39" s="176" customFormat="1" ht="16.5" customHeight="1"/>
    <row r="40" s="176" customFormat="1" ht="16.5" customHeight="1"/>
    <row r="41" s="176" customFormat="1" ht="16.5" customHeight="1"/>
    <row r="42" s="176" customFormat="1" ht="16.5" customHeight="1"/>
    <row r="43" s="176" customFormat="1" ht="16.5" customHeight="1"/>
    <row r="44" s="176" customFormat="1" ht="16.5" customHeight="1"/>
    <row r="45" s="176" customFormat="1" ht="16.5" customHeight="1"/>
    <row r="46" s="176" customFormat="1" ht="16.5" customHeight="1"/>
    <row r="47" s="176" customFormat="1" ht="16.5" customHeight="1"/>
  </sheetData>
  <mergeCells count="10">
    <mergeCell ref="A4:A6"/>
    <mergeCell ref="B4:B6"/>
    <mergeCell ref="C4:D6"/>
    <mergeCell ref="I5:I6"/>
    <mergeCell ref="K5:L5"/>
    <mergeCell ref="G4:L4"/>
    <mergeCell ref="E4:E6"/>
    <mergeCell ref="F4:F6"/>
    <mergeCell ref="G5:G6"/>
    <mergeCell ref="H5:H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O11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1.375" style="0" customWidth="1"/>
    <col min="2" max="16384" width="7.125" style="0" customWidth="1"/>
  </cols>
  <sheetData>
    <row r="1" spans="1:15" s="3" customFormat="1" ht="16.5" customHeight="1">
      <c r="A1" s="54" t="s">
        <v>183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3" customFormat="1" ht="16.5" customHeight="1" thickBot="1">
      <c r="A2" s="190" t="str">
        <f>HYPERLINK("#目次!A4","目次に戻る")</f>
        <v>目次に戻る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7" customFormat="1" ht="22.5" customHeight="1">
      <c r="A3" s="215" t="s">
        <v>113</v>
      </c>
      <c r="B3" s="218" t="s">
        <v>130</v>
      </c>
      <c r="C3" s="221" t="s">
        <v>114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127" t="s">
        <v>115</v>
      </c>
      <c r="O3" s="128" t="s">
        <v>116</v>
      </c>
    </row>
    <row r="4" spans="1:15" s="37" customFormat="1" ht="16.5" customHeight="1">
      <c r="A4" s="216"/>
      <c r="B4" s="219"/>
      <c r="C4" s="222" t="s">
        <v>131</v>
      </c>
      <c r="D4" s="223" t="s">
        <v>117</v>
      </c>
      <c r="E4" s="223"/>
      <c r="F4" s="223"/>
      <c r="G4" s="223" t="s">
        <v>118</v>
      </c>
      <c r="H4" s="223"/>
      <c r="I4" s="223" t="s">
        <v>119</v>
      </c>
      <c r="J4" s="223"/>
      <c r="K4" s="223"/>
      <c r="L4" s="223"/>
      <c r="M4" s="223"/>
      <c r="N4" s="118" t="s">
        <v>118</v>
      </c>
      <c r="O4" s="213" t="s">
        <v>120</v>
      </c>
    </row>
    <row r="5" spans="1:15" s="129" customFormat="1" ht="22.5" customHeight="1">
      <c r="A5" s="217"/>
      <c r="B5" s="220"/>
      <c r="C5" s="220"/>
      <c r="D5" s="10" t="s">
        <v>121</v>
      </c>
      <c r="E5" s="10" t="s">
        <v>122</v>
      </c>
      <c r="F5" s="10" t="s">
        <v>123</v>
      </c>
      <c r="G5" s="10" t="s">
        <v>124</v>
      </c>
      <c r="H5" s="10" t="s">
        <v>132</v>
      </c>
      <c r="I5" s="10" t="s">
        <v>125</v>
      </c>
      <c r="J5" s="10" t="s">
        <v>126</v>
      </c>
      <c r="K5" s="10" t="s">
        <v>127</v>
      </c>
      <c r="L5" s="10" t="s">
        <v>128</v>
      </c>
      <c r="M5" s="10" t="s">
        <v>133</v>
      </c>
      <c r="N5" s="10" t="s">
        <v>124</v>
      </c>
      <c r="O5" s="214"/>
    </row>
    <row r="6" spans="1:15" s="3" customFormat="1" ht="16.5" customHeight="1">
      <c r="A6" s="2" t="s">
        <v>129</v>
      </c>
      <c r="B6" s="14">
        <v>43166</v>
      </c>
      <c r="C6" s="130">
        <v>41319</v>
      </c>
      <c r="D6" s="130">
        <v>28331</v>
      </c>
      <c r="E6" s="130">
        <v>7698</v>
      </c>
      <c r="F6" s="130">
        <v>4336</v>
      </c>
      <c r="G6" s="130">
        <v>467</v>
      </c>
      <c r="H6" s="130">
        <v>217</v>
      </c>
      <c r="I6" s="130">
        <v>95</v>
      </c>
      <c r="J6" s="130">
        <v>3</v>
      </c>
      <c r="K6" s="131">
        <v>0</v>
      </c>
      <c r="L6" s="130">
        <v>70</v>
      </c>
      <c r="M6" s="130">
        <v>103</v>
      </c>
      <c r="N6" s="132">
        <v>1511</v>
      </c>
      <c r="O6" s="130">
        <v>336</v>
      </c>
    </row>
    <row r="7" spans="1:15" s="3" customFormat="1" ht="16.5" customHeight="1">
      <c r="A7" s="133" t="s">
        <v>22</v>
      </c>
      <c r="B7" s="14">
        <v>44599</v>
      </c>
      <c r="C7" s="130">
        <v>42809</v>
      </c>
      <c r="D7" s="130">
        <v>30573</v>
      </c>
      <c r="E7" s="130">
        <v>7158</v>
      </c>
      <c r="F7" s="130">
        <v>4146</v>
      </c>
      <c r="G7" s="130">
        <v>489</v>
      </c>
      <c r="H7" s="130">
        <v>203</v>
      </c>
      <c r="I7" s="130">
        <v>96</v>
      </c>
      <c r="J7" s="131">
        <v>0</v>
      </c>
      <c r="K7" s="131">
        <v>0</v>
      </c>
      <c r="L7" s="130">
        <v>63</v>
      </c>
      <c r="M7" s="130">
        <v>82</v>
      </c>
      <c r="N7" s="132">
        <v>1536</v>
      </c>
      <c r="O7" s="130">
        <v>254</v>
      </c>
    </row>
    <row r="8" spans="1:15" s="3" customFormat="1" ht="16.5" customHeight="1">
      <c r="A8" s="133" t="s">
        <v>23</v>
      </c>
      <c r="B8" s="14">
        <v>46246</v>
      </c>
      <c r="C8" s="130">
        <v>44512</v>
      </c>
      <c r="D8" s="132">
        <v>32928</v>
      </c>
      <c r="E8" s="132">
        <v>6660</v>
      </c>
      <c r="F8" s="132">
        <v>3957</v>
      </c>
      <c r="G8" s="132">
        <v>510</v>
      </c>
      <c r="H8" s="132">
        <v>196</v>
      </c>
      <c r="I8" s="132">
        <v>96</v>
      </c>
      <c r="J8" s="134">
        <v>0</v>
      </c>
      <c r="K8" s="134">
        <v>0</v>
      </c>
      <c r="L8" s="132">
        <v>60</v>
      </c>
      <c r="M8" s="132">
        <v>106</v>
      </c>
      <c r="N8" s="132">
        <v>1536</v>
      </c>
      <c r="O8" s="132">
        <v>198</v>
      </c>
    </row>
    <row r="9" spans="1:15" s="3" customFormat="1" ht="16.5" customHeight="1">
      <c r="A9" s="133" t="s">
        <v>24</v>
      </c>
      <c r="B9" s="14">
        <v>47657</v>
      </c>
      <c r="C9" s="130">
        <v>45962</v>
      </c>
      <c r="D9" s="132">
        <v>35060</v>
      </c>
      <c r="E9" s="132">
        <v>6183</v>
      </c>
      <c r="F9" s="132">
        <v>3783</v>
      </c>
      <c r="G9" s="132">
        <v>527</v>
      </c>
      <c r="H9" s="132">
        <v>180</v>
      </c>
      <c r="I9" s="132">
        <v>91</v>
      </c>
      <c r="J9" s="134">
        <v>0</v>
      </c>
      <c r="K9" s="134">
        <v>0</v>
      </c>
      <c r="L9" s="132">
        <v>60</v>
      </c>
      <c r="M9" s="132">
        <v>78</v>
      </c>
      <c r="N9" s="132">
        <v>1541</v>
      </c>
      <c r="O9" s="132">
        <v>154</v>
      </c>
    </row>
    <row r="10" spans="1:15" s="140" customFormat="1" ht="16.5" customHeight="1" thickBot="1">
      <c r="A10" s="135" t="s">
        <v>25</v>
      </c>
      <c r="B10" s="136">
        <v>49088</v>
      </c>
      <c r="C10" s="137">
        <v>47411</v>
      </c>
      <c r="D10" s="137">
        <v>37186</v>
      </c>
      <c r="E10" s="137">
        <v>5683</v>
      </c>
      <c r="F10" s="137">
        <v>3590</v>
      </c>
      <c r="G10" s="138">
        <v>553</v>
      </c>
      <c r="H10" s="138">
        <v>172</v>
      </c>
      <c r="I10" s="138">
        <v>88</v>
      </c>
      <c r="J10" s="139">
        <v>0</v>
      </c>
      <c r="K10" s="139">
        <v>0</v>
      </c>
      <c r="L10" s="138">
        <v>58</v>
      </c>
      <c r="M10" s="138">
        <v>81</v>
      </c>
      <c r="N10" s="138">
        <v>1561</v>
      </c>
      <c r="O10" s="138">
        <v>116</v>
      </c>
    </row>
    <row r="11" spans="1:4" s="3" customFormat="1" ht="16.5" customHeight="1">
      <c r="A11" s="3" t="s">
        <v>134</v>
      </c>
      <c r="D11" s="141"/>
    </row>
    <row r="12" s="3" customFormat="1" ht="16.5" customHeight="1"/>
    <row r="13" s="3" customFormat="1" ht="16.5" customHeight="1"/>
    <row r="14" s="3" customFormat="1" ht="16.5" customHeight="1"/>
    <row r="15" s="3" customFormat="1" ht="16.5" customHeight="1"/>
    <row r="16" s="3" customFormat="1" ht="16.5" customHeight="1"/>
    <row r="17" s="3" customFormat="1" ht="16.5" customHeight="1"/>
    <row r="18" s="3" customFormat="1" ht="16.5" customHeight="1"/>
    <row r="19" s="3" customFormat="1" ht="16.5" customHeight="1"/>
    <row r="20" s="3" customFormat="1" ht="16.5" customHeight="1"/>
  </sheetData>
  <mergeCells count="8">
    <mergeCell ref="O4:O5"/>
    <mergeCell ref="A3:A5"/>
    <mergeCell ref="B3:B5"/>
    <mergeCell ref="C3:M3"/>
    <mergeCell ref="C4:C5"/>
    <mergeCell ref="D4:F4"/>
    <mergeCell ref="G4:H4"/>
    <mergeCell ref="I4:M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12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13.875" style="0" bestFit="1" customWidth="1"/>
  </cols>
  <sheetData>
    <row r="1" spans="1:5" ht="16.5" customHeight="1">
      <c r="A1" s="1" t="s">
        <v>184</v>
      </c>
      <c r="B1" s="3"/>
      <c r="C1" s="3"/>
      <c r="D1" s="3"/>
      <c r="E1" s="3"/>
    </row>
    <row r="2" spans="1:5" ht="16.5" customHeight="1">
      <c r="A2" s="190" t="str">
        <f>HYPERLINK("#目次!A5","目次に戻る")</f>
        <v>目次に戻る</v>
      </c>
      <c r="B2" s="3"/>
      <c r="C2" s="3"/>
      <c r="D2" s="3"/>
      <c r="E2" s="3"/>
    </row>
    <row r="3" spans="1:5" ht="16.5" customHeight="1" thickBot="1">
      <c r="A3" s="115" t="s">
        <v>105</v>
      </c>
      <c r="B3" s="116"/>
      <c r="C3" s="116"/>
      <c r="D3" s="116"/>
      <c r="E3" s="116"/>
    </row>
    <row r="4" spans="1:5" s="31" customFormat="1" ht="16.5" customHeight="1">
      <c r="A4" s="215" t="s">
        <v>1</v>
      </c>
      <c r="B4" s="224" t="s">
        <v>106</v>
      </c>
      <c r="C4" s="225" t="s">
        <v>107</v>
      </c>
      <c r="D4" s="226"/>
      <c r="E4" s="117"/>
    </row>
    <row r="5" spans="1:5" s="31" customFormat="1" ht="16.5" customHeight="1">
      <c r="A5" s="217"/>
      <c r="B5" s="217"/>
      <c r="C5" s="118" t="s">
        <v>108</v>
      </c>
      <c r="D5" s="98" t="s">
        <v>109</v>
      </c>
      <c r="E5" s="117"/>
    </row>
    <row r="6" spans="1:5" ht="16.5" customHeight="1">
      <c r="A6" s="13" t="s">
        <v>21</v>
      </c>
      <c r="B6" s="119">
        <v>48</v>
      </c>
      <c r="C6" s="119">
        <v>7759</v>
      </c>
      <c r="D6" s="119">
        <v>250938</v>
      </c>
      <c r="E6" s="4"/>
    </row>
    <row r="7" spans="1:5" ht="16.5" customHeight="1">
      <c r="A7" s="13" t="s">
        <v>22</v>
      </c>
      <c r="B7" s="119">
        <v>63</v>
      </c>
      <c r="C7" s="119">
        <v>5263</v>
      </c>
      <c r="D7" s="119">
        <v>99080</v>
      </c>
      <c r="E7" s="4"/>
    </row>
    <row r="8" spans="1:5" ht="16.5" customHeight="1">
      <c r="A8" s="13" t="s">
        <v>23</v>
      </c>
      <c r="B8" s="119">
        <v>71</v>
      </c>
      <c r="C8" s="119">
        <v>1272</v>
      </c>
      <c r="D8" s="119">
        <v>17419</v>
      </c>
      <c r="E8" s="120" t="s">
        <v>110</v>
      </c>
    </row>
    <row r="9" spans="1:5" ht="16.5" customHeight="1">
      <c r="A9" s="13" t="s">
        <v>24</v>
      </c>
      <c r="B9" s="121">
        <v>91</v>
      </c>
      <c r="C9" s="122">
        <v>0</v>
      </c>
      <c r="D9" s="122">
        <v>0</v>
      </c>
      <c r="E9" s="119"/>
    </row>
    <row r="10" spans="1:5" ht="16.5" customHeight="1" thickBot="1">
      <c r="A10" s="123" t="s">
        <v>25</v>
      </c>
      <c r="B10" s="124">
        <v>86</v>
      </c>
      <c r="C10" s="125">
        <v>0</v>
      </c>
      <c r="D10" s="125">
        <v>0</v>
      </c>
      <c r="E10" s="119"/>
    </row>
    <row r="11" spans="1:5" ht="16.5" customHeight="1">
      <c r="A11" s="3" t="s">
        <v>111</v>
      </c>
      <c r="B11" s="126"/>
      <c r="C11" s="126"/>
      <c r="D11" s="3"/>
      <c r="E11" s="3"/>
    </row>
    <row r="12" spans="1:5" ht="16.5" customHeight="1">
      <c r="A12" s="3" t="s">
        <v>112</v>
      </c>
      <c r="B12" s="126"/>
      <c r="C12" s="126"/>
      <c r="D12" s="3"/>
      <c r="E12" s="3"/>
    </row>
  </sheetData>
  <mergeCells count="3">
    <mergeCell ref="A4:A5"/>
    <mergeCell ref="B4:B5"/>
    <mergeCell ref="C4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9.00390625" style="31" bestFit="1" customWidth="1"/>
  </cols>
  <sheetData>
    <row r="1" spans="1:12" ht="16.5" customHeight="1">
      <c r="A1" s="103" t="s">
        <v>185</v>
      </c>
      <c r="B1" s="104"/>
      <c r="C1" s="104"/>
      <c r="D1" s="104"/>
      <c r="E1" s="104"/>
      <c r="F1" s="104"/>
      <c r="G1" s="104"/>
      <c r="H1" s="104"/>
      <c r="I1" s="104"/>
      <c r="J1" s="104"/>
      <c r="K1" s="34"/>
      <c r="L1" s="34"/>
    </row>
    <row r="2" spans="1:12" ht="16.5" customHeight="1">
      <c r="A2" s="190" t="str">
        <f>HYPERLINK("#目次!A6","目次に戻る")</f>
        <v>目次に戻る</v>
      </c>
      <c r="B2" s="104"/>
      <c r="C2" s="104"/>
      <c r="D2" s="104"/>
      <c r="E2" s="104"/>
      <c r="F2" s="104"/>
      <c r="G2" s="104"/>
      <c r="H2" s="104"/>
      <c r="I2" s="104"/>
      <c r="J2" s="104"/>
      <c r="K2" s="34"/>
      <c r="L2" s="34"/>
    </row>
    <row r="3" spans="1:12" ht="16.5" customHeight="1" thickBot="1">
      <c r="A3" s="59" t="s">
        <v>93</v>
      </c>
      <c r="B3" s="59"/>
      <c r="C3" s="59"/>
      <c r="D3" s="59"/>
      <c r="E3" s="59"/>
      <c r="F3" s="59"/>
      <c r="G3" s="59"/>
      <c r="H3" s="59"/>
      <c r="I3" s="59"/>
      <c r="J3" s="59"/>
      <c r="K3" s="34"/>
      <c r="L3" s="34"/>
    </row>
    <row r="4" spans="1:12" ht="16.5" customHeight="1">
      <c r="A4" s="194" t="s">
        <v>79</v>
      </c>
      <c r="B4" s="227" t="s">
        <v>13</v>
      </c>
      <c r="C4" s="227" t="s">
        <v>94</v>
      </c>
      <c r="D4" s="193" t="s">
        <v>101</v>
      </c>
      <c r="E4" s="196" t="s">
        <v>95</v>
      </c>
      <c r="F4" s="196"/>
      <c r="G4" s="196"/>
      <c r="H4" s="196"/>
      <c r="I4" s="227" t="s">
        <v>96</v>
      </c>
      <c r="J4" s="191" t="s">
        <v>102</v>
      </c>
      <c r="K4" s="34"/>
      <c r="L4" s="34"/>
    </row>
    <row r="5" spans="1:12" ht="16.5" customHeight="1">
      <c r="A5" s="195"/>
      <c r="B5" s="228"/>
      <c r="C5" s="228"/>
      <c r="D5" s="228"/>
      <c r="E5" s="63" t="s">
        <v>97</v>
      </c>
      <c r="F5" s="63" t="s">
        <v>98</v>
      </c>
      <c r="G5" s="63" t="s">
        <v>99</v>
      </c>
      <c r="H5" s="63" t="s">
        <v>100</v>
      </c>
      <c r="I5" s="228"/>
      <c r="J5" s="192"/>
      <c r="K5" s="34"/>
      <c r="L5" s="34"/>
    </row>
    <row r="6" spans="1:10" s="34" customFormat="1" ht="16.5" customHeight="1">
      <c r="A6" s="105" t="s">
        <v>84</v>
      </c>
      <c r="B6" s="106">
        <v>8165</v>
      </c>
      <c r="C6" s="107">
        <v>635</v>
      </c>
      <c r="D6" s="107">
        <v>562</v>
      </c>
      <c r="E6" s="107">
        <v>1253</v>
      </c>
      <c r="F6" s="107">
        <v>2216</v>
      </c>
      <c r="G6" s="107">
        <v>1173</v>
      </c>
      <c r="H6" s="107">
        <v>129</v>
      </c>
      <c r="I6" s="107">
        <v>2028</v>
      </c>
      <c r="J6" s="107">
        <v>169</v>
      </c>
    </row>
    <row r="7" spans="1:10" s="34" customFormat="1" ht="16.5" customHeight="1">
      <c r="A7" s="108" t="s">
        <v>23</v>
      </c>
      <c r="B7" s="109">
        <f>SUM(C7:J7)</f>
        <v>8280</v>
      </c>
      <c r="C7" s="110">
        <v>640</v>
      </c>
      <c r="D7" s="110">
        <v>567</v>
      </c>
      <c r="E7" s="110">
        <v>1318</v>
      </c>
      <c r="F7" s="110">
        <v>2253</v>
      </c>
      <c r="G7" s="110">
        <v>1120</v>
      </c>
      <c r="H7" s="110">
        <v>130</v>
      </c>
      <c r="I7" s="110">
        <v>2075</v>
      </c>
      <c r="J7" s="110">
        <v>177</v>
      </c>
    </row>
    <row r="8" spans="1:10" s="34" customFormat="1" ht="16.5" customHeight="1">
      <c r="A8" s="108" t="s">
        <v>24</v>
      </c>
      <c r="B8" s="109">
        <f>SUM(C8:J8)</f>
        <v>8524</v>
      </c>
      <c r="C8" s="110">
        <v>633</v>
      </c>
      <c r="D8" s="110">
        <v>564</v>
      </c>
      <c r="E8" s="110">
        <v>1384</v>
      </c>
      <c r="F8" s="110">
        <v>2334</v>
      </c>
      <c r="G8" s="110">
        <v>1126</v>
      </c>
      <c r="H8" s="110">
        <v>130</v>
      </c>
      <c r="I8" s="110">
        <v>2183</v>
      </c>
      <c r="J8" s="110">
        <v>170</v>
      </c>
    </row>
    <row r="9" spans="1:10" s="34" customFormat="1" ht="16.5" customHeight="1">
      <c r="A9" s="108" t="s">
        <v>25</v>
      </c>
      <c r="B9" s="109">
        <f>SUM(C9:J9)</f>
        <v>8757</v>
      </c>
      <c r="C9" s="111">
        <v>631</v>
      </c>
      <c r="D9" s="111">
        <v>584</v>
      </c>
      <c r="E9" s="111">
        <v>1442</v>
      </c>
      <c r="F9" s="111">
        <v>2403</v>
      </c>
      <c r="G9" s="111">
        <v>1112</v>
      </c>
      <c r="H9" s="111">
        <v>139</v>
      </c>
      <c r="I9" s="111">
        <v>2271</v>
      </c>
      <c r="J9" s="111">
        <v>175</v>
      </c>
    </row>
    <row r="10" spans="1:10" s="101" customFormat="1" ht="16.5" customHeight="1" thickBot="1">
      <c r="A10" s="112" t="s">
        <v>85</v>
      </c>
      <c r="B10" s="113">
        <v>8899</v>
      </c>
      <c r="C10" s="114">
        <v>616</v>
      </c>
      <c r="D10" s="114">
        <v>572</v>
      </c>
      <c r="E10" s="114">
        <v>1458</v>
      </c>
      <c r="F10" s="114">
        <v>2438</v>
      </c>
      <c r="G10" s="114">
        <v>1086</v>
      </c>
      <c r="H10" s="114">
        <v>137</v>
      </c>
      <c r="I10" s="114">
        <v>2410</v>
      </c>
      <c r="J10" s="114">
        <v>182</v>
      </c>
    </row>
    <row r="11" s="34" customFormat="1" ht="16.5" customHeight="1">
      <c r="A11" s="34" t="s">
        <v>103</v>
      </c>
    </row>
    <row r="12" s="34" customFormat="1" ht="16.5" customHeight="1">
      <c r="A12" s="34" t="s">
        <v>104</v>
      </c>
    </row>
    <row r="13" s="34" customFormat="1" ht="16.5" customHeight="1"/>
    <row r="14" s="34" customFormat="1" ht="16.5" customHeight="1"/>
    <row r="15" s="34" customFormat="1" ht="16.5" customHeight="1"/>
    <row r="16" spans="1:12" ht="16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0" ht="16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6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6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6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6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</row>
  </sheetData>
  <mergeCells count="7">
    <mergeCell ref="I4:I5"/>
    <mergeCell ref="J4:J5"/>
    <mergeCell ref="D4:D5"/>
    <mergeCell ref="A4:A5"/>
    <mergeCell ref="B4:B5"/>
    <mergeCell ref="C4:C5"/>
    <mergeCell ref="E4:H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35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7.75390625" style="31" customWidth="1"/>
  </cols>
  <sheetData>
    <row r="1" s="34" customFormat="1" ht="16.5" customHeight="1">
      <c r="A1" s="97" t="s">
        <v>186</v>
      </c>
    </row>
    <row r="2" s="34" customFormat="1" ht="16.5" customHeight="1">
      <c r="A2" s="190" t="str">
        <f>HYPERLINK("#目次!A7","目次に戻る")</f>
        <v>目次に戻る</v>
      </c>
    </row>
    <row r="3" spans="1:7" s="34" customFormat="1" ht="16.5" customHeight="1" thickBot="1">
      <c r="A3" s="59" t="s">
        <v>78</v>
      </c>
      <c r="B3" s="60"/>
      <c r="C3" s="60"/>
      <c r="D3" s="60"/>
      <c r="E3" s="60"/>
      <c r="F3" s="60"/>
      <c r="G3" s="59"/>
    </row>
    <row r="4" spans="1:7" s="34" customFormat="1" ht="16.5" customHeight="1">
      <c r="A4" s="215" t="s">
        <v>79</v>
      </c>
      <c r="B4" s="221" t="s">
        <v>13</v>
      </c>
      <c r="C4" s="221"/>
      <c r="D4" s="221" t="s">
        <v>80</v>
      </c>
      <c r="E4" s="221"/>
      <c r="F4" s="221" t="s">
        <v>81</v>
      </c>
      <c r="G4" s="225"/>
    </row>
    <row r="5" spans="1:7" s="34" customFormat="1" ht="16.5" customHeight="1">
      <c r="A5" s="217"/>
      <c r="B5" s="64" t="s">
        <v>82</v>
      </c>
      <c r="C5" s="64" t="s">
        <v>83</v>
      </c>
      <c r="D5" s="64" t="s">
        <v>82</v>
      </c>
      <c r="E5" s="64" t="s">
        <v>83</v>
      </c>
      <c r="F5" s="64" t="s">
        <v>82</v>
      </c>
      <c r="G5" s="98" t="s">
        <v>83</v>
      </c>
    </row>
    <row r="6" spans="1:7" s="34" customFormat="1" ht="16.5" customHeight="1">
      <c r="A6" s="67" t="s">
        <v>84</v>
      </c>
      <c r="B6" s="55">
        <v>37</v>
      </c>
      <c r="C6" s="55">
        <v>2872</v>
      </c>
      <c r="D6" s="55">
        <v>34</v>
      </c>
      <c r="E6" s="55">
        <v>2630</v>
      </c>
      <c r="F6" s="55">
        <v>3</v>
      </c>
      <c r="G6" s="55">
        <v>242</v>
      </c>
    </row>
    <row r="7" spans="1:7" s="34" customFormat="1" ht="16.5" customHeight="1">
      <c r="A7" s="67" t="s">
        <v>23</v>
      </c>
      <c r="B7" s="55">
        <v>37</v>
      </c>
      <c r="C7" s="55">
        <v>2906</v>
      </c>
      <c r="D7" s="55">
        <v>34</v>
      </c>
      <c r="E7" s="55">
        <v>2669</v>
      </c>
      <c r="F7" s="55">
        <v>3</v>
      </c>
      <c r="G7" s="55">
        <v>237</v>
      </c>
    </row>
    <row r="8" spans="1:7" s="34" customFormat="1" ht="16.5" customHeight="1">
      <c r="A8" s="67" t="s">
        <v>24</v>
      </c>
      <c r="B8" s="55">
        <v>37</v>
      </c>
      <c r="C8" s="55">
        <v>3015</v>
      </c>
      <c r="D8" s="55">
        <v>32</v>
      </c>
      <c r="E8" s="55">
        <v>2617</v>
      </c>
      <c r="F8" s="55">
        <v>5</v>
      </c>
      <c r="G8" s="55">
        <v>398</v>
      </c>
    </row>
    <row r="9" spans="1:7" s="34" customFormat="1" ht="16.5" customHeight="1">
      <c r="A9" s="67" t="s">
        <v>25</v>
      </c>
      <c r="B9" s="99">
        <v>37</v>
      </c>
      <c r="C9" s="99">
        <v>3076</v>
      </c>
      <c r="D9" s="99">
        <v>31</v>
      </c>
      <c r="E9" s="99">
        <v>2576</v>
      </c>
      <c r="F9" s="99">
        <v>6</v>
      </c>
      <c r="G9" s="99">
        <v>500</v>
      </c>
    </row>
    <row r="10" spans="1:7" s="101" customFormat="1" ht="16.5" customHeight="1">
      <c r="A10" s="76" t="s">
        <v>85</v>
      </c>
      <c r="B10" s="100">
        <v>37</v>
      </c>
      <c r="C10" s="100">
        <v>3074</v>
      </c>
      <c r="D10" s="100">
        <v>29</v>
      </c>
      <c r="E10" s="100">
        <v>2396</v>
      </c>
      <c r="F10" s="100">
        <v>8</v>
      </c>
      <c r="G10" s="100">
        <v>678</v>
      </c>
    </row>
    <row r="11" spans="1:7" s="34" customFormat="1" ht="16.5" customHeight="1">
      <c r="A11" s="67" t="s">
        <v>26</v>
      </c>
      <c r="B11" s="99"/>
      <c r="C11" s="99"/>
      <c r="D11" s="99"/>
      <c r="E11" s="99"/>
      <c r="F11" s="99"/>
      <c r="G11" s="99"/>
    </row>
    <row r="12" spans="1:7" s="34" customFormat="1" ht="16.5" customHeight="1">
      <c r="A12" s="67" t="s">
        <v>86</v>
      </c>
      <c r="B12" s="99">
        <v>32</v>
      </c>
      <c r="C12" s="99">
        <v>312</v>
      </c>
      <c r="D12" s="99">
        <v>24</v>
      </c>
      <c r="E12" s="99">
        <v>228</v>
      </c>
      <c r="F12" s="99">
        <v>8</v>
      </c>
      <c r="G12" s="99">
        <v>84</v>
      </c>
    </row>
    <row r="13" spans="1:7" s="34" customFormat="1" ht="16.5" customHeight="1">
      <c r="A13" s="67" t="s">
        <v>87</v>
      </c>
      <c r="B13" s="99">
        <v>37</v>
      </c>
      <c r="C13" s="99">
        <v>495</v>
      </c>
      <c r="D13" s="99">
        <v>29</v>
      </c>
      <c r="E13" s="99">
        <v>382</v>
      </c>
      <c r="F13" s="99">
        <v>8</v>
      </c>
      <c r="G13" s="99">
        <v>113</v>
      </c>
    </row>
    <row r="14" spans="1:7" s="34" customFormat="1" ht="16.5" customHeight="1">
      <c r="A14" s="67" t="s">
        <v>88</v>
      </c>
      <c r="B14" s="99">
        <v>37</v>
      </c>
      <c r="C14" s="99">
        <v>558</v>
      </c>
      <c r="D14" s="99">
        <v>29</v>
      </c>
      <c r="E14" s="99">
        <v>434</v>
      </c>
      <c r="F14" s="99">
        <v>8</v>
      </c>
      <c r="G14" s="99">
        <v>124</v>
      </c>
    </row>
    <row r="15" spans="1:7" s="34" customFormat="1" ht="16.5" customHeight="1">
      <c r="A15" s="67" t="s">
        <v>89</v>
      </c>
      <c r="B15" s="99">
        <v>36</v>
      </c>
      <c r="C15" s="99">
        <v>585</v>
      </c>
      <c r="D15" s="99">
        <v>29</v>
      </c>
      <c r="E15" s="99">
        <v>463</v>
      </c>
      <c r="F15" s="99">
        <v>7</v>
      </c>
      <c r="G15" s="99">
        <v>122</v>
      </c>
    </row>
    <row r="16" spans="1:7" s="34" customFormat="1" ht="16.5" customHeight="1" thickBot="1">
      <c r="A16" s="89" t="s">
        <v>90</v>
      </c>
      <c r="B16" s="102">
        <v>35</v>
      </c>
      <c r="C16" s="102">
        <v>1124</v>
      </c>
      <c r="D16" s="102">
        <v>28</v>
      </c>
      <c r="E16" s="102">
        <v>889</v>
      </c>
      <c r="F16" s="102">
        <v>7</v>
      </c>
      <c r="G16" s="102">
        <v>235</v>
      </c>
    </row>
    <row r="17" s="34" customFormat="1" ht="16.5" customHeight="1">
      <c r="A17" s="34" t="s">
        <v>91</v>
      </c>
    </row>
    <row r="18" s="34" customFormat="1" ht="16.5" customHeight="1">
      <c r="A18" s="34" t="s">
        <v>92</v>
      </c>
    </row>
    <row r="19" s="34" customFormat="1" ht="16.5" customHeight="1"/>
    <row r="20" s="34" customFormat="1" ht="16.5" customHeight="1"/>
    <row r="21" s="34" customFormat="1" ht="16.5" customHeight="1"/>
    <row r="22" s="34" customFormat="1" ht="16.5" customHeight="1"/>
    <row r="23" s="34" customFormat="1" ht="16.5" customHeight="1"/>
    <row r="24" s="34" customFormat="1" ht="16.5" customHeight="1"/>
    <row r="25" s="34" customFormat="1" ht="16.5" customHeight="1"/>
    <row r="26" s="34" customFormat="1" ht="16.5" customHeight="1"/>
    <row r="27" s="34" customFormat="1" ht="16.5" customHeight="1"/>
    <row r="28" s="34" customFormat="1" ht="16.5" customHeight="1"/>
    <row r="29" spans="1:9" ht="16.5" customHeight="1">
      <c r="A29" s="34"/>
      <c r="B29" s="34"/>
      <c r="C29" s="34"/>
      <c r="D29" s="34"/>
      <c r="E29" s="34"/>
      <c r="F29" s="34"/>
      <c r="G29" s="34"/>
      <c r="H29" s="34"/>
      <c r="I29" s="34"/>
    </row>
    <row r="30" spans="1:7" ht="16.5" customHeight="1">
      <c r="A30" s="34"/>
      <c r="B30" s="34"/>
      <c r="C30" s="34"/>
      <c r="D30" s="34"/>
      <c r="E30" s="34"/>
      <c r="F30" s="34"/>
      <c r="G30" s="34"/>
    </row>
    <row r="31" spans="1:7" ht="16.5" customHeight="1">
      <c r="A31" s="34"/>
      <c r="B31" s="34"/>
      <c r="C31" s="34"/>
      <c r="D31" s="34"/>
      <c r="E31" s="34"/>
      <c r="F31" s="34"/>
      <c r="G31" s="34"/>
    </row>
    <row r="32" spans="1:7" ht="16.5" customHeight="1">
      <c r="A32" s="34"/>
      <c r="B32" s="34"/>
      <c r="C32" s="34"/>
      <c r="D32" s="34"/>
      <c r="E32" s="34"/>
      <c r="F32" s="34"/>
      <c r="G32" s="34"/>
    </row>
    <row r="33" spans="1:7" ht="16.5" customHeight="1">
      <c r="A33" s="34"/>
      <c r="B33" s="34"/>
      <c r="C33" s="34"/>
      <c r="D33" s="34"/>
      <c r="E33" s="34"/>
      <c r="F33" s="34"/>
      <c r="G33" s="34"/>
    </row>
    <row r="34" spans="1:7" ht="16.5" customHeight="1">
      <c r="A34" s="34"/>
      <c r="B34" s="34"/>
      <c r="C34" s="34"/>
      <c r="D34" s="34"/>
      <c r="E34" s="34"/>
      <c r="F34" s="34"/>
      <c r="G34" s="34"/>
    </row>
    <row r="35" spans="1:7" ht="16.5" customHeight="1">
      <c r="A35" s="34"/>
      <c r="B35" s="34"/>
      <c r="C35" s="34"/>
      <c r="D35" s="34"/>
      <c r="E35" s="34"/>
      <c r="F35" s="34"/>
      <c r="G35" s="34"/>
    </row>
  </sheetData>
  <mergeCells count="4">
    <mergeCell ref="A4:A5"/>
    <mergeCell ref="B4:C4"/>
    <mergeCell ref="D4:E4"/>
    <mergeCell ref="F4:G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V27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37" customWidth="1"/>
    <col min="2" max="3" width="7.625" style="37" customWidth="1"/>
    <col min="4" max="4" width="8.25390625" style="37" customWidth="1"/>
    <col min="5" max="20" width="7.625" style="34" customWidth="1"/>
    <col min="21" max="21" width="8.50390625" style="34" customWidth="1"/>
    <col min="22" max="22" width="7.625" style="34" customWidth="1"/>
    <col min="23" max="16384" width="1.625" style="34" customWidth="1"/>
  </cols>
  <sheetData>
    <row r="1" spans="1:14" ht="16.5" customHeight="1">
      <c r="A1" s="54" t="s">
        <v>187</v>
      </c>
      <c r="B1" s="30"/>
      <c r="C1" s="30"/>
      <c r="D1" s="30"/>
      <c r="E1" s="55"/>
      <c r="H1" s="56"/>
      <c r="I1" s="56"/>
      <c r="J1" s="56"/>
      <c r="K1" s="57"/>
      <c r="L1" s="57"/>
      <c r="M1" s="57"/>
      <c r="N1" s="56"/>
    </row>
    <row r="2" spans="1:22" ht="16.5" customHeight="1" thickBot="1">
      <c r="A2" s="190" t="str">
        <f>HYPERLINK("#目次!A8","目次に戻る")</f>
        <v>目次に戻る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60"/>
      <c r="O2" s="60"/>
      <c r="P2" s="60"/>
      <c r="Q2" s="60"/>
      <c r="R2" s="60"/>
      <c r="S2" s="60"/>
      <c r="T2" s="60"/>
      <c r="U2" s="60"/>
      <c r="V2" s="60"/>
    </row>
    <row r="3" spans="1:22" s="37" customFormat="1" ht="16.5" customHeight="1">
      <c r="A3" s="197" t="s">
        <v>1</v>
      </c>
      <c r="B3" s="229" t="s">
        <v>52</v>
      </c>
      <c r="C3" s="221"/>
      <c r="D3" s="218" t="s">
        <v>53</v>
      </c>
      <c r="E3" s="196" t="s">
        <v>54</v>
      </c>
      <c r="F3" s="196"/>
      <c r="G3" s="196" t="s">
        <v>55</v>
      </c>
      <c r="H3" s="196"/>
      <c r="I3" s="196" t="s">
        <v>56</v>
      </c>
      <c r="J3" s="196"/>
      <c r="K3" s="221" t="s">
        <v>57</v>
      </c>
      <c r="L3" s="221"/>
      <c r="M3" s="196" t="s">
        <v>58</v>
      </c>
      <c r="N3" s="196"/>
      <c r="O3" s="221" t="s">
        <v>59</v>
      </c>
      <c r="P3" s="221"/>
      <c r="Q3" s="221" t="s">
        <v>60</v>
      </c>
      <c r="R3" s="221"/>
      <c r="S3" s="221" t="s">
        <v>61</v>
      </c>
      <c r="T3" s="221"/>
      <c r="U3" s="221" t="s">
        <v>62</v>
      </c>
      <c r="V3" s="225"/>
    </row>
    <row r="4" spans="1:22" s="37" customFormat="1" ht="16.5" customHeight="1">
      <c r="A4" s="198"/>
      <c r="B4" s="61" t="s">
        <v>63</v>
      </c>
      <c r="C4" s="62" t="s">
        <v>64</v>
      </c>
      <c r="D4" s="220"/>
      <c r="E4" s="63" t="s">
        <v>70</v>
      </c>
      <c r="F4" s="62" t="s">
        <v>71</v>
      </c>
      <c r="G4" s="63" t="s">
        <v>70</v>
      </c>
      <c r="H4" s="62" t="s">
        <v>71</v>
      </c>
      <c r="I4" s="63" t="s">
        <v>70</v>
      </c>
      <c r="J4" s="64" t="s">
        <v>71</v>
      </c>
      <c r="K4" s="63" t="s">
        <v>70</v>
      </c>
      <c r="L4" s="62" t="s">
        <v>71</v>
      </c>
      <c r="M4" s="63" t="s">
        <v>70</v>
      </c>
      <c r="N4" s="64" t="s">
        <v>65</v>
      </c>
      <c r="O4" s="65" t="s">
        <v>66</v>
      </c>
      <c r="P4" s="62" t="s">
        <v>65</v>
      </c>
      <c r="Q4" s="63" t="s">
        <v>66</v>
      </c>
      <c r="R4" s="62" t="s">
        <v>65</v>
      </c>
      <c r="S4" s="63" t="s">
        <v>66</v>
      </c>
      <c r="T4" s="62" t="s">
        <v>65</v>
      </c>
      <c r="U4" s="63" t="s">
        <v>67</v>
      </c>
      <c r="V4" s="66" t="s">
        <v>68</v>
      </c>
    </row>
    <row r="5" spans="1:22" ht="16.5" customHeight="1">
      <c r="A5" s="67" t="s">
        <v>21</v>
      </c>
      <c r="B5" s="68">
        <v>3359</v>
      </c>
      <c r="C5" s="30">
        <v>4167</v>
      </c>
      <c r="D5" s="69">
        <v>13.4</v>
      </c>
      <c r="E5" s="68">
        <v>2942</v>
      </c>
      <c r="F5" s="30">
        <v>3646</v>
      </c>
      <c r="G5" s="30">
        <v>2842</v>
      </c>
      <c r="H5" s="30">
        <v>3490</v>
      </c>
      <c r="I5" s="30">
        <v>154</v>
      </c>
      <c r="J5" s="30">
        <v>221</v>
      </c>
      <c r="K5" s="30">
        <v>330</v>
      </c>
      <c r="L5" s="30">
        <v>338</v>
      </c>
      <c r="M5" s="30">
        <v>3150</v>
      </c>
      <c r="N5" s="30">
        <v>3776</v>
      </c>
      <c r="O5" s="70">
        <v>0</v>
      </c>
      <c r="P5" s="70">
        <v>0</v>
      </c>
      <c r="Q5" s="70">
        <v>2</v>
      </c>
      <c r="R5" s="70">
        <v>2</v>
      </c>
      <c r="S5" s="70">
        <v>7</v>
      </c>
      <c r="T5" s="70">
        <v>7</v>
      </c>
      <c r="U5" s="70">
        <v>31</v>
      </c>
      <c r="V5" s="70">
        <v>3</v>
      </c>
    </row>
    <row r="6" spans="1:22" ht="16.5" customHeight="1">
      <c r="A6" s="67" t="s">
        <v>22</v>
      </c>
      <c r="B6" s="68">
        <v>3534</v>
      </c>
      <c r="C6" s="30">
        <v>4417</v>
      </c>
      <c r="D6" s="69">
        <v>14.1</v>
      </c>
      <c r="E6" s="30">
        <v>3108</v>
      </c>
      <c r="F6" s="30">
        <v>3867</v>
      </c>
      <c r="G6" s="30">
        <v>3010</v>
      </c>
      <c r="H6" s="30">
        <v>3700</v>
      </c>
      <c r="I6" s="30">
        <v>165</v>
      </c>
      <c r="J6" s="30">
        <v>242</v>
      </c>
      <c r="K6" s="30">
        <v>419</v>
      </c>
      <c r="L6" s="30">
        <v>427</v>
      </c>
      <c r="M6" s="30">
        <v>3359</v>
      </c>
      <c r="N6" s="30">
        <v>4046</v>
      </c>
      <c r="O6" s="71">
        <v>0.1</v>
      </c>
      <c r="P6" s="71">
        <v>0.1</v>
      </c>
      <c r="Q6" s="70">
        <v>3</v>
      </c>
      <c r="R6" s="70">
        <v>3</v>
      </c>
      <c r="S6" s="70">
        <v>7</v>
      </c>
      <c r="T6" s="70">
        <v>7</v>
      </c>
      <c r="U6" s="70">
        <v>25</v>
      </c>
      <c r="V6" s="70">
        <v>2</v>
      </c>
    </row>
    <row r="7" spans="1:22" ht="16.5" customHeight="1">
      <c r="A7" s="67" t="s">
        <v>23</v>
      </c>
      <c r="B7" s="30">
        <v>3750</v>
      </c>
      <c r="C7" s="30">
        <v>4722</v>
      </c>
      <c r="D7" s="69">
        <v>15.1</v>
      </c>
      <c r="E7" s="30">
        <v>3299</v>
      </c>
      <c r="F7" s="30">
        <v>4122</v>
      </c>
      <c r="G7" s="30">
        <v>3201</v>
      </c>
      <c r="H7" s="30">
        <v>3954</v>
      </c>
      <c r="I7" s="30">
        <v>192</v>
      </c>
      <c r="J7" s="30">
        <v>280</v>
      </c>
      <c r="K7" s="30">
        <v>510</v>
      </c>
      <c r="L7" s="30">
        <v>526</v>
      </c>
      <c r="M7" s="30">
        <v>3468</v>
      </c>
      <c r="N7" s="30">
        <v>4162</v>
      </c>
      <c r="O7" s="70">
        <v>0</v>
      </c>
      <c r="P7" s="70">
        <v>0</v>
      </c>
      <c r="Q7" s="70">
        <v>5</v>
      </c>
      <c r="R7" s="70">
        <v>6</v>
      </c>
      <c r="S7" s="70">
        <v>7</v>
      </c>
      <c r="T7" s="70">
        <v>7</v>
      </c>
      <c r="U7" s="70">
        <v>25</v>
      </c>
      <c r="V7" s="70">
        <v>2</v>
      </c>
    </row>
    <row r="8" spans="1:22" ht="16.5" customHeight="1">
      <c r="A8" s="67" t="s">
        <v>24</v>
      </c>
      <c r="B8" s="72">
        <v>3948.8333333333335</v>
      </c>
      <c r="C8" s="72">
        <v>4991.666666666667</v>
      </c>
      <c r="D8" s="73">
        <v>16</v>
      </c>
      <c r="E8" s="72">
        <v>3477</v>
      </c>
      <c r="F8" s="72">
        <v>4333.833333333333</v>
      </c>
      <c r="G8" s="72">
        <v>3394</v>
      </c>
      <c r="H8" s="72">
        <v>4183.833333333333</v>
      </c>
      <c r="I8" s="72">
        <v>203.08333333333334</v>
      </c>
      <c r="J8" s="72">
        <v>296.9166666666667</v>
      </c>
      <c r="K8" s="74">
        <v>584.6666666666666</v>
      </c>
      <c r="L8" s="74">
        <v>602.4166666666666</v>
      </c>
      <c r="M8" s="74">
        <v>3682.75</v>
      </c>
      <c r="N8" s="74">
        <v>4458.5</v>
      </c>
      <c r="O8" s="70">
        <v>0</v>
      </c>
      <c r="P8" s="70">
        <v>0</v>
      </c>
      <c r="Q8" s="75">
        <v>4.916666666666667</v>
      </c>
      <c r="R8" s="75">
        <v>5</v>
      </c>
      <c r="S8" s="75">
        <v>6.833333333333333</v>
      </c>
      <c r="T8" s="75">
        <v>6.833333333333333</v>
      </c>
      <c r="U8" s="75">
        <v>33.416666666666664</v>
      </c>
      <c r="V8" s="75">
        <v>1.3333333333333333</v>
      </c>
    </row>
    <row r="9" spans="1:22" s="47" customFormat="1" ht="16.5" customHeight="1">
      <c r="A9" s="76" t="s">
        <v>25</v>
      </c>
      <c r="B9" s="77">
        <v>4159</v>
      </c>
      <c r="C9" s="77">
        <v>5265</v>
      </c>
      <c r="D9" s="78">
        <v>16.9</v>
      </c>
      <c r="E9" s="77">
        <v>3653</v>
      </c>
      <c r="F9" s="77">
        <v>4537</v>
      </c>
      <c r="G9" s="77">
        <v>3573</v>
      </c>
      <c r="H9" s="77">
        <v>4391</v>
      </c>
      <c r="I9" s="77">
        <v>192</v>
      </c>
      <c r="J9" s="77">
        <v>281</v>
      </c>
      <c r="K9" s="79">
        <v>635</v>
      </c>
      <c r="L9" s="79">
        <v>652</v>
      </c>
      <c r="M9" s="79">
        <v>3910</v>
      </c>
      <c r="N9" s="79">
        <v>4731</v>
      </c>
      <c r="O9" s="80">
        <v>0</v>
      </c>
      <c r="P9" s="80">
        <v>0</v>
      </c>
      <c r="Q9" s="81">
        <v>88</v>
      </c>
      <c r="R9" s="81">
        <v>93</v>
      </c>
      <c r="S9" s="81">
        <v>12</v>
      </c>
      <c r="T9" s="81">
        <v>12</v>
      </c>
      <c r="U9" s="81">
        <v>100</v>
      </c>
      <c r="V9" s="81">
        <v>1</v>
      </c>
    </row>
    <row r="10" spans="1:22" ht="16.5" customHeight="1">
      <c r="A10" s="67" t="s">
        <v>26</v>
      </c>
      <c r="B10" s="82"/>
      <c r="C10" s="82"/>
      <c r="D10" s="83"/>
      <c r="E10" s="84"/>
      <c r="F10" s="84"/>
      <c r="G10" s="84"/>
      <c r="H10" s="84"/>
      <c r="I10" s="84"/>
      <c r="J10" s="84"/>
      <c r="K10" s="30"/>
      <c r="L10" s="30"/>
      <c r="M10" s="30"/>
      <c r="N10" s="30"/>
      <c r="O10" s="70"/>
      <c r="P10" s="70"/>
      <c r="Q10" s="70"/>
      <c r="R10" s="70"/>
      <c r="S10" s="70"/>
      <c r="T10" s="70"/>
      <c r="U10" s="70"/>
      <c r="V10" s="70"/>
    </row>
    <row r="11" spans="1:22" ht="16.5" customHeight="1">
      <c r="A11" s="67" t="s">
        <v>27</v>
      </c>
      <c r="B11" s="84">
        <v>4056</v>
      </c>
      <c r="C11" s="84">
        <v>5146</v>
      </c>
      <c r="D11" s="83">
        <v>16.5</v>
      </c>
      <c r="E11" s="85">
        <v>3522</v>
      </c>
      <c r="F11" s="85">
        <v>4390</v>
      </c>
      <c r="G11" s="86">
        <v>3482</v>
      </c>
      <c r="H11" s="86">
        <v>4286</v>
      </c>
      <c r="I11" s="86">
        <v>193</v>
      </c>
      <c r="J11" s="86">
        <v>282</v>
      </c>
      <c r="K11" s="86">
        <v>608</v>
      </c>
      <c r="L11" s="86">
        <v>626</v>
      </c>
      <c r="M11" s="86">
        <v>3802</v>
      </c>
      <c r="N11" s="86">
        <v>4594</v>
      </c>
      <c r="O11" s="70">
        <v>0</v>
      </c>
      <c r="P11" s="70">
        <v>0</v>
      </c>
      <c r="Q11" s="87">
        <v>91</v>
      </c>
      <c r="R11" s="87">
        <v>111</v>
      </c>
      <c r="S11" s="87">
        <v>7</v>
      </c>
      <c r="T11" s="87">
        <v>7</v>
      </c>
      <c r="U11" s="87">
        <v>97</v>
      </c>
      <c r="V11" s="87">
        <v>150</v>
      </c>
    </row>
    <row r="12" spans="1:22" ht="16.5" customHeight="1">
      <c r="A12" s="67" t="s">
        <v>28</v>
      </c>
      <c r="B12" s="84">
        <v>4063</v>
      </c>
      <c r="C12" s="84">
        <v>5156</v>
      </c>
      <c r="D12" s="83">
        <v>16.5</v>
      </c>
      <c r="E12" s="85">
        <v>3535</v>
      </c>
      <c r="F12" s="85">
        <v>4405</v>
      </c>
      <c r="G12" s="86">
        <v>3500</v>
      </c>
      <c r="H12" s="86">
        <v>4306</v>
      </c>
      <c r="I12" s="86">
        <v>195</v>
      </c>
      <c r="J12" s="86">
        <v>285</v>
      </c>
      <c r="K12" s="86">
        <v>602</v>
      </c>
      <c r="L12" s="86">
        <v>617</v>
      </c>
      <c r="M12" s="86">
        <v>3819</v>
      </c>
      <c r="N12" s="86">
        <v>4620</v>
      </c>
      <c r="O12" s="70">
        <v>0</v>
      </c>
      <c r="P12" s="70">
        <v>0</v>
      </c>
      <c r="Q12" s="87">
        <v>88</v>
      </c>
      <c r="R12" s="87">
        <v>97</v>
      </c>
      <c r="S12" s="87">
        <v>18</v>
      </c>
      <c r="T12" s="87">
        <v>18</v>
      </c>
      <c r="U12" s="87">
        <v>96</v>
      </c>
      <c r="V12" s="87">
        <v>148</v>
      </c>
    </row>
    <row r="13" spans="1:22" ht="16.5" customHeight="1">
      <c r="A13" s="67" t="s">
        <v>29</v>
      </c>
      <c r="B13" s="84">
        <v>4097</v>
      </c>
      <c r="C13" s="84">
        <v>5187</v>
      </c>
      <c r="D13" s="83">
        <v>16.6</v>
      </c>
      <c r="E13" s="85">
        <v>3610</v>
      </c>
      <c r="F13" s="85">
        <v>4495</v>
      </c>
      <c r="G13" s="86">
        <v>3530</v>
      </c>
      <c r="H13" s="86">
        <v>4347</v>
      </c>
      <c r="I13" s="86">
        <v>191</v>
      </c>
      <c r="J13" s="86">
        <v>281</v>
      </c>
      <c r="K13" s="86">
        <v>614</v>
      </c>
      <c r="L13" s="86">
        <v>628</v>
      </c>
      <c r="M13" s="86">
        <v>3865</v>
      </c>
      <c r="N13" s="86">
        <v>4674</v>
      </c>
      <c r="O13" s="70">
        <v>0</v>
      </c>
      <c r="P13" s="70">
        <v>0</v>
      </c>
      <c r="Q13" s="87">
        <v>80</v>
      </c>
      <c r="R13" s="87">
        <v>87</v>
      </c>
      <c r="S13" s="87">
        <v>8</v>
      </c>
      <c r="T13" s="87">
        <v>8</v>
      </c>
      <c r="U13" s="87">
        <v>96</v>
      </c>
      <c r="V13" s="87">
        <v>148</v>
      </c>
    </row>
    <row r="14" spans="1:22" ht="16.5" customHeight="1">
      <c r="A14" s="67" t="s">
        <v>30</v>
      </c>
      <c r="B14" s="84">
        <v>4125</v>
      </c>
      <c r="C14" s="84">
        <v>5223</v>
      </c>
      <c r="D14" s="83">
        <v>16.7</v>
      </c>
      <c r="E14" s="85">
        <v>3595</v>
      </c>
      <c r="F14" s="85">
        <v>4463</v>
      </c>
      <c r="G14" s="86">
        <v>3527</v>
      </c>
      <c r="H14" s="86">
        <v>4335</v>
      </c>
      <c r="I14" s="86">
        <v>189</v>
      </c>
      <c r="J14" s="86">
        <v>279</v>
      </c>
      <c r="K14" s="86">
        <v>617</v>
      </c>
      <c r="L14" s="86">
        <v>633</v>
      </c>
      <c r="M14" s="86">
        <v>3890</v>
      </c>
      <c r="N14" s="86">
        <v>4704</v>
      </c>
      <c r="O14" s="70">
        <v>0</v>
      </c>
      <c r="P14" s="70">
        <v>0</v>
      </c>
      <c r="Q14" s="87">
        <v>84</v>
      </c>
      <c r="R14" s="87">
        <v>84</v>
      </c>
      <c r="S14" s="87">
        <v>12</v>
      </c>
      <c r="T14" s="87">
        <v>12</v>
      </c>
      <c r="U14" s="87">
        <v>97</v>
      </c>
      <c r="V14" s="87">
        <v>150</v>
      </c>
    </row>
    <row r="15" spans="1:22" ht="16.5" customHeight="1">
      <c r="A15" s="67" t="s">
        <v>31</v>
      </c>
      <c r="B15" s="84">
        <v>4137</v>
      </c>
      <c r="C15" s="84">
        <v>5239</v>
      </c>
      <c r="D15" s="83">
        <v>16.8</v>
      </c>
      <c r="E15" s="85">
        <v>3598</v>
      </c>
      <c r="F15" s="85">
        <v>4455</v>
      </c>
      <c r="G15" s="86">
        <v>3559</v>
      </c>
      <c r="H15" s="86">
        <v>4378</v>
      </c>
      <c r="I15" s="86">
        <v>192</v>
      </c>
      <c r="J15" s="86">
        <v>281</v>
      </c>
      <c r="K15" s="86">
        <v>620</v>
      </c>
      <c r="L15" s="86">
        <v>637</v>
      </c>
      <c r="M15" s="86">
        <v>3907</v>
      </c>
      <c r="N15" s="86">
        <v>4719</v>
      </c>
      <c r="O15" s="70">
        <v>0</v>
      </c>
      <c r="P15" s="70">
        <v>0</v>
      </c>
      <c r="Q15" s="87">
        <v>84</v>
      </c>
      <c r="R15" s="87">
        <v>85</v>
      </c>
      <c r="S15" s="87">
        <v>12</v>
      </c>
      <c r="T15" s="87">
        <v>12</v>
      </c>
      <c r="U15" s="87">
        <v>99</v>
      </c>
      <c r="V15" s="87">
        <v>153</v>
      </c>
    </row>
    <row r="16" spans="1:22" ht="16.5" customHeight="1">
      <c r="A16" s="67" t="s">
        <v>32</v>
      </c>
      <c r="B16" s="84">
        <v>4154</v>
      </c>
      <c r="C16" s="84">
        <v>5266</v>
      </c>
      <c r="D16" s="83">
        <v>16.9</v>
      </c>
      <c r="E16" s="85">
        <v>3633</v>
      </c>
      <c r="F16" s="85">
        <v>4512</v>
      </c>
      <c r="G16" s="86">
        <v>3575</v>
      </c>
      <c r="H16" s="86">
        <v>4392</v>
      </c>
      <c r="I16" s="86">
        <v>192</v>
      </c>
      <c r="J16" s="86">
        <v>283</v>
      </c>
      <c r="K16" s="86">
        <v>627</v>
      </c>
      <c r="L16" s="86">
        <v>645</v>
      </c>
      <c r="M16" s="86">
        <v>3924</v>
      </c>
      <c r="N16" s="86">
        <v>4744</v>
      </c>
      <c r="O16" s="70">
        <v>0</v>
      </c>
      <c r="P16" s="70">
        <v>0</v>
      </c>
      <c r="Q16" s="87">
        <v>89</v>
      </c>
      <c r="R16" s="87">
        <v>91</v>
      </c>
      <c r="S16" s="87">
        <v>11</v>
      </c>
      <c r="T16" s="87">
        <v>11</v>
      </c>
      <c r="U16" s="87">
        <v>98</v>
      </c>
      <c r="V16" s="87">
        <v>152</v>
      </c>
    </row>
    <row r="17" spans="1:22" ht="16.5" customHeight="1">
      <c r="A17" s="67" t="s">
        <v>33</v>
      </c>
      <c r="B17" s="84">
        <v>4192</v>
      </c>
      <c r="C17" s="84">
        <v>5311</v>
      </c>
      <c r="D17" s="88">
        <v>17</v>
      </c>
      <c r="E17" s="85">
        <v>3646</v>
      </c>
      <c r="F17" s="85">
        <v>4536</v>
      </c>
      <c r="G17" s="86">
        <v>3597</v>
      </c>
      <c r="H17" s="86">
        <v>4412</v>
      </c>
      <c r="I17" s="86">
        <v>194</v>
      </c>
      <c r="J17" s="86">
        <v>286</v>
      </c>
      <c r="K17" s="86">
        <v>645</v>
      </c>
      <c r="L17" s="86">
        <v>664</v>
      </c>
      <c r="M17" s="86">
        <v>3965</v>
      </c>
      <c r="N17" s="86">
        <v>4796</v>
      </c>
      <c r="O17" s="70">
        <v>0</v>
      </c>
      <c r="P17" s="70">
        <v>0</v>
      </c>
      <c r="Q17" s="87">
        <v>88</v>
      </c>
      <c r="R17" s="87">
        <v>94</v>
      </c>
      <c r="S17" s="87">
        <v>9</v>
      </c>
      <c r="T17" s="87">
        <v>9</v>
      </c>
      <c r="U17" s="87">
        <v>102</v>
      </c>
      <c r="V17" s="87">
        <v>166</v>
      </c>
    </row>
    <row r="18" spans="1:22" ht="16.5" customHeight="1">
      <c r="A18" s="67" t="s">
        <v>34</v>
      </c>
      <c r="B18" s="84">
        <v>4191</v>
      </c>
      <c r="C18" s="84">
        <v>5307</v>
      </c>
      <c r="D18" s="88">
        <v>17</v>
      </c>
      <c r="E18" s="85">
        <v>3696</v>
      </c>
      <c r="F18" s="85">
        <v>4588</v>
      </c>
      <c r="G18" s="86">
        <v>3595</v>
      </c>
      <c r="H18" s="86">
        <v>4414</v>
      </c>
      <c r="I18" s="86">
        <v>191</v>
      </c>
      <c r="J18" s="86">
        <v>282</v>
      </c>
      <c r="K18" s="86">
        <v>652</v>
      </c>
      <c r="L18" s="86">
        <v>672</v>
      </c>
      <c r="M18" s="86">
        <v>3909</v>
      </c>
      <c r="N18" s="86">
        <v>4719</v>
      </c>
      <c r="O18" s="70">
        <v>0</v>
      </c>
      <c r="P18" s="70">
        <v>0</v>
      </c>
      <c r="Q18" s="87">
        <v>83</v>
      </c>
      <c r="R18" s="87">
        <v>93</v>
      </c>
      <c r="S18" s="87">
        <v>17</v>
      </c>
      <c r="T18" s="87">
        <v>17</v>
      </c>
      <c r="U18" s="87">
        <v>103</v>
      </c>
      <c r="V18" s="87">
        <v>167</v>
      </c>
    </row>
    <row r="19" spans="1:22" ht="16.5" customHeight="1">
      <c r="A19" s="67" t="s">
        <v>35</v>
      </c>
      <c r="B19" s="84">
        <v>4210</v>
      </c>
      <c r="C19" s="84">
        <v>5328</v>
      </c>
      <c r="D19" s="83">
        <v>17.1</v>
      </c>
      <c r="E19" s="85">
        <v>3843</v>
      </c>
      <c r="F19" s="85">
        <v>4780</v>
      </c>
      <c r="G19" s="86">
        <v>3615</v>
      </c>
      <c r="H19" s="86">
        <v>4438</v>
      </c>
      <c r="I19" s="86">
        <v>194</v>
      </c>
      <c r="J19" s="86">
        <v>282</v>
      </c>
      <c r="K19" s="86">
        <v>662</v>
      </c>
      <c r="L19" s="86">
        <v>682</v>
      </c>
      <c r="M19" s="86">
        <v>3937</v>
      </c>
      <c r="N19" s="86">
        <v>4766</v>
      </c>
      <c r="O19" s="70">
        <v>0</v>
      </c>
      <c r="P19" s="70">
        <v>0</v>
      </c>
      <c r="Q19" s="70">
        <v>83</v>
      </c>
      <c r="R19" s="70">
        <v>88</v>
      </c>
      <c r="S19" s="87">
        <v>3</v>
      </c>
      <c r="T19" s="87">
        <v>3</v>
      </c>
      <c r="U19" s="87">
        <v>103</v>
      </c>
      <c r="V19" s="87">
        <v>165</v>
      </c>
    </row>
    <row r="20" spans="1:22" ht="16.5" customHeight="1">
      <c r="A20" s="67" t="s">
        <v>69</v>
      </c>
      <c r="B20" s="84">
        <v>4223</v>
      </c>
      <c r="C20" s="84">
        <v>5335</v>
      </c>
      <c r="D20" s="83">
        <v>17.1</v>
      </c>
      <c r="E20" s="85">
        <v>3718</v>
      </c>
      <c r="F20" s="85">
        <v>4602</v>
      </c>
      <c r="G20" s="86">
        <v>3622</v>
      </c>
      <c r="H20" s="86">
        <v>4443</v>
      </c>
      <c r="I20" s="86">
        <v>191</v>
      </c>
      <c r="J20" s="86">
        <v>279</v>
      </c>
      <c r="K20" s="86">
        <v>656</v>
      </c>
      <c r="L20" s="86">
        <v>677</v>
      </c>
      <c r="M20" s="86">
        <v>3956</v>
      </c>
      <c r="N20" s="86">
        <v>4800</v>
      </c>
      <c r="O20" s="70">
        <v>0</v>
      </c>
      <c r="P20" s="70">
        <v>0</v>
      </c>
      <c r="Q20" s="87">
        <v>87</v>
      </c>
      <c r="R20" s="87">
        <v>90</v>
      </c>
      <c r="S20" s="87">
        <v>8</v>
      </c>
      <c r="T20" s="87">
        <v>8</v>
      </c>
      <c r="U20" s="87">
        <v>102</v>
      </c>
      <c r="V20" s="87">
        <v>162</v>
      </c>
    </row>
    <row r="21" spans="1:22" ht="16.5" customHeight="1">
      <c r="A21" s="67" t="s">
        <v>37</v>
      </c>
      <c r="B21" s="84">
        <v>4217</v>
      </c>
      <c r="C21" s="84">
        <v>5318</v>
      </c>
      <c r="D21" s="88">
        <v>17</v>
      </c>
      <c r="E21" s="85">
        <v>3720</v>
      </c>
      <c r="F21" s="85">
        <v>4601</v>
      </c>
      <c r="G21" s="86">
        <v>3636</v>
      </c>
      <c r="H21" s="86">
        <v>4462</v>
      </c>
      <c r="I21" s="86">
        <v>190</v>
      </c>
      <c r="J21" s="86">
        <v>277</v>
      </c>
      <c r="K21" s="86">
        <v>650</v>
      </c>
      <c r="L21" s="86">
        <v>670</v>
      </c>
      <c r="M21" s="86">
        <v>3965</v>
      </c>
      <c r="N21" s="86">
        <v>4806</v>
      </c>
      <c r="O21" s="70">
        <v>0</v>
      </c>
      <c r="P21" s="70">
        <v>0</v>
      </c>
      <c r="Q21" s="87">
        <v>90</v>
      </c>
      <c r="R21" s="87">
        <v>90</v>
      </c>
      <c r="S21" s="87">
        <v>15</v>
      </c>
      <c r="T21" s="87">
        <v>15</v>
      </c>
      <c r="U21" s="87">
        <v>101</v>
      </c>
      <c r="V21" s="87">
        <v>160</v>
      </c>
    </row>
    <row r="22" spans="1:22" ht="16.5" customHeight="1" thickBot="1">
      <c r="A22" s="89" t="s">
        <v>38</v>
      </c>
      <c r="B22" s="90">
        <v>4246</v>
      </c>
      <c r="C22" s="90">
        <v>5362</v>
      </c>
      <c r="D22" s="91">
        <v>17.2</v>
      </c>
      <c r="E22" s="92">
        <v>3719</v>
      </c>
      <c r="F22" s="92">
        <v>4620</v>
      </c>
      <c r="G22" s="93">
        <v>3641</v>
      </c>
      <c r="H22" s="93">
        <v>4473</v>
      </c>
      <c r="I22" s="93">
        <v>194</v>
      </c>
      <c r="J22" s="93">
        <v>280</v>
      </c>
      <c r="K22" s="93">
        <v>664</v>
      </c>
      <c r="L22" s="93">
        <v>675</v>
      </c>
      <c r="M22" s="93">
        <v>3986</v>
      </c>
      <c r="N22" s="93">
        <v>4835</v>
      </c>
      <c r="O22" s="94">
        <v>0</v>
      </c>
      <c r="P22" s="94">
        <v>0</v>
      </c>
      <c r="Q22" s="95">
        <v>109</v>
      </c>
      <c r="R22" s="95">
        <v>109</v>
      </c>
      <c r="S22" s="95">
        <v>21</v>
      </c>
      <c r="T22" s="95">
        <v>21</v>
      </c>
      <c r="U22" s="95">
        <v>103</v>
      </c>
      <c r="V22" s="95">
        <v>165</v>
      </c>
    </row>
    <row r="23" spans="1:10" ht="16.5" customHeight="1">
      <c r="A23" s="96" t="s">
        <v>72</v>
      </c>
      <c r="B23" s="36" t="s">
        <v>73</v>
      </c>
      <c r="C23" s="36"/>
      <c r="D23" s="36"/>
      <c r="E23" s="35"/>
      <c r="F23" s="35"/>
      <c r="G23" s="35"/>
      <c r="H23" s="35"/>
      <c r="I23" s="35"/>
      <c r="J23" s="35"/>
    </row>
    <row r="24" spans="1:10" ht="16.5" customHeight="1">
      <c r="A24" s="96"/>
      <c r="B24" s="36" t="s">
        <v>74</v>
      </c>
      <c r="C24" s="36"/>
      <c r="D24" s="36"/>
      <c r="E24" s="35"/>
      <c r="F24" s="35"/>
      <c r="G24" s="35"/>
      <c r="H24" s="35"/>
      <c r="I24" s="35"/>
      <c r="J24" s="35"/>
    </row>
    <row r="25" spans="1:10" ht="16.5" customHeight="1">
      <c r="A25" s="96"/>
      <c r="B25" s="36" t="s">
        <v>75</v>
      </c>
      <c r="C25" s="36"/>
      <c r="D25" s="36"/>
      <c r="E25" s="35"/>
      <c r="F25" s="35"/>
      <c r="G25" s="35"/>
      <c r="H25" s="35"/>
      <c r="I25" s="35"/>
      <c r="J25" s="35"/>
    </row>
    <row r="26" spans="1:10" ht="16.5" customHeight="1">
      <c r="A26" s="96" t="s">
        <v>76</v>
      </c>
      <c r="B26" s="34" t="s">
        <v>77</v>
      </c>
      <c r="C26" s="34"/>
      <c r="D26" s="34"/>
      <c r="E26" s="35"/>
      <c r="F26" s="35"/>
      <c r="G26" s="35"/>
      <c r="H26" s="30"/>
      <c r="I26" s="30"/>
      <c r="J26" s="30"/>
    </row>
    <row r="27" ht="16.5" customHeight="1">
      <c r="A27" s="37" t="s">
        <v>26</v>
      </c>
    </row>
  </sheetData>
  <mergeCells count="12">
    <mergeCell ref="I3:J3"/>
    <mergeCell ref="K3:L3"/>
    <mergeCell ref="U3:V3"/>
    <mergeCell ref="A3:A4"/>
    <mergeCell ref="B3:C3"/>
    <mergeCell ref="Q3:R3"/>
    <mergeCell ref="S3:T3"/>
    <mergeCell ref="D3:D4"/>
    <mergeCell ref="E3:F3"/>
    <mergeCell ref="O3:P3"/>
    <mergeCell ref="M3:N3"/>
    <mergeCell ref="G3:H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23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2.25390625" style="37" bestFit="1" customWidth="1"/>
    <col min="2" max="2" width="12.50390625" style="37" bestFit="1" customWidth="1"/>
    <col min="3" max="11" width="12.375" style="34" bestFit="1" customWidth="1"/>
    <col min="12" max="16384" width="12.25390625" style="34" bestFit="1" customWidth="1"/>
  </cols>
  <sheetData>
    <row r="1" spans="1:11" ht="16.5" customHeight="1">
      <c r="A1" s="29" t="s">
        <v>188</v>
      </c>
      <c r="B1" s="30"/>
      <c r="C1" s="30"/>
      <c r="D1" s="30"/>
      <c r="E1" s="31"/>
      <c r="F1" s="32"/>
      <c r="G1" s="33"/>
      <c r="I1" s="35"/>
      <c r="J1" s="35"/>
      <c r="K1" s="35"/>
    </row>
    <row r="2" spans="1:11" ht="16.5" customHeight="1">
      <c r="A2" s="190" t="str">
        <f>HYPERLINK("#目次!A9","目次に戻る")</f>
        <v>目次に戻る</v>
      </c>
      <c r="B2" s="30"/>
      <c r="C2" s="30"/>
      <c r="D2" s="30"/>
      <c r="E2" s="31"/>
      <c r="F2" s="32"/>
      <c r="G2" s="33"/>
      <c r="I2" s="35"/>
      <c r="J2" s="35"/>
      <c r="K2" s="35"/>
    </row>
    <row r="3" spans="1:11" ht="16.5" customHeight="1" thickBot="1">
      <c r="A3" s="36" t="s">
        <v>0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27" customHeight="1">
      <c r="A4" s="38" t="s">
        <v>1</v>
      </c>
      <c r="B4" s="39" t="s">
        <v>47</v>
      </c>
      <c r="C4" s="39" t="s">
        <v>48</v>
      </c>
      <c r="D4" s="39" t="s">
        <v>49</v>
      </c>
      <c r="E4" s="39" t="s">
        <v>50</v>
      </c>
      <c r="F4" s="39" t="s">
        <v>51</v>
      </c>
      <c r="G4" s="39" t="s">
        <v>40</v>
      </c>
      <c r="H4" s="39" t="s">
        <v>41</v>
      </c>
      <c r="I4" s="40" t="s">
        <v>42</v>
      </c>
      <c r="J4" s="40" t="s">
        <v>43</v>
      </c>
      <c r="K4" s="9" t="s">
        <v>44</v>
      </c>
    </row>
    <row r="5" spans="1:11" ht="16.5" customHeight="1">
      <c r="A5" s="37" t="s">
        <v>21</v>
      </c>
      <c r="B5" s="41">
        <v>8657052</v>
      </c>
      <c r="C5" s="42">
        <v>2943065</v>
      </c>
      <c r="D5" s="42">
        <v>1686136</v>
      </c>
      <c r="E5" s="42">
        <v>21169</v>
      </c>
      <c r="F5" s="42">
        <v>54703</v>
      </c>
      <c r="G5" s="42">
        <v>3878715</v>
      </c>
      <c r="H5" s="42">
        <v>0</v>
      </c>
      <c r="I5" s="43">
        <v>596</v>
      </c>
      <c r="J5" s="43">
        <v>14370</v>
      </c>
      <c r="K5" s="43">
        <v>58298</v>
      </c>
    </row>
    <row r="6" spans="1:11" ht="16.5" customHeight="1">
      <c r="A6" s="37" t="s">
        <v>22</v>
      </c>
      <c r="B6" s="41">
        <v>8963841</v>
      </c>
      <c r="C6" s="42">
        <v>3131440</v>
      </c>
      <c r="D6" s="42">
        <v>1808553</v>
      </c>
      <c r="E6" s="42">
        <v>24121</v>
      </c>
      <c r="F6" s="42">
        <v>78258</v>
      </c>
      <c r="G6" s="42">
        <v>3852170</v>
      </c>
      <c r="H6" s="42">
        <v>5</v>
      </c>
      <c r="I6" s="43">
        <v>740</v>
      </c>
      <c r="J6" s="43">
        <v>16322</v>
      </c>
      <c r="K6" s="43">
        <v>52232</v>
      </c>
    </row>
    <row r="7" spans="1:11" ht="16.5" customHeight="1">
      <c r="A7" s="37" t="s">
        <v>23</v>
      </c>
      <c r="B7" s="41">
        <v>9612815</v>
      </c>
      <c r="C7" s="42">
        <v>3328014</v>
      </c>
      <c r="D7" s="42">
        <v>1959194</v>
      </c>
      <c r="E7" s="42">
        <v>27479</v>
      </c>
      <c r="F7" s="42">
        <v>122326</v>
      </c>
      <c r="G7" s="42">
        <v>4104546</v>
      </c>
      <c r="H7" s="42">
        <v>298</v>
      </c>
      <c r="I7" s="43">
        <v>2469</v>
      </c>
      <c r="J7" s="43">
        <v>17576</v>
      </c>
      <c r="K7" s="43">
        <v>50913</v>
      </c>
    </row>
    <row r="8" spans="1:11" ht="16.5" customHeight="1">
      <c r="A8" s="37" t="s">
        <v>24</v>
      </c>
      <c r="B8" s="41">
        <v>9990188</v>
      </c>
      <c r="C8" s="42">
        <v>3407496</v>
      </c>
      <c r="D8" s="42">
        <v>2086839</v>
      </c>
      <c r="E8" s="42">
        <v>29636</v>
      </c>
      <c r="F8" s="42">
        <v>147147</v>
      </c>
      <c r="G8" s="42">
        <v>4244697</v>
      </c>
      <c r="H8" s="42">
        <v>325</v>
      </c>
      <c r="I8" s="42">
        <v>2064</v>
      </c>
      <c r="J8" s="42">
        <v>18008</v>
      </c>
      <c r="K8" s="42">
        <v>53976</v>
      </c>
    </row>
    <row r="9" spans="1:11" s="47" customFormat="1" ht="16.5" customHeight="1">
      <c r="A9" s="44" t="s">
        <v>25</v>
      </c>
      <c r="B9" s="45">
        <v>10614077</v>
      </c>
      <c r="C9" s="46">
        <v>3501705</v>
      </c>
      <c r="D9" s="46">
        <v>2237171</v>
      </c>
      <c r="E9" s="46">
        <v>28191</v>
      </c>
      <c r="F9" s="46">
        <v>152095</v>
      </c>
      <c r="G9" s="46">
        <v>4596888</v>
      </c>
      <c r="H9" s="46">
        <v>0</v>
      </c>
      <c r="I9" s="46">
        <v>18159</v>
      </c>
      <c r="J9" s="46">
        <v>24788</v>
      </c>
      <c r="K9" s="46">
        <v>55080</v>
      </c>
    </row>
    <row r="10" spans="1:11" ht="16.5" customHeight="1">
      <c r="A10" s="37" t="s">
        <v>26</v>
      </c>
      <c r="B10" s="41"/>
      <c r="C10" s="42"/>
      <c r="D10" s="42"/>
      <c r="E10" s="48"/>
      <c r="F10" s="42"/>
      <c r="G10" s="42"/>
      <c r="H10" s="42"/>
      <c r="I10" s="42"/>
      <c r="J10" s="42"/>
      <c r="K10" s="42"/>
    </row>
    <row r="11" spans="1:11" ht="16.5" customHeight="1">
      <c r="A11" s="37" t="s">
        <v>27</v>
      </c>
      <c r="B11" s="41">
        <v>841406</v>
      </c>
      <c r="C11" s="49">
        <v>269943</v>
      </c>
      <c r="D11" s="49">
        <v>177844</v>
      </c>
      <c r="E11" s="49">
        <v>2293</v>
      </c>
      <c r="F11" s="49">
        <v>11382</v>
      </c>
      <c r="G11" s="49">
        <v>372600</v>
      </c>
      <c r="H11" s="49">
        <v>0</v>
      </c>
      <c r="I11" s="42">
        <v>2803</v>
      </c>
      <c r="J11" s="42">
        <v>0</v>
      </c>
      <c r="K11" s="42">
        <v>4541</v>
      </c>
    </row>
    <row r="12" spans="1:11" ht="16.5" customHeight="1">
      <c r="A12" s="37" t="s">
        <v>28</v>
      </c>
      <c r="B12" s="41">
        <v>862924</v>
      </c>
      <c r="C12" s="49">
        <v>273695</v>
      </c>
      <c r="D12" s="49">
        <v>182197</v>
      </c>
      <c r="E12" s="49">
        <v>2358</v>
      </c>
      <c r="F12" s="49">
        <v>9704</v>
      </c>
      <c r="G12" s="49">
        <v>384444</v>
      </c>
      <c r="H12" s="49">
        <v>0</v>
      </c>
      <c r="I12" s="42">
        <v>2813</v>
      </c>
      <c r="J12" s="42">
        <v>3183</v>
      </c>
      <c r="K12" s="42">
        <v>4530</v>
      </c>
    </row>
    <row r="13" spans="1:11" ht="16.5" customHeight="1">
      <c r="A13" s="37" t="s">
        <v>29</v>
      </c>
      <c r="B13" s="41">
        <v>860032</v>
      </c>
      <c r="C13" s="49">
        <v>279215</v>
      </c>
      <c r="D13" s="49">
        <v>183356</v>
      </c>
      <c r="E13" s="49">
        <v>2441</v>
      </c>
      <c r="F13" s="49">
        <v>11957</v>
      </c>
      <c r="G13" s="49">
        <v>375415</v>
      </c>
      <c r="H13" s="49">
        <v>0</v>
      </c>
      <c r="I13" s="42">
        <v>1473</v>
      </c>
      <c r="J13" s="42">
        <v>1687</v>
      </c>
      <c r="K13" s="42">
        <v>4488</v>
      </c>
    </row>
    <row r="14" spans="1:11" ht="16.5" customHeight="1">
      <c r="A14" s="37" t="s">
        <v>30</v>
      </c>
      <c r="B14" s="41">
        <v>863919</v>
      </c>
      <c r="C14" s="49">
        <v>283816</v>
      </c>
      <c r="D14" s="49">
        <v>181596</v>
      </c>
      <c r="E14" s="49">
        <v>2307</v>
      </c>
      <c r="F14" s="49">
        <v>12362</v>
      </c>
      <c r="G14" s="49">
        <v>376188</v>
      </c>
      <c r="H14" s="49">
        <v>0</v>
      </c>
      <c r="I14" s="42">
        <v>831</v>
      </c>
      <c r="J14" s="42">
        <v>2268</v>
      </c>
      <c r="K14" s="42">
        <v>4551</v>
      </c>
    </row>
    <row r="15" spans="1:11" ht="16.5" customHeight="1">
      <c r="A15" s="37" t="s">
        <v>31</v>
      </c>
      <c r="B15" s="41">
        <v>876229</v>
      </c>
      <c r="C15" s="49">
        <v>279140</v>
      </c>
      <c r="D15" s="49">
        <v>187675</v>
      </c>
      <c r="E15" s="49">
        <v>1042</v>
      </c>
      <c r="F15" s="49">
        <v>11754</v>
      </c>
      <c r="G15" s="49">
        <v>388913</v>
      </c>
      <c r="H15" s="49">
        <v>0</v>
      </c>
      <c r="I15" s="42">
        <v>1011</v>
      </c>
      <c r="J15" s="42">
        <v>1871</v>
      </c>
      <c r="K15" s="42">
        <v>4823</v>
      </c>
    </row>
    <row r="16" spans="1:11" ht="16.5" customHeight="1">
      <c r="A16" s="37" t="s">
        <v>32</v>
      </c>
      <c r="B16" s="41">
        <v>882670</v>
      </c>
      <c r="C16" s="49">
        <v>279374</v>
      </c>
      <c r="D16" s="49">
        <v>186614</v>
      </c>
      <c r="E16" s="49">
        <v>2350</v>
      </c>
      <c r="F16" s="49">
        <v>13017</v>
      </c>
      <c r="G16" s="49">
        <v>393455</v>
      </c>
      <c r="H16" s="49">
        <v>0</v>
      </c>
      <c r="I16" s="42">
        <v>1006</v>
      </c>
      <c r="J16" s="42">
        <v>2193</v>
      </c>
      <c r="K16" s="42">
        <v>4661</v>
      </c>
    </row>
    <row r="17" spans="1:11" ht="16.5" customHeight="1">
      <c r="A17" s="37" t="s">
        <v>33</v>
      </c>
      <c r="B17" s="41">
        <v>861599</v>
      </c>
      <c r="C17" s="49">
        <v>279981</v>
      </c>
      <c r="D17" s="49">
        <v>187135</v>
      </c>
      <c r="E17" s="49">
        <v>2391</v>
      </c>
      <c r="F17" s="49">
        <v>12651</v>
      </c>
      <c r="G17" s="49">
        <v>371519</v>
      </c>
      <c r="H17" s="49">
        <v>0</v>
      </c>
      <c r="I17" s="42">
        <v>1245</v>
      </c>
      <c r="J17" s="42">
        <v>1840</v>
      </c>
      <c r="K17" s="42">
        <v>4837</v>
      </c>
    </row>
    <row r="18" spans="1:11" ht="16.5" customHeight="1">
      <c r="A18" s="37" t="s">
        <v>34</v>
      </c>
      <c r="B18" s="41">
        <v>883024</v>
      </c>
      <c r="C18" s="49">
        <v>293834</v>
      </c>
      <c r="D18" s="49">
        <v>187435</v>
      </c>
      <c r="E18" s="49">
        <v>2368</v>
      </c>
      <c r="F18" s="49">
        <v>13426</v>
      </c>
      <c r="G18" s="49">
        <v>376584</v>
      </c>
      <c r="H18" s="49">
        <v>0</v>
      </c>
      <c r="I18" s="42">
        <v>1143</v>
      </c>
      <c r="J18" s="42">
        <v>3642</v>
      </c>
      <c r="K18" s="42">
        <v>4592</v>
      </c>
    </row>
    <row r="19" spans="1:11" ht="16.5" customHeight="1">
      <c r="A19" s="37" t="s">
        <v>35</v>
      </c>
      <c r="B19" s="41">
        <v>952979</v>
      </c>
      <c r="C19" s="49">
        <v>365453</v>
      </c>
      <c r="D19" s="49">
        <v>187637</v>
      </c>
      <c r="E19" s="49">
        <v>2344</v>
      </c>
      <c r="F19" s="49">
        <v>14205</v>
      </c>
      <c r="G19" s="49">
        <v>377225</v>
      </c>
      <c r="H19" s="49">
        <v>0</v>
      </c>
      <c r="I19" s="42">
        <v>991</v>
      </c>
      <c r="J19" s="42">
        <v>553</v>
      </c>
      <c r="K19" s="42">
        <v>4571</v>
      </c>
    </row>
    <row r="20" spans="1:11" ht="16.5" customHeight="1">
      <c r="A20" s="37" t="s">
        <v>45</v>
      </c>
      <c r="B20" s="41">
        <v>904458</v>
      </c>
      <c r="C20" s="49">
        <v>302562</v>
      </c>
      <c r="D20" s="49">
        <v>189147</v>
      </c>
      <c r="E20" s="49">
        <v>2290</v>
      </c>
      <c r="F20" s="49">
        <v>12956</v>
      </c>
      <c r="G20" s="49">
        <v>390622</v>
      </c>
      <c r="H20" s="49">
        <v>0</v>
      </c>
      <c r="I20" s="42">
        <v>1073</v>
      </c>
      <c r="J20" s="42">
        <v>1242</v>
      </c>
      <c r="K20" s="42">
        <v>4566</v>
      </c>
    </row>
    <row r="21" spans="1:11" ht="16.5" customHeight="1">
      <c r="A21" s="37" t="s">
        <v>37</v>
      </c>
      <c r="B21" s="41">
        <v>932429</v>
      </c>
      <c r="C21" s="49">
        <v>293781</v>
      </c>
      <c r="D21" s="49">
        <v>191138</v>
      </c>
      <c r="E21" s="49">
        <v>2299</v>
      </c>
      <c r="F21" s="49">
        <v>15157</v>
      </c>
      <c r="G21" s="49">
        <v>421920</v>
      </c>
      <c r="H21" s="49">
        <v>0</v>
      </c>
      <c r="I21" s="42">
        <v>941</v>
      </c>
      <c r="J21" s="42">
        <v>2643</v>
      </c>
      <c r="K21" s="42">
        <v>4550</v>
      </c>
    </row>
    <row r="22" spans="1:11" ht="16.5" customHeight="1" thickBot="1">
      <c r="A22" s="50" t="s">
        <v>38</v>
      </c>
      <c r="B22" s="51">
        <v>892408</v>
      </c>
      <c r="C22" s="52">
        <v>300911</v>
      </c>
      <c r="D22" s="52">
        <v>195397</v>
      </c>
      <c r="E22" s="52">
        <v>3708</v>
      </c>
      <c r="F22" s="52">
        <v>13524</v>
      </c>
      <c r="G22" s="52">
        <v>368003</v>
      </c>
      <c r="H22" s="52">
        <v>0</v>
      </c>
      <c r="I22" s="53">
        <v>2829</v>
      </c>
      <c r="J22" s="53">
        <v>3666</v>
      </c>
      <c r="K22" s="53">
        <v>4370</v>
      </c>
    </row>
    <row r="23" spans="1:2" ht="16.5" customHeight="1">
      <c r="A23" s="34" t="s">
        <v>46</v>
      </c>
      <c r="B23" s="34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Q24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13.75390625" style="0" customWidth="1"/>
  </cols>
  <sheetData>
    <row r="1" spans="1:17" ht="16.5" customHeight="1">
      <c r="A1" s="1" t="s">
        <v>189</v>
      </c>
      <c r="B1" s="2"/>
      <c r="C1" s="2"/>
      <c r="D1" s="3"/>
      <c r="E1" s="3"/>
      <c r="F1" s="3"/>
      <c r="G1" s="3"/>
      <c r="I1" s="4"/>
      <c r="J1" s="5"/>
      <c r="K1" s="5"/>
      <c r="L1" s="5"/>
      <c r="M1" s="3"/>
      <c r="N1" s="3"/>
      <c r="O1" s="3"/>
      <c r="P1" s="3"/>
      <c r="Q1" s="3"/>
    </row>
    <row r="2" spans="1:17" ht="16.5" customHeight="1">
      <c r="A2" s="190" t="str">
        <f>HYPERLINK("#目次!A10","目次に戻る")</f>
        <v>目次に戻る</v>
      </c>
      <c r="B2" s="2"/>
      <c r="C2" s="2"/>
      <c r="D2" s="3"/>
      <c r="E2" s="3"/>
      <c r="F2" s="3"/>
      <c r="G2" s="3"/>
      <c r="I2" s="4"/>
      <c r="J2" s="5"/>
      <c r="K2" s="5"/>
      <c r="L2" s="5"/>
      <c r="M2" s="3"/>
      <c r="N2" s="3"/>
      <c r="O2" s="3"/>
      <c r="P2" s="3"/>
      <c r="Q2" s="3"/>
    </row>
    <row r="3" spans="1:17" ht="16.5" customHeight="1" thickBot="1">
      <c r="A3" s="6" t="s">
        <v>0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3" customFormat="1" ht="16.5" customHeight="1">
      <c r="A4" s="224" t="s">
        <v>1</v>
      </c>
      <c r="B4" s="233" t="s">
        <v>2</v>
      </c>
      <c r="C4" s="230" t="s">
        <v>3</v>
      </c>
      <c r="D4" s="230"/>
      <c r="E4" s="230"/>
      <c r="F4" s="230"/>
      <c r="G4" s="230"/>
      <c r="H4" s="230"/>
      <c r="I4" s="230"/>
      <c r="J4" s="230" t="s">
        <v>4</v>
      </c>
      <c r="K4" s="230"/>
      <c r="L4" s="230"/>
      <c r="M4" s="230" t="s">
        <v>5</v>
      </c>
      <c r="N4" s="230"/>
      <c r="O4" s="230"/>
      <c r="P4" s="230"/>
      <c r="Q4" s="231"/>
    </row>
    <row r="5" spans="1:17" s="3" customFormat="1" ht="35.25" customHeight="1">
      <c r="A5" s="232"/>
      <c r="B5" s="234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2" t="s">
        <v>20</v>
      </c>
    </row>
    <row r="6" spans="1:17" ht="16.5" customHeight="1">
      <c r="A6" s="13" t="s">
        <v>21</v>
      </c>
      <c r="B6" s="14">
        <v>640805</v>
      </c>
      <c r="C6" s="15">
        <v>78702</v>
      </c>
      <c r="D6" s="15">
        <v>7725</v>
      </c>
      <c r="E6" s="15">
        <v>21850</v>
      </c>
      <c r="F6" s="15">
        <v>16015</v>
      </c>
      <c r="G6" s="15">
        <v>11896</v>
      </c>
      <c r="H6" s="15">
        <v>11521</v>
      </c>
      <c r="I6" s="15">
        <v>9695</v>
      </c>
      <c r="J6" s="15">
        <v>57961</v>
      </c>
      <c r="K6" s="15">
        <v>44285</v>
      </c>
      <c r="L6" s="15">
        <v>13676</v>
      </c>
      <c r="M6" s="15">
        <v>9207618</v>
      </c>
      <c r="N6" s="15">
        <v>4505460</v>
      </c>
      <c r="O6" s="15">
        <v>4616662</v>
      </c>
      <c r="P6" s="15">
        <v>66782</v>
      </c>
      <c r="Q6" s="15">
        <v>18714</v>
      </c>
    </row>
    <row r="7" spans="1:17" ht="16.5" customHeight="1">
      <c r="A7" s="13" t="s">
        <v>22</v>
      </c>
      <c r="B7" s="14">
        <v>654067</v>
      </c>
      <c r="C7" s="15">
        <v>93938</v>
      </c>
      <c r="D7" s="15">
        <v>9272</v>
      </c>
      <c r="E7" s="15">
        <v>27679</v>
      </c>
      <c r="F7" s="15">
        <v>18797</v>
      </c>
      <c r="G7" s="15">
        <v>13202</v>
      </c>
      <c r="H7" s="15">
        <v>12942</v>
      </c>
      <c r="I7" s="15">
        <v>12046</v>
      </c>
      <c r="J7" s="15">
        <v>64711</v>
      </c>
      <c r="K7" s="15">
        <v>49601</v>
      </c>
      <c r="L7" s="15">
        <v>15110</v>
      </c>
      <c r="M7" s="15">
        <v>10226990</v>
      </c>
      <c r="N7" s="15">
        <v>5325986</v>
      </c>
      <c r="O7" s="15">
        <v>4808932</v>
      </c>
      <c r="P7" s="15">
        <v>71226</v>
      </c>
      <c r="Q7" s="15">
        <v>20846</v>
      </c>
    </row>
    <row r="8" spans="1:17" ht="16.5" customHeight="1">
      <c r="A8" s="13" t="s">
        <v>23</v>
      </c>
      <c r="B8" s="14">
        <v>662607</v>
      </c>
      <c r="C8" s="15">
        <v>108053</v>
      </c>
      <c r="D8" s="15">
        <v>9869</v>
      </c>
      <c r="E8" s="15">
        <v>34517</v>
      </c>
      <c r="F8" s="15">
        <v>20281</v>
      </c>
      <c r="G8" s="15">
        <v>15277</v>
      </c>
      <c r="H8" s="15">
        <v>14496</v>
      </c>
      <c r="I8" s="15">
        <v>13613</v>
      </c>
      <c r="J8" s="15">
        <v>81398</v>
      </c>
      <c r="K8" s="15">
        <v>64315</v>
      </c>
      <c r="L8" s="15">
        <v>17083</v>
      </c>
      <c r="M8" s="15">
        <v>12334832</v>
      </c>
      <c r="N8" s="15">
        <v>6924293</v>
      </c>
      <c r="O8" s="15">
        <v>5278541</v>
      </c>
      <c r="P8" s="15">
        <v>105951</v>
      </c>
      <c r="Q8" s="15">
        <v>26047</v>
      </c>
    </row>
    <row r="9" spans="1:17" ht="16.5" customHeight="1">
      <c r="A9" s="13" t="s">
        <v>24</v>
      </c>
      <c r="B9" s="14">
        <v>670484</v>
      </c>
      <c r="C9" s="15">
        <v>118499</v>
      </c>
      <c r="D9" s="15">
        <v>10975</v>
      </c>
      <c r="E9" s="15">
        <v>40135</v>
      </c>
      <c r="F9" s="15">
        <v>20940</v>
      </c>
      <c r="G9" s="15">
        <v>16846</v>
      </c>
      <c r="H9" s="15">
        <v>15174</v>
      </c>
      <c r="I9" s="15">
        <v>14429</v>
      </c>
      <c r="J9" s="15">
        <v>92110</v>
      </c>
      <c r="K9" s="15">
        <v>74930</v>
      </c>
      <c r="L9" s="15">
        <v>17180</v>
      </c>
      <c r="M9" s="15">
        <v>13360526</v>
      </c>
      <c r="N9" s="15">
        <v>7813621</v>
      </c>
      <c r="O9" s="15">
        <v>5423816</v>
      </c>
      <c r="P9" s="15">
        <v>99884</v>
      </c>
      <c r="Q9" s="15">
        <v>23205</v>
      </c>
    </row>
    <row r="10" spans="1:17" ht="16.5" customHeight="1">
      <c r="A10" s="16" t="s">
        <v>25</v>
      </c>
      <c r="B10" s="17">
        <v>679688</v>
      </c>
      <c r="C10" s="18">
        <v>122178</v>
      </c>
      <c r="D10" s="18">
        <v>14771</v>
      </c>
      <c r="E10" s="18">
        <v>39871</v>
      </c>
      <c r="F10" s="18">
        <v>21504</v>
      </c>
      <c r="G10" s="18">
        <v>16308</v>
      </c>
      <c r="H10" s="18">
        <v>15800</v>
      </c>
      <c r="I10" s="18">
        <v>13924</v>
      </c>
      <c r="J10" s="18">
        <v>92507</v>
      </c>
      <c r="K10" s="18">
        <v>74970</v>
      </c>
      <c r="L10" s="18">
        <v>17537</v>
      </c>
      <c r="M10" s="18">
        <v>13602337</v>
      </c>
      <c r="N10" s="18">
        <v>8339733</v>
      </c>
      <c r="O10" s="18">
        <v>5130702</v>
      </c>
      <c r="P10" s="18">
        <v>107418</v>
      </c>
      <c r="Q10" s="18">
        <v>24484</v>
      </c>
    </row>
    <row r="11" spans="1:17" ht="16.5" customHeight="1">
      <c r="A11" s="13" t="s">
        <v>26</v>
      </c>
      <c r="B11" s="14"/>
      <c r="C11" s="15"/>
      <c r="D11" s="15"/>
      <c r="E11" s="15"/>
      <c r="F11" s="15"/>
      <c r="G11" s="15"/>
      <c r="H11" s="15"/>
      <c r="I11" s="15"/>
      <c r="J11" s="19"/>
      <c r="K11" s="19"/>
      <c r="L11" s="19"/>
      <c r="M11" s="19"/>
      <c r="N11" s="5"/>
      <c r="O11" s="5"/>
      <c r="P11" s="5"/>
      <c r="Q11" s="5"/>
    </row>
    <row r="12" spans="1:17" ht="16.5" customHeight="1">
      <c r="A12" s="13" t="s">
        <v>27</v>
      </c>
      <c r="B12" s="20">
        <v>56337</v>
      </c>
      <c r="C12" s="15">
        <v>10074</v>
      </c>
      <c r="D12" s="21">
        <v>1095</v>
      </c>
      <c r="E12" s="21">
        <v>3443</v>
      </c>
      <c r="F12" s="21">
        <v>1690</v>
      </c>
      <c r="G12" s="21">
        <v>1355</v>
      </c>
      <c r="H12" s="21">
        <v>1279</v>
      </c>
      <c r="I12" s="21">
        <v>1212</v>
      </c>
      <c r="J12" s="15">
        <v>7595</v>
      </c>
      <c r="K12" s="21">
        <v>6133</v>
      </c>
      <c r="L12" s="21">
        <v>1462</v>
      </c>
      <c r="M12" s="15">
        <v>1148177</v>
      </c>
      <c r="N12" s="21">
        <v>683713</v>
      </c>
      <c r="O12" s="21">
        <v>456177</v>
      </c>
      <c r="P12" s="21">
        <v>6287</v>
      </c>
      <c r="Q12" s="21">
        <v>2000</v>
      </c>
    </row>
    <row r="13" spans="1:17" ht="16.5" customHeight="1">
      <c r="A13" s="13" t="s">
        <v>28</v>
      </c>
      <c r="B13" s="20">
        <v>56318</v>
      </c>
      <c r="C13" s="15">
        <v>10048</v>
      </c>
      <c r="D13" s="21">
        <v>1106</v>
      </c>
      <c r="E13" s="21">
        <v>3420</v>
      </c>
      <c r="F13" s="21">
        <v>1692</v>
      </c>
      <c r="G13" s="21">
        <v>1346</v>
      </c>
      <c r="H13" s="21">
        <v>1295</v>
      </c>
      <c r="I13" s="21">
        <v>1189</v>
      </c>
      <c r="J13" s="15">
        <v>7592</v>
      </c>
      <c r="K13" s="21">
        <v>6138</v>
      </c>
      <c r="L13" s="21">
        <v>1454</v>
      </c>
      <c r="M13" s="15">
        <v>1128063</v>
      </c>
      <c r="N13" s="21">
        <v>672140</v>
      </c>
      <c r="O13" s="21">
        <v>444255</v>
      </c>
      <c r="P13" s="21">
        <v>9657</v>
      </c>
      <c r="Q13" s="21">
        <v>2011</v>
      </c>
    </row>
    <row r="14" spans="1:17" ht="16.5" customHeight="1">
      <c r="A14" s="22" t="s">
        <v>29</v>
      </c>
      <c r="B14" s="20">
        <v>56334</v>
      </c>
      <c r="C14" s="15">
        <v>10121</v>
      </c>
      <c r="D14" s="21">
        <v>1141</v>
      </c>
      <c r="E14" s="21">
        <v>3400</v>
      </c>
      <c r="F14" s="21">
        <v>1704</v>
      </c>
      <c r="G14" s="21">
        <v>1353</v>
      </c>
      <c r="H14" s="21">
        <v>1329</v>
      </c>
      <c r="I14" s="21">
        <v>1194</v>
      </c>
      <c r="J14" s="15">
        <v>7630</v>
      </c>
      <c r="K14" s="21">
        <v>6173</v>
      </c>
      <c r="L14" s="21">
        <v>1457</v>
      </c>
      <c r="M14" s="15">
        <v>1139097</v>
      </c>
      <c r="N14" s="21">
        <v>675308</v>
      </c>
      <c r="O14" s="21">
        <v>455372</v>
      </c>
      <c r="P14" s="21">
        <v>6409</v>
      </c>
      <c r="Q14" s="21">
        <v>2008</v>
      </c>
    </row>
    <row r="15" spans="1:17" ht="16.5" customHeight="1">
      <c r="A15" s="13" t="s">
        <v>30</v>
      </c>
      <c r="B15" s="20">
        <v>56411</v>
      </c>
      <c r="C15" s="15">
        <v>10164</v>
      </c>
      <c r="D15" s="21">
        <v>1162</v>
      </c>
      <c r="E15" s="21">
        <v>3376</v>
      </c>
      <c r="F15" s="21">
        <v>1745</v>
      </c>
      <c r="G15" s="21">
        <v>1350</v>
      </c>
      <c r="H15" s="21">
        <v>1330</v>
      </c>
      <c r="I15" s="21">
        <v>1201</v>
      </c>
      <c r="J15" s="15">
        <v>7681</v>
      </c>
      <c r="K15" s="21">
        <v>6204</v>
      </c>
      <c r="L15" s="21">
        <v>1477</v>
      </c>
      <c r="M15" s="15">
        <v>1131812</v>
      </c>
      <c r="N15" s="21">
        <v>684872</v>
      </c>
      <c r="O15" s="21">
        <v>435430</v>
      </c>
      <c r="P15" s="21">
        <v>9490</v>
      </c>
      <c r="Q15" s="21">
        <v>2020</v>
      </c>
    </row>
    <row r="16" spans="1:17" ht="16.5" customHeight="1">
      <c r="A16" s="13" t="s">
        <v>31</v>
      </c>
      <c r="B16" s="20">
        <v>56478</v>
      </c>
      <c r="C16" s="15">
        <v>10172</v>
      </c>
      <c r="D16" s="21">
        <v>1193</v>
      </c>
      <c r="E16" s="21">
        <v>3352</v>
      </c>
      <c r="F16" s="21">
        <v>1760</v>
      </c>
      <c r="G16" s="21">
        <v>1349</v>
      </c>
      <c r="H16" s="21">
        <v>1338</v>
      </c>
      <c r="I16" s="21">
        <v>1180</v>
      </c>
      <c r="J16" s="15">
        <v>7666</v>
      </c>
      <c r="K16" s="21">
        <v>6198</v>
      </c>
      <c r="L16" s="21">
        <v>1468</v>
      </c>
      <c r="M16" s="15">
        <v>1174008</v>
      </c>
      <c r="N16" s="21">
        <v>689596</v>
      </c>
      <c r="O16" s="21">
        <v>473767</v>
      </c>
      <c r="P16" s="21">
        <v>8607</v>
      </c>
      <c r="Q16" s="21">
        <v>2038</v>
      </c>
    </row>
    <row r="17" spans="1:17" ht="16.5" customHeight="1">
      <c r="A17" s="13" t="s">
        <v>32</v>
      </c>
      <c r="B17" s="20">
        <v>56542</v>
      </c>
      <c r="C17" s="15">
        <v>10190</v>
      </c>
      <c r="D17" s="21">
        <v>1223</v>
      </c>
      <c r="E17" s="21">
        <v>3338</v>
      </c>
      <c r="F17" s="21">
        <v>1777</v>
      </c>
      <c r="G17" s="21">
        <v>1349</v>
      </c>
      <c r="H17" s="21">
        <v>1326</v>
      </c>
      <c r="I17" s="21">
        <v>1177</v>
      </c>
      <c r="J17" s="15">
        <v>7718</v>
      </c>
      <c r="K17" s="21">
        <v>6254</v>
      </c>
      <c r="L17" s="21">
        <v>1464</v>
      </c>
      <c r="M17" s="15">
        <v>1185326</v>
      </c>
      <c r="N17" s="21">
        <v>697822</v>
      </c>
      <c r="O17" s="21">
        <v>473632</v>
      </c>
      <c r="P17" s="21">
        <v>11822</v>
      </c>
      <c r="Q17" s="21">
        <v>2050</v>
      </c>
    </row>
    <row r="18" spans="1:17" ht="16.5" customHeight="1">
      <c r="A18" s="13" t="s">
        <v>33</v>
      </c>
      <c r="B18" s="20">
        <v>56623</v>
      </c>
      <c r="C18" s="15">
        <v>10262</v>
      </c>
      <c r="D18" s="21">
        <v>1263</v>
      </c>
      <c r="E18" s="21">
        <v>3334</v>
      </c>
      <c r="F18" s="21">
        <v>1808</v>
      </c>
      <c r="G18" s="21">
        <v>1350</v>
      </c>
      <c r="H18" s="21">
        <v>1325</v>
      </c>
      <c r="I18" s="21">
        <v>1182</v>
      </c>
      <c r="J18" s="15">
        <v>7787</v>
      </c>
      <c r="K18" s="21">
        <v>6341</v>
      </c>
      <c r="L18" s="21">
        <v>1446</v>
      </c>
      <c r="M18" s="15">
        <v>1142508</v>
      </c>
      <c r="N18" s="21">
        <v>684760</v>
      </c>
      <c r="O18" s="21">
        <v>449145</v>
      </c>
      <c r="P18" s="21">
        <v>6560</v>
      </c>
      <c r="Q18" s="21">
        <v>2043</v>
      </c>
    </row>
    <row r="19" spans="1:17" ht="16.5" customHeight="1">
      <c r="A19" s="13" t="s">
        <v>34</v>
      </c>
      <c r="B19" s="20">
        <v>56708</v>
      </c>
      <c r="C19" s="15">
        <v>10261</v>
      </c>
      <c r="D19" s="21">
        <v>1281</v>
      </c>
      <c r="E19" s="21">
        <v>3312</v>
      </c>
      <c r="F19" s="21">
        <v>1828</v>
      </c>
      <c r="G19" s="21">
        <v>1369</v>
      </c>
      <c r="H19" s="21">
        <v>1319</v>
      </c>
      <c r="I19" s="21">
        <v>1152</v>
      </c>
      <c r="J19" s="15">
        <v>7812</v>
      </c>
      <c r="K19" s="21">
        <v>6354</v>
      </c>
      <c r="L19" s="21">
        <v>1458</v>
      </c>
      <c r="M19" s="15">
        <v>1137794</v>
      </c>
      <c r="N19" s="21">
        <v>728311</v>
      </c>
      <c r="O19" s="21">
        <v>396473</v>
      </c>
      <c r="P19" s="21">
        <v>10926</v>
      </c>
      <c r="Q19" s="21">
        <v>2084</v>
      </c>
    </row>
    <row r="20" spans="1:17" ht="16.5" customHeight="1">
      <c r="A20" s="13" t="s">
        <v>35</v>
      </c>
      <c r="B20" s="20">
        <v>56761</v>
      </c>
      <c r="C20" s="15">
        <v>10227</v>
      </c>
      <c r="D20" s="21">
        <v>1300</v>
      </c>
      <c r="E20" s="21">
        <v>3290</v>
      </c>
      <c r="F20" s="21">
        <v>1847</v>
      </c>
      <c r="G20" s="21">
        <v>1356</v>
      </c>
      <c r="H20" s="21">
        <v>1311</v>
      </c>
      <c r="I20" s="21">
        <v>1123</v>
      </c>
      <c r="J20" s="15">
        <v>7845</v>
      </c>
      <c r="K20" s="21">
        <v>6380</v>
      </c>
      <c r="L20" s="21">
        <v>1465</v>
      </c>
      <c r="M20" s="15">
        <v>1122168</v>
      </c>
      <c r="N20" s="21">
        <v>728017</v>
      </c>
      <c r="O20" s="21">
        <v>385749</v>
      </c>
      <c r="P20" s="21">
        <v>6312</v>
      </c>
      <c r="Q20" s="21">
        <v>2090</v>
      </c>
    </row>
    <row r="21" spans="1:17" ht="16.5" customHeight="1">
      <c r="A21" s="13" t="s">
        <v>36</v>
      </c>
      <c r="B21" s="20">
        <v>56956</v>
      </c>
      <c r="C21" s="15">
        <v>10213</v>
      </c>
      <c r="D21" s="21">
        <v>1332</v>
      </c>
      <c r="E21" s="21">
        <v>3229</v>
      </c>
      <c r="F21" s="21">
        <v>1860</v>
      </c>
      <c r="G21" s="21">
        <v>1372</v>
      </c>
      <c r="H21" s="21">
        <v>1313</v>
      </c>
      <c r="I21" s="21">
        <v>1107</v>
      </c>
      <c r="J21" s="15">
        <v>7711</v>
      </c>
      <c r="K21" s="21">
        <v>6244</v>
      </c>
      <c r="L21" s="21">
        <v>1467</v>
      </c>
      <c r="M21" s="15">
        <v>1132842</v>
      </c>
      <c r="N21" s="21">
        <v>722881</v>
      </c>
      <c r="O21" s="21">
        <v>399032</v>
      </c>
      <c r="P21" s="21">
        <v>8862</v>
      </c>
      <c r="Q21" s="21">
        <v>2067</v>
      </c>
    </row>
    <row r="22" spans="1:17" ht="16.5" customHeight="1">
      <c r="A22" s="13" t="s">
        <v>37</v>
      </c>
      <c r="B22" s="20">
        <v>57027</v>
      </c>
      <c r="C22" s="15">
        <v>10225</v>
      </c>
      <c r="D22" s="21">
        <v>1319</v>
      </c>
      <c r="E22" s="21">
        <v>3207</v>
      </c>
      <c r="F22" s="21">
        <v>1891</v>
      </c>
      <c r="G22" s="21">
        <v>1378</v>
      </c>
      <c r="H22" s="21">
        <v>1314</v>
      </c>
      <c r="I22" s="21">
        <v>1116</v>
      </c>
      <c r="J22" s="15">
        <v>7703</v>
      </c>
      <c r="K22" s="21">
        <v>6242</v>
      </c>
      <c r="L22" s="21">
        <v>1461</v>
      </c>
      <c r="M22" s="15">
        <v>1089731</v>
      </c>
      <c r="N22" s="21">
        <v>684647</v>
      </c>
      <c r="O22" s="21">
        <v>394336</v>
      </c>
      <c r="P22" s="21">
        <v>8727</v>
      </c>
      <c r="Q22" s="21">
        <v>2021</v>
      </c>
    </row>
    <row r="23" spans="1:17" ht="16.5" customHeight="1" thickBot="1">
      <c r="A23" s="23" t="s">
        <v>38</v>
      </c>
      <c r="B23" s="24">
        <v>57193</v>
      </c>
      <c r="C23" s="25">
        <v>10221</v>
      </c>
      <c r="D23" s="26">
        <v>1356</v>
      </c>
      <c r="E23" s="26">
        <v>3170</v>
      </c>
      <c r="F23" s="26">
        <v>1902</v>
      </c>
      <c r="G23" s="26">
        <v>1381</v>
      </c>
      <c r="H23" s="26">
        <v>1321</v>
      </c>
      <c r="I23" s="26">
        <v>1091</v>
      </c>
      <c r="J23" s="25">
        <v>7767</v>
      </c>
      <c r="K23" s="26">
        <v>6309</v>
      </c>
      <c r="L23" s="26">
        <v>1458</v>
      </c>
      <c r="M23" s="25">
        <v>1070811</v>
      </c>
      <c r="N23" s="26">
        <v>687666</v>
      </c>
      <c r="O23" s="26">
        <v>367334</v>
      </c>
      <c r="P23" s="26">
        <v>13759</v>
      </c>
      <c r="Q23" s="26">
        <v>2052</v>
      </c>
    </row>
    <row r="24" spans="1:9" ht="16.5" customHeight="1">
      <c r="A24" s="5" t="s">
        <v>39</v>
      </c>
      <c r="B24" s="27"/>
      <c r="C24" s="28"/>
      <c r="D24" s="28"/>
      <c r="E24" s="28"/>
      <c r="F24" s="28"/>
      <c r="G24" s="28"/>
      <c r="H24" s="28"/>
      <c r="I24" s="28"/>
    </row>
  </sheetData>
  <mergeCells count="5">
    <mergeCell ref="M4:Q4"/>
    <mergeCell ref="A4:A5"/>
    <mergeCell ref="B4:B5"/>
    <mergeCell ref="C4:I4"/>
    <mergeCell ref="J4:L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2007-08-13T02:38:41Z</dcterms:created>
  <dcterms:modified xsi:type="dcterms:W3CDTF">2007-11-27T07:44:18Z</dcterms:modified>
  <cp:category/>
  <cp:version/>
  <cp:contentType/>
  <cp:contentStatus/>
</cp:coreProperties>
</file>