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6B25380A-F673-49DA-AEC9-B70402968DF7}" xr6:coauthVersionLast="47" xr6:coauthVersionMax="47" xr10:uidLastSave="{00000000-0000-0000-0000-000000000000}"/>
  <bookViews>
    <workbookView xWindow="-120" yWindow="-120" windowWidth="29040" windowHeight="15720" xr2:uid="{19F8109F-DB47-463C-9B9D-8012D6290536}"/>
  </bookViews>
  <sheets>
    <sheet name="様式第３号" sheetId="78" r:id="rId1"/>
    <sheet name="勤務形態一覧（特定相談支援・障害児相談支援）" sheetId="81" r:id="rId2"/>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 localSheetId="1">#REF!</definedName>
    <definedName name="__kk29">#REF!</definedName>
    <definedName name="_kk06" localSheetId="1">#REF!</definedName>
    <definedName name="_kk06">#REF!</definedName>
    <definedName name="_kk29" localSheetId="1">#REF!</definedName>
    <definedName name="_kk29">#REF!</definedName>
    <definedName name="Avrg" localSheetId="1">#REF!</definedName>
    <definedName name="Avrg">#REF!</definedName>
    <definedName name="avrg1" localSheetId="1">#REF!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1">#REF!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08">#REF!</definedName>
    <definedName name="KK2_3" localSheetId="1">#REF!</definedName>
    <definedName name="KK2_3">#REF!</definedName>
    <definedName name="ｋｋｋｋ">#REF!</definedName>
    <definedName name="_xlnm.Print_Area" localSheetId="1">'勤務形態一覧（特定相談支援・障害児相談支援）'!$A$1:$AN$73</definedName>
    <definedName name="_xlnm.Print_Area" localSheetId="0">様式第３号!$A$1:$AF$29</definedName>
    <definedName name="Roman_01" localSheetId="1">#REF!</definedName>
    <definedName name="Roman_01">#REF!</definedName>
    <definedName name="Roman_02">#REF!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4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asekiFuri">#REF!</definedName>
    <definedName name="SasekiJyusyo">#REF!</definedName>
    <definedName name="SasekiShimei">#REF!</definedName>
    <definedName name="SasekiYubin">#REF!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_07">#REF!</definedName>
    <definedName name="tebie_o7" localSheetId="1">#REF!</definedName>
    <definedName name="tebie_o7">#REF!</definedName>
    <definedName name="tebie0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yokohama">#REF!</definedName>
    <definedName name="あ">#REF!</definedName>
    <definedName name="アア">#REF!</definedName>
    <definedName name="こ">#REF!</definedName>
    <definedName name="開始届" localSheetId="0">#REF!</definedName>
    <definedName name="開始届">#REF!</definedName>
    <definedName name="看護時間">#REF!</definedName>
    <definedName name="就労継続支援Ｂ型">#REF!</definedName>
    <definedName name="食事" localSheetId="1">#REF!</definedName>
    <definedName name="食事">#REF!</definedName>
    <definedName name="体制等状況一覧">#REF!</definedName>
    <definedName name="町っ油" localSheetId="1">#REF!</definedName>
    <definedName name="町っ油">#REF!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81" l="1"/>
  <c r="AH9" i="81" s="1"/>
  <c r="G9" i="81"/>
  <c r="H9" i="81"/>
  <c r="I9" i="81"/>
  <c r="J9" i="81"/>
  <c r="K9" i="81"/>
  <c r="L9" i="81"/>
  <c r="M9" i="81"/>
  <c r="N9" i="81"/>
  <c r="O9" i="81"/>
  <c r="P9" i="81"/>
  <c r="Q9" i="81"/>
  <c r="R9" i="81"/>
  <c r="S9" i="81"/>
  <c r="T9" i="81"/>
  <c r="U9" i="81"/>
  <c r="V9" i="81"/>
  <c r="W9" i="81"/>
  <c r="X9" i="81"/>
  <c r="Y9" i="81"/>
  <c r="Z9" i="81"/>
  <c r="AA9" i="81"/>
  <c r="AB9" i="81"/>
  <c r="AC9" i="81"/>
  <c r="AD9" i="81"/>
  <c r="AE9" i="81"/>
  <c r="AF9" i="81"/>
  <c r="AG9" i="81"/>
  <c r="AI9" i="81"/>
  <c r="AJ9" i="81"/>
  <c r="F10" i="81"/>
  <c r="AI10" i="81" s="1"/>
  <c r="G10" i="81"/>
  <c r="H10" i="81"/>
  <c r="I10" i="81"/>
  <c r="J10" i="81"/>
  <c r="K10" i="81"/>
  <c r="L10" i="81"/>
  <c r="M10" i="81"/>
  <c r="N10" i="81"/>
  <c r="O10" i="81"/>
  <c r="P10" i="81"/>
  <c r="Q10" i="81"/>
  <c r="R10" i="81"/>
  <c r="S10" i="81"/>
  <c r="T10" i="81"/>
  <c r="U10" i="81"/>
  <c r="V10" i="81"/>
  <c r="W10" i="81"/>
  <c r="X10" i="81"/>
  <c r="Y10" i="81"/>
  <c r="Z10" i="81"/>
  <c r="AA10" i="81"/>
  <c r="AB10" i="81"/>
  <c r="AC10" i="81"/>
  <c r="AD10" i="81"/>
  <c r="AE10" i="81"/>
  <c r="AF10" i="81"/>
  <c r="AG10" i="81"/>
  <c r="AH10" i="81"/>
  <c r="AK11" i="81"/>
  <c r="AL11" i="81"/>
  <c r="AK12" i="81"/>
  <c r="AL12" i="81"/>
  <c r="AK13" i="81"/>
  <c r="AL13" i="81"/>
  <c r="AK14" i="81"/>
  <c r="AL14" i="81"/>
  <c r="AK15" i="81"/>
  <c r="AL15" i="81"/>
  <c r="AK16" i="81"/>
  <c r="AL16" i="81" s="1"/>
  <c r="AK17" i="81"/>
  <c r="AL17" i="81"/>
  <c r="AK18" i="81"/>
  <c r="AL18" i="81"/>
  <c r="AK19" i="81"/>
  <c r="AL19" i="81"/>
  <c r="AK20" i="81"/>
  <c r="AL20" i="81"/>
  <c r="AK21" i="81"/>
  <c r="AL21" i="81"/>
  <c r="AK22" i="81"/>
  <c r="AL22" i="81" s="1"/>
  <c r="AK23" i="81"/>
  <c r="AL23" i="81"/>
  <c r="AK24" i="81"/>
  <c r="AL24" i="81"/>
  <c r="AK25" i="81"/>
  <c r="AL25" i="81"/>
  <c r="AK26" i="81"/>
  <c r="AL26" i="81"/>
  <c r="AK27" i="81"/>
  <c r="AL27" i="81"/>
  <c r="AK28" i="81"/>
  <c r="AL28" i="81" s="1"/>
  <c r="AK29" i="81"/>
  <c r="AL29" i="81"/>
  <c r="AK30" i="81"/>
  <c r="AL30" i="81"/>
  <c r="F31" i="81"/>
  <c r="AK31" i="81" s="1"/>
  <c r="AL31" i="81" s="1"/>
  <c r="G31" i="81"/>
  <c r="H31" i="81"/>
  <c r="I31" i="81"/>
  <c r="J31" i="81"/>
  <c r="K31" i="81"/>
  <c r="L31" i="81"/>
  <c r="M31" i="81"/>
  <c r="N31" i="81"/>
  <c r="O31" i="81"/>
  <c r="P31" i="81"/>
  <c r="Q31" i="81"/>
  <c r="R31" i="81"/>
  <c r="S31" i="81"/>
  <c r="T31" i="81"/>
  <c r="U31" i="81"/>
  <c r="V31" i="81"/>
  <c r="W31" i="81"/>
  <c r="X31" i="81"/>
  <c r="Y31" i="81"/>
  <c r="Z31" i="81"/>
  <c r="AA31" i="81"/>
  <c r="AB31" i="81"/>
  <c r="AC31" i="81"/>
  <c r="AD31" i="81"/>
  <c r="AE31" i="81"/>
  <c r="AF31" i="81"/>
  <c r="AG31" i="81"/>
  <c r="AH31" i="81"/>
  <c r="AI31" i="81"/>
  <c r="AJ31" i="81"/>
  <c r="D36" i="81"/>
  <c r="F36" i="81"/>
  <c r="I36" i="81"/>
  <c r="L36" i="81"/>
  <c r="O36" i="81"/>
  <c r="R37" i="81"/>
  <c r="V37" i="81"/>
  <c r="Z37" i="81"/>
  <c r="R38" i="81"/>
  <c r="C42" i="81"/>
  <c r="D42" i="81"/>
  <c r="E42" i="81"/>
  <c r="F42" i="81"/>
  <c r="I42" i="81"/>
  <c r="L42" i="81"/>
  <c r="O42" i="81"/>
  <c r="R42" i="81"/>
  <c r="U42" i="81"/>
  <c r="X42" i="81"/>
  <c r="AA42" i="81"/>
  <c r="AD42" i="81"/>
  <c r="AG42" i="81"/>
  <c r="AJ42" i="81"/>
  <c r="AL42" i="81"/>
  <c r="AM42" i="81"/>
  <c r="C43" i="81"/>
  <c r="D43" i="81"/>
  <c r="E43" i="81"/>
  <c r="F43" i="81"/>
  <c r="I43" i="81"/>
  <c r="L43" i="81"/>
  <c r="O43" i="81"/>
  <c r="R43" i="81"/>
  <c r="U43" i="81"/>
  <c r="X43" i="81"/>
  <c r="AA43" i="81"/>
  <c r="AD43" i="81"/>
  <c r="AG43" i="81"/>
  <c r="AJ43" i="81"/>
  <c r="AL43" i="81"/>
  <c r="AM43" i="81"/>
  <c r="C44" i="81"/>
  <c r="E44" i="81"/>
  <c r="I44" i="81"/>
  <c r="O44" i="81"/>
  <c r="U44" i="81"/>
  <c r="AA44" i="81"/>
  <c r="AG44" i="81"/>
  <c r="AL44" i="81"/>
  <c r="E36" i="81" l="1"/>
  <c r="AJ10" i="81"/>
</calcChain>
</file>

<file path=xl/sharedStrings.xml><?xml version="1.0" encoding="utf-8"?>
<sst xmlns="http://schemas.openxmlformats.org/spreadsheetml/2006/main" count="157" uniqueCount="121">
  <si>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0"/>
  </si>
  <si>
    <t>第１週</t>
    <rPh sb="0" eb="1">
      <t>ダイ</t>
    </rPh>
    <rPh sb="2" eb="3">
      <t>シュウ</t>
    </rPh>
    <phoneticPr fontId="20"/>
  </si>
  <si>
    <t>第２週</t>
    <rPh sb="0" eb="1">
      <t>ダイ</t>
    </rPh>
    <rPh sb="2" eb="3">
      <t>シュウ</t>
    </rPh>
    <phoneticPr fontId="20"/>
  </si>
  <si>
    <t>第３週</t>
    <rPh sb="0" eb="1">
      <t>ダイ</t>
    </rPh>
    <rPh sb="2" eb="3">
      <t>シュウ</t>
    </rPh>
    <phoneticPr fontId="20"/>
  </si>
  <si>
    <t>第４週</t>
    <rPh sb="0" eb="1">
      <t>ダイ</t>
    </rPh>
    <rPh sb="2" eb="3">
      <t>シュウ</t>
    </rPh>
    <phoneticPr fontId="20"/>
  </si>
  <si>
    <t>合計</t>
    <rPh sb="0" eb="2">
      <t>ゴウケイ</t>
    </rPh>
    <phoneticPr fontId="20"/>
  </si>
  <si>
    <t>サービス提供時間</t>
    <rPh sb="4" eb="6">
      <t>テイキョウ</t>
    </rPh>
    <rPh sb="6" eb="8">
      <t>ジカン</t>
    </rPh>
    <phoneticPr fontId="20"/>
  </si>
  <si>
    <t>廃止・休止・再開届出書</t>
    <rPh sb="0" eb="2">
      <t>ハイシ</t>
    </rPh>
    <rPh sb="3" eb="5">
      <t>キュウシ</t>
    </rPh>
    <rPh sb="6" eb="8">
      <t>サイカイ</t>
    </rPh>
    <rPh sb="8" eb="11">
      <t>トドケデショ</t>
    </rPh>
    <phoneticPr fontId="20"/>
  </si>
  <si>
    <t>住所</t>
    <rPh sb="0" eb="2">
      <t>ジュウショ</t>
    </rPh>
    <phoneticPr fontId="20"/>
  </si>
  <si>
    <t>事業者</t>
    <rPh sb="0" eb="3">
      <t>ジギョウシャ</t>
    </rPh>
    <phoneticPr fontId="20"/>
  </si>
  <si>
    <t>氏名</t>
    <rPh sb="0" eb="2">
      <t>シメイ</t>
    </rPh>
    <phoneticPr fontId="20"/>
  </si>
  <si>
    <t>所在地</t>
    <rPh sb="0" eb="3">
      <t>ショザイチ</t>
    </rPh>
    <phoneticPr fontId="20"/>
  </si>
  <si>
    <t xml:space="preserve"> </t>
    <phoneticPr fontId="20"/>
  </si>
  <si>
    <t>休止予定期間</t>
    <rPh sb="0" eb="2">
      <t>キュウシ</t>
    </rPh>
    <rPh sb="2" eb="4">
      <t>ヨテイ</t>
    </rPh>
    <rPh sb="4" eb="6">
      <t>キカン</t>
    </rPh>
    <phoneticPr fontId="20"/>
  </si>
  <si>
    <t>名称</t>
    <rPh sb="0" eb="2">
      <t>メイショウ</t>
    </rPh>
    <phoneticPr fontId="20"/>
  </si>
  <si>
    <t>（所在地）</t>
  </si>
  <si>
    <t>中野区長　宛て</t>
    <rPh sb="0" eb="3">
      <t>ナカノク</t>
    </rPh>
    <rPh sb="3" eb="4">
      <t>チョウ</t>
    </rPh>
    <rPh sb="5" eb="6">
      <t>ア</t>
    </rPh>
    <phoneticPr fontId="20"/>
  </si>
  <si>
    <t>日</t>
    <rPh sb="0" eb="1">
      <t>ニチ</t>
    </rPh>
    <phoneticPr fontId="20"/>
  </si>
  <si>
    <t>月</t>
    <rPh sb="0" eb="1">
      <t>ツキ</t>
    </rPh>
    <phoneticPr fontId="20"/>
  </si>
  <si>
    <t>年</t>
    <rPh sb="0" eb="1">
      <t>ネン</t>
    </rPh>
    <phoneticPr fontId="20"/>
  </si>
  <si>
    <t>（名称及び
代表者氏名）</t>
    <rPh sb="6" eb="9">
      <t>ダイヒョウシャ</t>
    </rPh>
    <rPh sb="9" eb="11">
      <t>シメイ</t>
    </rPh>
    <phoneticPr fontId="20"/>
  </si>
  <si>
    <t>月</t>
    <rPh sb="0" eb="1">
      <t>ガツ</t>
    </rPh>
    <phoneticPr fontId="20"/>
  </si>
  <si>
    <t>日～</t>
    <rPh sb="0" eb="1">
      <t>ニチ</t>
    </rPh>
    <phoneticPr fontId="20"/>
  </si>
  <si>
    <t>第３号様式（第３条関係）</t>
    <phoneticPr fontId="20"/>
  </si>
  <si>
    <t>次のとおり、事業の廃止若しくは休止をするため又は事業を再開したため届け出ます。</t>
    <phoneticPr fontId="20"/>
  </si>
  <si>
    <t>廃止若しくは休止又は再開する事業所</t>
    <rPh sb="0" eb="2">
      <t>ハイシ</t>
    </rPh>
    <rPh sb="2" eb="3">
      <t>モ</t>
    </rPh>
    <rPh sb="6" eb="8">
      <t>キュウシ</t>
    </rPh>
    <rPh sb="8" eb="9">
      <t>マタ</t>
    </rPh>
    <rPh sb="10" eb="12">
      <t>サイカイ</t>
    </rPh>
    <rPh sb="14" eb="17">
      <t>ジギョウショ</t>
    </rPh>
    <phoneticPr fontId="20"/>
  </si>
  <si>
    <t>廃止若しくは休止をしようとする年月日又は事業を再開した年月日</t>
    <rPh sb="0" eb="2">
      <t>ハイシ</t>
    </rPh>
    <rPh sb="2" eb="3">
      <t>モ</t>
    </rPh>
    <rPh sb="6" eb="8">
      <t>キュウシ</t>
    </rPh>
    <rPh sb="15" eb="18">
      <t>ネンガッピ</t>
    </rPh>
    <rPh sb="18" eb="19">
      <t>マタ</t>
    </rPh>
    <rPh sb="20" eb="22">
      <t>ジギョウ</t>
    </rPh>
    <rPh sb="23" eb="25">
      <t>サイカイ</t>
    </rPh>
    <rPh sb="27" eb="30">
      <t>ネンガッピ</t>
    </rPh>
    <phoneticPr fontId="20"/>
  </si>
  <si>
    <t>廃止又は休止の理由</t>
    <rPh sb="0" eb="2">
      <t>ハイシ</t>
    </rPh>
    <rPh sb="2" eb="3">
      <t>マタ</t>
    </rPh>
    <rPh sb="4" eb="6">
      <t>キュウシ</t>
    </rPh>
    <rPh sb="7" eb="9">
      <t>リユウ</t>
    </rPh>
    <phoneticPr fontId="20"/>
  </si>
  <si>
    <t>現に指定計画相談支援又は指定障害児相談支援を受けている者の氏名、連絡先、受給者証番号及び引き続き当該指定計画相談支援又は指定障害児相談支援に相当するサービスの提供を希望する旨の申出の有無（廃止又は休止の場合に限る。）</t>
    <phoneticPr fontId="20"/>
  </si>
  <si>
    <t>引き続き指定計画相談支援又は指定障害児相談支援に相当するサービスの提供を希望する者に対する必要な計画相談支援又は障害児相談支援を継続的に提供する他の指定特定相談支援事業者又は指定障害児相談支援事業者の名称（廃止又は休止の場合に限る。）</t>
    <phoneticPr fontId="20"/>
  </si>
  <si>
    <t>１</t>
    <phoneticPr fontId="20"/>
  </si>
  <si>
    <t>２</t>
    <phoneticPr fontId="20"/>
  </si>
  <si>
    <t>３</t>
    <phoneticPr fontId="20"/>
  </si>
  <si>
    <t>事業の再開に係る届出にあっては、当該事業に係る従業者の勤務の体制及び勤務形態が休止前と異なる場合には、勤務体制・形態一覧表を添付してください。</t>
    <phoneticPr fontId="20"/>
  </si>
  <si>
    <t>事業を廃止し、又は休止しようとする日の１月前までに届け出てください。</t>
    <phoneticPr fontId="20"/>
  </si>
  <si>
    <t>事業の再開の日から１０日以内に届け出てください。</t>
    <phoneticPr fontId="20"/>
  </si>
  <si>
    <t>事業所番号（特定）</t>
    <rPh sb="0" eb="3">
      <t>ジギョウショ</t>
    </rPh>
    <rPh sb="3" eb="5">
      <t>バンゴウ</t>
    </rPh>
    <rPh sb="6" eb="8">
      <t>トクテイ</t>
    </rPh>
    <phoneticPr fontId="20"/>
  </si>
  <si>
    <t>事業所番号（障害児）</t>
    <rPh sb="0" eb="3">
      <t>ジギョウショ</t>
    </rPh>
    <rPh sb="3" eb="5">
      <t>バンゴウ</t>
    </rPh>
    <rPh sb="6" eb="9">
      <t>ショウガイジ</t>
    </rPh>
    <phoneticPr fontId="20"/>
  </si>
  <si>
    <t xml:space="preserve"> （12) 必要項目を満たしていれば、各事業所で使用するシフト表等をもって代替書類として差し支えありません。</t>
  </si>
  <si>
    <t>　　　 その他、特記事項欄としてもご活用ください。</t>
    <rPh sb="6" eb="7">
      <t>タ</t>
    </rPh>
    <rPh sb="8" eb="10">
      <t>トッキ</t>
    </rPh>
    <rPh sb="10" eb="12">
      <t>ジコウ</t>
    </rPh>
    <rPh sb="12" eb="13">
      <t>ラン</t>
    </rPh>
    <rPh sb="18" eb="20">
      <t>カツヨウ</t>
    </rPh>
    <phoneticPr fontId="1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</si>
  <si>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8"/>
  </si>
  <si>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8"/>
  </si>
  <si>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</si>
  <si>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8"/>
  </si>
  <si>
    <t>　(9) 従業者ごとに、合計勤務時間数を入力してください。</t>
    <rPh sb="5" eb="8">
      <t>ジュウギョウシャ</t>
    </rPh>
    <rPh sb="12" eb="14">
      <t>ゴウケイ</t>
    </rPh>
    <rPh sb="14" eb="16">
      <t>キンム</t>
    </rPh>
    <rPh sb="16" eb="19">
      <t>ジカンスウ</t>
    </rPh>
    <rPh sb="20" eb="22">
      <t>ニュウリョク</t>
    </rPh>
    <phoneticPr fontId="28"/>
  </si>
  <si>
    <t>　　  ※ 指定基準の確認に際しては、４週分の入力で差し支えありません。</t>
  </si>
  <si>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8"/>
  </si>
  <si>
    <t>　(7) 従業者の氏名を記入してください。</t>
    <rPh sb="5" eb="8">
      <t>ジュウギョウシャ</t>
    </rPh>
    <rPh sb="9" eb="11">
      <t>シメイ</t>
    </rPh>
    <rPh sb="12" eb="14">
      <t>キニュウ</t>
    </rPh>
    <phoneticPr fontId="28"/>
  </si>
  <si>
    <r>
      <t xml:space="preserve">       ※選択した資格及び研修に関して、</t>
    </r>
    <r>
      <rPr>
        <b/>
        <u/>
        <sz val="9"/>
        <rFont val="BIZ UDゴシック"/>
        <family val="3"/>
        <charset val="128"/>
      </rPr>
      <t>必要に応じて、</t>
    </r>
    <r>
      <rPr>
        <b/>
        <sz val="9"/>
        <rFont val="BIZ UD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</si>
  <si>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8"/>
  </si>
  <si>
    <t>　(6) 従業者の保有する資格を入力してください。</t>
    <rPh sb="5" eb="8">
      <t>ジュウギョウシャ</t>
    </rPh>
    <rPh sb="9" eb="11">
      <t>ホユウ</t>
    </rPh>
    <rPh sb="13" eb="15">
      <t>シカク</t>
    </rPh>
    <rPh sb="16" eb="18">
      <t>ニュウリョク</t>
    </rPh>
    <phoneticPr fontId="2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</si>
  <si>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8"/>
  </si>
  <si>
    <r>
      <t>　　　当該事業所における勤務時間が、当該事業所において定められている常勤の従業者が勤務すべき時間数に達していることをいいます。</t>
    </r>
    <r>
      <rPr>
        <u/>
        <sz val="9"/>
        <rFont val="BIZ UDゴシック"/>
        <family val="3"/>
        <charset val="128"/>
      </rPr>
      <t>雇用の形態は考慮しません</t>
    </r>
    <r>
      <rPr>
        <sz val="9"/>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8"/>
  </si>
  <si>
    <t>（注）常勤・非常勤の区分について</t>
    <rPh sb="1" eb="2">
      <t>チュウ</t>
    </rPh>
    <rPh sb="3" eb="5">
      <t>ジョウキン</t>
    </rPh>
    <rPh sb="6" eb="9">
      <t>ヒジョウキン</t>
    </rPh>
    <rPh sb="10" eb="12">
      <t>クブン</t>
    </rPh>
    <phoneticPr fontId="28"/>
  </si>
  <si>
    <t>非常勤で兼務</t>
    <rPh sb="0" eb="3">
      <t>ヒジョウキン</t>
    </rPh>
    <rPh sb="4" eb="6">
      <t>ケンム</t>
    </rPh>
    <phoneticPr fontId="28"/>
  </si>
  <si>
    <t>D</t>
  </si>
  <si>
    <t>非常勤で専従</t>
    <rPh sb="0" eb="3">
      <t>ヒジョウキン</t>
    </rPh>
    <rPh sb="4" eb="6">
      <t>センジュウ</t>
    </rPh>
    <phoneticPr fontId="28"/>
  </si>
  <si>
    <t>C</t>
  </si>
  <si>
    <t>常勤で兼務</t>
    <rPh sb="0" eb="2">
      <t>ジョウキン</t>
    </rPh>
    <rPh sb="3" eb="5">
      <t>ケンム</t>
    </rPh>
    <phoneticPr fontId="28"/>
  </si>
  <si>
    <t>B</t>
  </si>
  <si>
    <t>常勤で専従</t>
    <rPh sb="0" eb="2">
      <t>ジョウキン</t>
    </rPh>
    <rPh sb="3" eb="5">
      <t>センジュウ</t>
    </rPh>
    <phoneticPr fontId="28"/>
  </si>
  <si>
    <t>A</t>
  </si>
  <si>
    <t>区分</t>
    <rPh sb="0" eb="2">
      <t>クブン</t>
    </rPh>
    <phoneticPr fontId="28"/>
  </si>
  <si>
    <t>記号</t>
    <rPh sb="0" eb="2">
      <t>キゴウ</t>
    </rPh>
    <phoneticPr fontId="28"/>
  </si>
  <si>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</si>
  <si>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 xml:space="preserve"> 　　 記入の順序は、職種ごとにまとめてください。</t>
    <rPh sb="4" eb="6">
      <t>キニュウ</t>
    </rPh>
    <rPh sb="7" eb="9">
      <t>ジュンジョ</t>
    </rPh>
    <rPh sb="11" eb="13">
      <t>ショクシュ</t>
    </rPh>
    <phoneticPr fontId="28"/>
  </si>
  <si>
    <t>　(4) 従業者の職種を入力してください。</t>
    <rPh sb="5" eb="8">
      <t>ジュウギョウシャ</t>
    </rPh>
    <rPh sb="9" eb="11">
      <t>ショクシュ</t>
    </rPh>
    <rPh sb="12" eb="14">
      <t>ニュウリョク</t>
    </rPh>
    <phoneticPr fontId="2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</si>
  <si>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8"/>
  </si>
  <si>
    <t>　(2) 「予定」・「実績」のいずれかを選択してください。</t>
    <rPh sb="6" eb="8">
      <t>ヨテイ</t>
    </rPh>
    <rPh sb="11" eb="13">
      <t>ジッセキ</t>
    </rPh>
    <rPh sb="20" eb="22">
      <t>センタク</t>
    </rPh>
    <phoneticPr fontId="28"/>
  </si>
  <si>
    <t>　(1) 「４週」・「暦月」のいずれかを選択してください。</t>
    <rPh sb="7" eb="8">
      <t>シュウ</t>
    </rPh>
    <rPh sb="11" eb="12">
      <t>レキ</t>
    </rPh>
    <rPh sb="12" eb="13">
      <t>ツキ</t>
    </rPh>
    <rPh sb="20" eb="22">
      <t>センタク</t>
    </rPh>
    <phoneticPr fontId="2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</si>
  <si>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8"/>
  </si>
  <si>
    <t>常勤換算数</t>
    <rPh sb="0" eb="5">
      <t>ジョウキンカンサンスウ</t>
    </rPh>
    <phoneticPr fontId="36"/>
  </si>
  <si>
    <t>非常勤</t>
    <rPh sb="0" eb="3">
      <t>ヒジョウキン</t>
    </rPh>
    <phoneticPr fontId="20"/>
  </si>
  <si>
    <t>常勤</t>
    <rPh sb="0" eb="2">
      <t>ジョウキン</t>
    </rPh>
    <phoneticPr fontId="20"/>
  </si>
  <si>
    <t>兼務</t>
    <rPh sb="0" eb="2">
      <t>ケンム</t>
    </rPh>
    <phoneticPr fontId="20"/>
  </si>
  <si>
    <t>専従</t>
    <rPh sb="0" eb="2">
      <t>センジュウ</t>
    </rPh>
    <phoneticPr fontId="20"/>
  </si>
  <si>
    <t>兼務</t>
    <rPh sb="0" eb="2">
      <t>ケンム</t>
    </rPh>
    <phoneticPr fontId="37"/>
  </si>
  <si>
    <t>専従</t>
    <rPh sb="0" eb="2">
      <t>センジュウ</t>
    </rPh>
    <phoneticPr fontId="37"/>
  </si>
  <si>
    <t>-</t>
  </si>
  <si>
    <t>相談支援員</t>
  </si>
  <si>
    <t>相談支援専門員</t>
  </si>
  <si>
    <t>管理者</t>
  </si>
  <si>
    <t>＜実人数集計＞</t>
    <rPh sb="1" eb="2">
      <t>ジツ</t>
    </rPh>
    <rPh sb="2" eb="4">
      <t>ニンズウ</t>
    </rPh>
    <rPh sb="4" eb="6">
      <t>シュウケイ</t>
    </rPh>
    <phoneticPr fontId="20"/>
  </si>
  <si>
    <t>障害児</t>
    <rPh sb="0" eb="3">
      <t>ショウガイジ</t>
    </rPh>
    <phoneticPr fontId="37"/>
  </si>
  <si>
    <t>障害者</t>
    <rPh sb="0" eb="3">
      <t>ショウガイシャ</t>
    </rPh>
    <phoneticPr fontId="20"/>
  </si>
  <si>
    <t>相談支援専門員の数の標準</t>
    <rPh sb="0" eb="2">
      <t>ソウダン</t>
    </rPh>
    <rPh sb="2" eb="7">
      <t>シエンセンモンイン</t>
    </rPh>
    <rPh sb="8" eb="9">
      <t>カズ</t>
    </rPh>
    <rPh sb="10" eb="12">
      <t>ヒョウジュン</t>
    </rPh>
    <phoneticPr fontId="20"/>
  </si>
  <si>
    <t>平均利用者数</t>
    <rPh sb="0" eb="2">
      <t>ヘイキン</t>
    </rPh>
    <rPh sb="2" eb="6">
      <t>リヨウシャスウ</t>
    </rPh>
    <phoneticPr fontId="20"/>
  </si>
  <si>
    <t>計</t>
    <rPh sb="0" eb="1">
      <t>ケイ</t>
    </rPh>
    <phoneticPr fontId="20"/>
  </si>
  <si>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20"/>
  </si>
  <si>
    <t>選択</t>
    <rPh sb="0" eb="2">
      <t>センタク</t>
    </rPh>
    <phoneticPr fontId="38"/>
  </si>
  <si>
    <t>第５週</t>
    <rPh sb="0" eb="1">
      <t>ダイ</t>
    </rPh>
    <rPh sb="2" eb="3">
      <t>シュウ</t>
    </rPh>
    <phoneticPr fontId="20"/>
  </si>
  <si>
    <t>(11)兼務状況
（兼務先／兼務する職務の内容）等</t>
    <phoneticPr fontId="20"/>
  </si>
  <si>
    <t>(10)週平均の勤務時間数</t>
    <rPh sb="4" eb="7">
      <t>シュウヘイキン</t>
    </rPh>
    <rPh sb="8" eb="10">
      <t>キンム</t>
    </rPh>
    <rPh sb="10" eb="12">
      <t>ジカン</t>
    </rPh>
    <rPh sb="12" eb="13">
      <t>スウ</t>
    </rPh>
    <phoneticPr fontId="20"/>
  </si>
  <si>
    <t>(9)勤務時間数合計</t>
    <rPh sb="3" eb="5">
      <t>キンム</t>
    </rPh>
    <rPh sb="5" eb="7">
      <t>ジカン</t>
    </rPh>
    <rPh sb="7" eb="8">
      <t>スウ</t>
    </rPh>
    <rPh sb="8" eb="10">
      <t>ゴウケイ</t>
    </rPh>
    <phoneticPr fontId="20"/>
  </si>
  <si>
    <t>(8)</t>
    <phoneticPr fontId="20"/>
  </si>
  <si>
    <t>(7)氏名</t>
    <rPh sb="3" eb="5">
      <t>シメイ</t>
    </rPh>
    <phoneticPr fontId="20"/>
  </si>
  <si>
    <t>(6)資格</t>
    <rPh sb="3" eb="5">
      <t>シカク</t>
    </rPh>
    <phoneticPr fontId="20"/>
  </si>
  <si>
    <t>(5)勤務形態</t>
    <rPh sb="3" eb="5">
      <t>キンム</t>
    </rPh>
    <rPh sb="5" eb="7">
      <t>ケイタイ</t>
    </rPh>
    <phoneticPr fontId="20"/>
  </si>
  <si>
    <t>(4)職種</t>
    <rPh sb="3" eb="5">
      <t>ショクシュ</t>
    </rPh>
    <phoneticPr fontId="20"/>
  </si>
  <si>
    <t>No.</t>
    <phoneticPr fontId="20"/>
  </si>
  <si>
    <t>D</t>
    <phoneticPr fontId="38"/>
  </si>
  <si>
    <t>相談支援員</t>
    <rPh sb="0" eb="4">
      <t>ソウダンシエン</t>
    </rPh>
    <rPh sb="4" eb="5">
      <t>イン</t>
    </rPh>
    <phoneticPr fontId="38"/>
  </si>
  <si>
    <t>C</t>
    <phoneticPr fontId="38"/>
  </si>
  <si>
    <t>時間/月</t>
    <rPh sb="0" eb="2">
      <t>ジカン</t>
    </rPh>
    <rPh sb="3" eb="4">
      <t>ツキ</t>
    </rPh>
    <phoneticPr fontId="20"/>
  </si>
  <si>
    <t>時間/週</t>
    <rPh sb="0" eb="2">
      <t>ジカン</t>
    </rPh>
    <rPh sb="3" eb="4">
      <t>シュウ</t>
    </rPh>
    <phoneticPr fontId="2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</si>
  <si>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8"/>
  </si>
  <si>
    <t>相談支援専門員</t>
    <rPh sb="0" eb="7">
      <t>ソウダン</t>
    </rPh>
    <phoneticPr fontId="38"/>
  </si>
  <si>
    <t>B</t>
    <phoneticPr fontId="38"/>
  </si>
  <si>
    <t>実績</t>
    <phoneticPr fontId="38"/>
  </si>
  <si>
    <t>暦月</t>
    <phoneticPr fontId="38"/>
  </si>
  <si>
    <t>(2)予定/実績の別</t>
    <rPh sb="3" eb="5">
      <t>ヨテイ</t>
    </rPh>
    <rPh sb="6" eb="8">
      <t>ジッセキ</t>
    </rPh>
    <rPh sb="9" eb="10">
      <t>ベツ</t>
    </rPh>
    <phoneticPr fontId="20"/>
  </si>
  <si>
    <t>管理者</t>
    <rPh sb="0" eb="3">
      <t>カンリシャ</t>
    </rPh>
    <phoneticPr fontId="38"/>
  </si>
  <si>
    <t>A</t>
    <phoneticPr fontId="38"/>
  </si>
  <si>
    <t>予定</t>
    <phoneticPr fontId="38"/>
  </si>
  <si>
    <t>４週</t>
    <phoneticPr fontId="38"/>
  </si>
  <si>
    <t>(1)記載する期間</t>
    <rPh sb="3" eb="5">
      <t>キサイ</t>
    </rPh>
    <rPh sb="7" eb="9">
      <t>キカン</t>
    </rPh>
    <phoneticPr fontId="20"/>
  </si>
  <si>
    <t>選択してください</t>
    <rPh sb="0" eb="2">
      <t>センタク</t>
    </rPh>
    <phoneticPr fontId="38"/>
  </si>
  <si>
    <t>事業所名</t>
    <rPh sb="0" eb="3">
      <t>ジギョウショ</t>
    </rPh>
    <rPh sb="3" eb="4">
      <t>メイ</t>
    </rPh>
    <phoneticPr fontId="28"/>
  </si>
  <si>
    <t>月</t>
    <rPh sb="0" eb="1">
      <t>ゲツ</t>
    </rPh>
    <phoneticPr fontId="20"/>
  </si>
  <si>
    <t>特定相談支援・障害児相談支援</t>
    <rPh sb="0" eb="2">
      <t>トクテイ</t>
    </rPh>
    <rPh sb="2" eb="4">
      <t>ソウダン</t>
    </rPh>
    <rPh sb="4" eb="6">
      <t>シエン</t>
    </rPh>
    <rPh sb="7" eb="10">
      <t>ショウガイジ</t>
    </rPh>
    <rPh sb="10" eb="12">
      <t>ソウダン</t>
    </rPh>
    <rPh sb="12" eb="14">
      <t>シエン</t>
    </rPh>
    <phoneticPr fontId="28"/>
  </si>
  <si>
    <t>サービス種別</t>
    <rPh sb="4" eb="6">
      <t>シュベツ</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</si>
</sst>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409]d&quot;月&quot;"/>
    <numFmt numFmtId="179" formatCode="0.0_);[Red]\(0.0\)"/>
    <numFmt numFmtId="180" formatCode="aaa"/>
    <numFmt numFmtId="181" formatCode="[$-409]d;@"/>
  </numFmts>
  <fonts count="44">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2"/>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ゴシック"/>
      <family val="3"/>
      <charset val="128"/>
    </font>
    <font>
      <sz val="6"/>
      <name val="ＭＳ Ｐゴシック"/>
      <family val="3"/>
      <charset val="128"/>
    </font>
    <font>
      <sz val="11"/>
      <name val="ＭＳ Ｐゴシック"/>
      <family val="3"/>
      <charset val="128"/>
    </font>
    <font>
      <sz val="11"/>
      <color indexed="8"/>
      <name val="BIZ UD明朝 Medium"/>
      <family val="1"/>
      <charset val="128"/>
    </font>
    <font>
      <b/>
      <sz val="14"/>
      <color indexed="8"/>
      <name val="BIZ UD明朝 Medium"/>
      <family val="1"/>
      <charset val="128"/>
    </font>
    <font>
      <sz val="11"/>
      <name val="BIZ UD明朝 Medium"/>
      <family val="1"/>
      <charset val="128"/>
    </font>
    <font>
      <sz val="10"/>
      <color indexed="8"/>
      <name val="BIZ UD明朝 Medium"/>
      <family val="1"/>
      <charset val="128"/>
    </font>
    <font>
      <sz val="12"/>
      <name val="BIZ UDゴシック"/>
      <family val="3"/>
      <charset val="128"/>
    </font>
    <font>
      <sz val="9"/>
      <name val="BIZ UDゴシック"/>
      <family val="3"/>
      <charset val="128"/>
    </font>
    <font>
      <sz val="10"/>
      <color indexed="8"/>
      <name val="ＭＳ ゴシック"/>
      <family val="3"/>
      <charset val="128"/>
    </font>
    <font>
      <b/>
      <u/>
      <sz val="9"/>
      <name val="BIZ UDゴシック"/>
      <family val="3"/>
      <charset val="128"/>
    </font>
    <font>
      <b/>
      <sz val="9"/>
      <name val="BIZ UDゴシック"/>
      <family val="3"/>
      <charset val="128"/>
    </font>
    <font>
      <u/>
      <sz val="9"/>
      <name val="BIZ UDゴシック"/>
      <family val="3"/>
      <charset val="128"/>
    </font>
    <font>
      <sz val="10"/>
      <name val="BIZ UDゴシック"/>
      <family val="3"/>
      <charset val="128"/>
    </font>
    <font>
      <sz val="10"/>
      <color theme="0"/>
      <name val="BIZ UDゴシック"/>
      <family val="3"/>
      <charset val="128"/>
    </font>
    <font>
      <sz val="10"/>
      <color theme="1"/>
      <name val="ＭＳ ゴシック"/>
      <family val="3"/>
      <charset val="128"/>
    </font>
    <font>
      <sz val="9"/>
      <color theme="0"/>
      <name val="BIZ UDゴシック"/>
      <family val="3"/>
      <charset val="128"/>
    </font>
    <font>
      <sz val="6"/>
      <name val="游ゴシック"/>
      <family val="3"/>
      <charset val="128"/>
    </font>
    <font>
      <sz val="6"/>
      <name val="ＭＳ ゴシック"/>
      <family val="3"/>
      <charset val="128"/>
    </font>
    <font>
      <sz val="6"/>
      <name val="游ゴシック"/>
      <family val="2"/>
      <charset val="128"/>
      <scheme val="minor"/>
    </font>
    <font>
      <sz val="11"/>
      <color theme="1"/>
      <name val="游ゴシック"/>
      <family val="2"/>
      <charset val="128"/>
      <scheme val="minor"/>
    </font>
    <font>
      <sz val="10"/>
      <color theme="1"/>
      <name val="BIZ UDゴシック"/>
      <family val="3"/>
      <charset val="128"/>
    </font>
    <font>
      <sz val="11"/>
      <color theme="1"/>
      <name val="BIZ UDゴシック"/>
      <family val="3"/>
      <charset val="128"/>
    </font>
    <font>
      <sz val="11"/>
      <name val="BIZ UDゴシック"/>
      <family val="3"/>
      <charset val="128"/>
    </font>
    <font>
      <b/>
      <sz val="11"/>
      <name val="BIZ UD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5"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38" fontId="2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8" fillId="23" borderId="9" applyNumberFormat="0" applyAlignment="0" applyProtection="0">
      <alignment vertical="center"/>
    </xf>
    <xf numFmtId="0" fontId="16" fillId="0" borderId="0" applyNumberFormat="0" applyFill="0" applyBorder="0" applyAlignment="0" applyProtection="0">
      <alignment vertical="center"/>
    </xf>
    <xf numFmtId="0" fontId="7" fillId="7" borderId="4" applyNumberFormat="0" applyAlignment="0" applyProtection="0">
      <alignment vertical="center"/>
    </xf>
    <xf numFmtId="0" fontId="21" fillId="0" borderId="0"/>
    <xf numFmtId="0" fontId="10" fillId="0" borderId="0" applyBorder="0"/>
    <xf numFmtId="0" fontId="21" fillId="0" borderId="0">
      <alignment vertical="center"/>
    </xf>
    <xf numFmtId="0" fontId="11" fillId="4" borderId="0" applyNumberFormat="0" applyBorder="0" applyAlignment="0" applyProtection="0">
      <alignment vertical="center"/>
    </xf>
    <xf numFmtId="0" fontId="34" fillId="0" borderId="0">
      <alignment vertical="center"/>
    </xf>
    <xf numFmtId="0" fontId="39" fillId="0" borderId="0">
      <alignment vertical="center"/>
    </xf>
  </cellStyleXfs>
  <cellXfs count="155">
    <xf numFmtId="0" fontId="0" fillId="0" borderId="0" xfId="0"/>
    <xf numFmtId="0" fontId="22" fillId="0" borderId="0" xfId="0" applyFont="1"/>
    <xf numFmtId="0" fontId="23" fillId="0" borderId="0" xfId="0" applyFont="1" applyAlignment="1">
      <alignment horizontal="distributed"/>
    </xf>
    <xf numFmtId="0" fontId="22" fillId="0" borderId="0" xfId="0" applyFont="1" applyAlignment="1">
      <alignment horizontal="right"/>
    </xf>
    <xf numFmtId="0" fontId="24" fillId="0" borderId="14" xfId="0" applyFont="1" applyBorder="1" applyAlignment="1">
      <alignment horizontal="center" vertical="center"/>
    </xf>
    <xf numFmtId="0" fontId="24" fillId="0" borderId="14" xfId="0" applyFont="1" applyBorder="1" applyAlignment="1">
      <alignment vertical="center"/>
    </xf>
    <xf numFmtId="0" fontId="24" fillId="0" borderId="11" xfId="0" applyFont="1" applyBorder="1" applyAlignment="1">
      <alignment horizontal="center" vertical="center"/>
    </xf>
    <xf numFmtId="0" fontId="22" fillId="0" borderId="13" xfId="0" applyFont="1" applyBorder="1" applyAlignment="1">
      <alignment horizontal="center" vertical="center"/>
    </xf>
    <xf numFmtId="177" fontId="22" fillId="24" borderId="13" xfId="0" applyNumberFormat="1" applyFont="1" applyFill="1" applyBorder="1" applyAlignment="1">
      <alignment vertical="center" shrinkToFit="1"/>
    </xf>
    <xf numFmtId="0" fontId="25" fillId="0" borderId="0" xfId="0" applyFont="1"/>
    <xf numFmtId="0" fontId="22" fillId="0" borderId="0" xfId="0" applyFont="1" applyAlignment="1">
      <alignment horizontal="centerContinuous"/>
    </xf>
    <xf numFmtId="49" fontId="22" fillId="0" borderId="0" xfId="0" applyNumberFormat="1" applyFont="1"/>
    <xf numFmtId="49" fontId="22" fillId="0" borderId="0" xfId="0" applyNumberFormat="1" applyFont="1" applyAlignment="1">
      <alignment vertical="top"/>
    </xf>
    <xf numFmtId="177" fontId="24" fillId="0" borderId="14" xfId="0" applyNumberFormat="1" applyFont="1" applyBorder="1" applyAlignment="1">
      <alignment vertical="center" shrinkToFit="1"/>
    </xf>
    <xf numFmtId="0" fontId="26" fillId="0" borderId="0" xfId="44" applyFont="1">
      <alignment vertical="center"/>
    </xf>
    <xf numFmtId="0" fontId="26" fillId="0" borderId="0" xfId="44" applyFont="1" applyAlignment="1">
      <alignment vertical="center" textRotation="255" shrinkToFit="1"/>
    </xf>
    <xf numFmtId="0" fontId="27" fillId="0" borderId="0" xfId="44" applyFont="1">
      <alignment vertical="center"/>
    </xf>
    <xf numFmtId="0" fontId="27" fillId="0" borderId="0" xfId="44" applyFont="1" applyAlignment="1">
      <alignment vertical="center" textRotation="255" shrinkToFit="1"/>
    </xf>
    <xf numFmtId="0" fontId="27" fillId="0" borderId="10" xfId="44" applyFont="1" applyBorder="1" applyAlignment="1">
      <alignment vertical="center" textRotation="255" shrinkToFit="1"/>
    </xf>
    <xf numFmtId="0" fontId="27" fillId="0" borderId="10" xfId="44" applyFont="1" applyBorder="1" applyAlignment="1">
      <alignment horizontal="center" vertical="center"/>
    </xf>
    <xf numFmtId="0" fontId="32" fillId="0" borderId="0" xfId="44" applyFont="1" applyAlignment="1">
      <alignment horizontal="left" vertical="center"/>
    </xf>
    <xf numFmtId="0" fontId="27" fillId="0" borderId="0" xfId="44" applyFont="1" applyAlignment="1">
      <alignment horizontal="left" vertical="center"/>
    </xf>
    <xf numFmtId="0" fontId="32" fillId="0" borderId="0" xfId="44" applyFont="1">
      <alignment vertical="center"/>
    </xf>
    <xf numFmtId="0" fontId="33" fillId="0" borderId="0" xfId="44" applyFont="1" applyAlignment="1">
      <alignment horizontal="center" vertical="center"/>
    </xf>
    <xf numFmtId="0" fontId="33" fillId="0" borderId="0" xfId="44" applyFont="1">
      <alignment vertical="center"/>
    </xf>
    <xf numFmtId="0" fontId="33" fillId="0" borderId="0" xfId="46" applyFont="1" applyAlignment="1">
      <alignment horizontal="center" vertical="center"/>
    </xf>
    <xf numFmtId="0" fontId="35" fillId="0" borderId="0" xfId="46" applyFont="1" applyAlignment="1">
      <alignment horizontal="center" vertical="center"/>
    </xf>
    <xf numFmtId="0" fontId="35" fillId="0" borderId="0" xfId="44" applyFont="1">
      <alignment vertical="center"/>
    </xf>
    <xf numFmtId="0" fontId="35" fillId="0" borderId="0" xfId="44" applyFont="1" applyAlignment="1">
      <alignment horizontal="center" vertical="center"/>
    </xf>
    <xf numFmtId="0" fontId="32" fillId="0" borderId="0" xfId="46" applyFont="1" applyAlignment="1">
      <alignment horizontal="center" vertical="center"/>
    </xf>
    <xf numFmtId="0" fontId="27" fillId="0" borderId="10" xfId="44" applyFont="1" applyBorder="1" applyAlignment="1">
      <alignment horizontal="center" vertical="center" wrapText="1"/>
    </xf>
    <xf numFmtId="0" fontId="27" fillId="0" borderId="10" xfId="46" applyFont="1" applyBorder="1" applyAlignment="1">
      <alignment horizontal="center" vertical="center"/>
    </xf>
    <xf numFmtId="0" fontId="27" fillId="0" borderId="13" xfId="46" applyFont="1" applyBorder="1" applyAlignment="1">
      <alignment horizontal="center" vertical="center"/>
    </xf>
    <xf numFmtId="0" fontId="27" fillId="0" borderId="0" xfId="44" applyFont="1" applyAlignment="1">
      <alignment horizontal="center" vertical="center"/>
    </xf>
    <xf numFmtId="0" fontId="32" fillId="0" borderId="0" xfId="44" applyFont="1" applyAlignment="1">
      <alignment horizontal="center" vertical="center"/>
    </xf>
    <xf numFmtId="0" fontId="27" fillId="24" borderId="10" xfId="44" applyFont="1" applyFill="1" applyBorder="1" applyAlignment="1">
      <alignment horizontal="right" vertical="center"/>
    </xf>
    <xf numFmtId="178" fontId="27" fillId="0" borderId="10" xfId="44" applyNumberFormat="1" applyFont="1" applyBorder="1" applyAlignment="1">
      <alignment horizontal="center" vertical="center"/>
    </xf>
    <xf numFmtId="0" fontId="32" fillId="0" borderId="10" xfId="44" applyFont="1" applyBorder="1">
      <alignment vertical="center"/>
    </xf>
    <xf numFmtId="0" fontId="27" fillId="0" borderId="35" xfId="44" applyFont="1" applyBorder="1" applyAlignment="1">
      <alignment horizontal="right" vertical="center"/>
    </xf>
    <xf numFmtId="0" fontId="27" fillId="0" borderId="10" xfId="44" applyFont="1" applyBorder="1" applyAlignment="1">
      <alignment horizontal="right" vertical="center"/>
    </xf>
    <xf numFmtId="179" fontId="27" fillId="24" borderId="12" xfId="44" applyNumberFormat="1" applyFont="1" applyFill="1" applyBorder="1" applyAlignment="1">
      <alignment horizontal="center" vertical="center" shrinkToFit="1"/>
    </xf>
    <xf numFmtId="176" fontId="27" fillId="0" borderId="10" xfId="44" applyNumberFormat="1" applyFont="1" applyBorder="1" applyAlignment="1">
      <alignment horizontal="right" vertical="center"/>
    </xf>
    <xf numFmtId="0" fontId="27" fillId="0" borderId="11" xfId="44" applyFont="1" applyBorder="1" applyAlignment="1">
      <alignment horizontal="right" vertical="center"/>
    </xf>
    <xf numFmtId="179" fontId="27" fillId="0" borderId="10" xfId="44" applyNumberFormat="1" applyFont="1" applyBorder="1" applyAlignment="1">
      <alignment horizontal="center" vertical="center" shrinkToFit="1"/>
    </xf>
    <xf numFmtId="179" fontId="27" fillId="24" borderId="10" xfId="44" applyNumberFormat="1" applyFont="1" applyFill="1" applyBorder="1" applyAlignment="1">
      <alignment horizontal="center" vertical="center" shrinkToFit="1"/>
    </xf>
    <xf numFmtId="0" fontId="27" fillId="24" borderId="13" xfId="44" applyFont="1" applyFill="1" applyBorder="1">
      <alignment vertical="center"/>
    </xf>
    <xf numFmtId="0" fontId="27" fillId="24" borderId="10" xfId="44" applyFont="1" applyFill="1" applyBorder="1">
      <alignment vertical="center"/>
    </xf>
    <xf numFmtId="0" fontId="27" fillId="24" borderId="13" xfId="44" applyFont="1" applyFill="1" applyBorder="1" applyAlignment="1">
      <alignment horizontal="center" vertical="center"/>
    </xf>
    <xf numFmtId="0" fontId="27" fillId="24" borderId="10" xfId="44" applyFont="1" applyFill="1" applyBorder="1" applyAlignment="1">
      <alignment horizontal="left" vertical="center"/>
    </xf>
    <xf numFmtId="180" fontId="27" fillId="0" borderId="10" xfId="44" applyNumberFormat="1" applyFont="1" applyBorder="1">
      <alignment vertical="center"/>
    </xf>
    <xf numFmtId="181" fontId="27" fillId="0" borderId="10" xfId="44" applyNumberFormat="1" applyFont="1" applyBorder="1">
      <alignment vertical="center"/>
    </xf>
    <xf numFmtId="0" fontId="40" fillId="0" borderId="0" xfId="47" applyFont="1">
      <alignment vertical="center"/>
    </xf>
    <xf numFmtId="177" fontId="40" fillId="24" borderId="10" xfId="47" applyNumberFormat="1" applyFont="1" applyFill="1" applyBorder="1" applyAlignment="1">
      <alignment vertical="center" shrinkToFit="1"/>
    </xf>
    <xf numFmtId="0" fontId="40" fillId="0" borderId="0" xfId="47" applyFont="1" applyAlignment="1">
      <alignment horizontal="right" vertical="center"/>
    </xf>
    <xf numFmtId="0" fontId="41" fillId="0" borderId="0" xfId="47" applyFont="1">
      <alignment vertical="center"/>
    </xf>
    <xf numFmtId="0" fontId="32" fillId="0" borderId="0" xfId="44" applyFont="1" applyAlignment="1">
      <alignment horizontal="right" vertical="center"/>
    </xf>
    <xf numFmtId="0" fontId="42" fillId="0" borderId="0" xfId="44" applyFont="1" applyAlignment="1">
      <alignment horizontal="left" vertical="center"/>
    </xf>
    <xf numFmtId="0" fontId="43" fillId="0" borderId="0" xfId="44" applyFont="1" applyAlignment="1">
      <alignment horizontal="left" vertical="center"/>
    </xf>
    <xf numFmtId="177" fontId="24" fillId="0" borderId="14" xfId="0" applyNumberFormat="1" applyFont="1" applyBorder="1" applyAlignment="1">
      <alignment horizontal="center" vertical="center" shrinkToFit="1"/>
    </xf>
    <xf numFmtId="0" fontId="23" fillId="0" borderId="0" xfId="0" applyFont="1" applyAlignment="1">
      <alignment horizont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13" xfId="0" applyFont="1" applyBorder="1" applyAlignment="1">
      <alignment vertical="center" wrapText="1"/>
    </xf>
    <xf numFmtId="0" fontId="24" fillId="0" borderId="14" xfId="0" applyFont="1" applyBorder="1" applyAlignment="1">
      <alignment wrapText="1"/>
    </xf>
    <xf numFmtId="0" fontId="24" fillId="0" borderId="11" xfId="0" applyFont="1" applyBorder="1" applyAlignment="1">
      <alignment wrapText="1"/>
    </xf>
    <xf numFmtId="177" fontId="22" fillId="24" borderId="13" xfId="0" applyNumberFormat="1" applyFont="1" applyFill="1" applyBorder="1" applyAlignment="1">
      <alignment horizontal="center" vertical="center" shrinkToFit="1"/>
    </xf>
    <xf numFmtId="177" fontId="22" fillId="24" borderId="11" xfId="0" applyNumberFormat="1" applyFont="1" applyFill="1" applyBorder="1" applyAlignment="1">
      <alignment horizontal="center" vertical="center" shrinkToFit="1"/>
    </xf>
    <xf numFmtId="0" fontId="22" fillId="0" borderId="16" xfId="0" applyFont="1" applyBorder="1" applyAlignment="1">
      <alignment vertical="center" wrapText="1"/>
    </xf>
    <xf numFmtId="0" fontId="22" fillId="0" borderId="10" xfId="0" applyFont="1" applyBorder="1" applyAlignment="1">
      <alignment horizontal="center" vertical="center"/>
    </xf>
    <xf numFmtId="0" fontId="24" fillId="0" borderId="10" xfId="0" applyFont="1" applyBorder="1" applyAlignment="1">
      <alignment horizontal="center"/>
    </xf>
    <xf numFmtId="49" fontId="22" fillId="24" borderId="10" xfId="0" applyNumberFormat="1" applyFont="1" applyFill="1" applyBorder="1" applyAlignment="1">
      <alignment vertical="top" wrapText="1"/>
    </xf>
    <xf numFmtId="49" fontId="24" fillId="24" borderId="10" xfId="0" applyNumberFormat="1" applyFont="1" applyFill="1" applyBorder="1" applyAlignment="1">
      <alignment vertical="top" wrapText="1"/>
    </xf>
    <xf numFmtId="0" fontId="25" fillId="0" borderId="29" xfId="0" applyFont="1" applyBorder="1" applyAlignment="1">
      <alignment horizontal="center" vertical="center" wrapText="1"/>
    </xf>
    <xf numFmtId="0" fontId="25" fillId="0" borderId="0" xfId="0" applyFont="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4" xfId="0" applyFont="1" applyBorder="1" applyAlignment="1">
      <alignment horizontal="center" vertical="center"/>
    </xf>
    <xf numFmtId="0" fontId="25" fillId="0" borderId="32" xfId="0" applyFont="1" applyBorder="1" applyAlignment="1">
      <alignment horizontal="center" vertical="center"/>
    </xf>
    <xf numFmtId="0" fontId="24" fillId="24" borderId="27" xfId="0" applyFont="1" applyFill="1" applyBorder="1" applyAlignment="1">
      <alignment wrapText="1"/>
    </xf>
    <xf numFmtId="0" fontId="24" fillId="24" borderId="33" xfId="0" applyFont="1" applyFill="1" applyBorder="1" applyAlignment="1">
      <alignment wrapText="1"/>
    </xf>
    <xf numFmtId="0" fontId="24" fillId="24" borderId="28" xfId="0" applyFont="1" applyFill="1" applyBorder="1" applyAlignment="1">
      <alignment wrapText="1"/>
    </xf>
    <xf numFmtId="0" fontId="24" fillId="24" borderId="29" xfId="0" applyFont="1" applyFill="1" applyBorder="1" applyAlignment="1">
      <alignment wrapText="1"/>
    </xf>
    <xf numFmtId="0" fontId="24" fillId="24" borderId="0" xfId="0" applyFont="1" applyFill="1" applyAlignment="1">
      <alignment wrapText="1"/>
    </xf>
    <xf numFmtId="0" fontId="24" fillId="24" borderId="30" xfId="0" applyFont="1" applyFill="1" applyBorder="1" applyAlignment="1">
      <alignment wrapText="1"/>
    </xf>
    <xf numFmtId="0" fontId="24" fillId="24" borderId="31" xfId="0" applyFont="1" applyFill="1" applyBorder="1" applyAlignment="1">
      <alignment wrapText="1"/>
    </xf>
    <xf numFmtId="0" fontId="24" fillId="24" borderId="34" xfId="0" applyFont="1" applyFill="1" applyBorder="1" applyAlignment="1">
      <alignment wrapText="1"/>
    </xf>
    <xf numFmtId="0" fontId="24" fillId="24" borderId="32" xfId="0" applyFont="1" applyFill="1" applyBorder="1" applyAlignment="1">
      <alignment wrapText="1"/>
    </xf>
    <xf numFmtId="0" fontId="22" fillId="0" borderId="0" xfId="0" applyFont="1" applyAlignment="1">
      <alignment horizontal="center"/>
    </xf>
    <xf numFmtId="177" fontId="22" fillId="24" borderId="0" xfId="0" applyNumberFormat="1" applyFont="1" applyFill="1" applyAlignment="1">
      <alignment horizontal="center" shrinkToFit="1"/>
    </xf>
    <xf numFmtId="177" fontId="24" fillId="24" borderId="14" xfId="0" applyNumberFormat="1" applyFont="1" applyFill="1" applyBorder="1" applyAlignment="1">
      <alignment horizontal="center" vertical="center" shrinkToFit="1"/>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7" xfId="0" applyFont="1" applyBorder="1" applyAlignment="1">
      <alignment horizontal="center" shrinkToFit="1"/>
    </xf>
    <xf numFmtId="0" fontId="22" fillId="0" borderId="33" xfId="0" applyFont="1" applyBorder="1" applyAlignment="1">
      <alignment horizontal="center" shrinkToFit="1"/>
    </xf>
    <xf numFmtId="0" fontId="22" fillId="0" borderId="28" xfId="0" applyFont="1" applyBorder="1" applyAlignment="1">
      <alignment horizontal="center" shrinkToFit="1"/>
    </xf>
    <xf numFmtId="0" fontId="22" fillId="0" borderId="31" xfId="0" applyFont="1" applyBorder="1" applyAlignment="1">
      <alignment horizontal="center" shrinkToFit="1"/>
    </xf>
    <xf numFmtId="0" fontId="22" fillId="0" borderId="34" xfId="0" applyFont="1" applyBorder="1" applyAlignment="1">
      <alignment horizontal="center" shrinkToFit="1"/>
    </xf>
    <xf numFmtId="0" fontId="22" fillId="0" borderId="32" xfId="0" applyFont="1" applyBorder="1" applyAlignment="1">
      <alignment horizontal="center" shrinkToFit="1"/>
    </xf>
    <xf numFmtId="0" fontId="22" fillId="0" borderId="10" xfId="0" applyFont="1" applyBorder="1" applyAlignment="1">
      <alignment vertical="center" wrapText="1"/>
    </xf>
    <xf numFmtId="0" fontId="24" fillId="0" borderId="10" xfId="0" applyFont="1" applyBorder="1"/>
    <xf numFmtId="177" fontId="22" fillId="0" borderId="13" xfId="0" applyNumberFormat="1" applyFont="1" applyBorder="1" applyAlignment="1">
      <alignment horizontal="distributed" vertical="center"/>
    </xf>
    <xf numFmtId="177" fontId="22" fillId="0" borderId="14" xfId="0" applyNumberFormat="1" applyFont="1" applyBorder="1" applyAlignment="1">
      <alignment horizontal="distributed" vertical="center"/>
    </xf>
    <xf numFmtId="177" fontId="22" fillId="0" borderId="11" xfId="0" applyNumberFormat="1" applyFont="1" applyBorder="1" applyAlignment="1">
      <alignment horizontal="distributed" vertical="center"/>
    </xf>
    <xf numFmtId="0" fontId="24" fillId="24" borderId="21" xfId="0" applyFont="1" applyFill="1" applyBorder="1" applyAlignment="1">
      <alignment shrinkToFit="1"/>
    </xf>
    <xf numFmtId="0" fontId="24" fillId="24" borderId="24" xfId="0" applyFont="1" applyFill="1" applyBorder="1" applyAlignment="1">
      <alignment shrinkToFit="1"/>
    </xf>
    <xf numFmtId="0" fontId="24" fillId="24" borderId="23" xfId="0" applyFont="1" applyFill="1" applyBorder="1" applyAlignment="1">
      <alignment shrinkToFit="1"/>
    </xf>
    <xf numFmtId="0" fontId="24" fillId="24" borderId="25" xfId="0" applyFont="1" applyFill="1" applyBorder="1" applyAlignment="1">
      <alignment shrinkToFit="1"/>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0" xfId="0" applyFont="1"/>
    <xf numFmtId="0" fontId="24" fillId="0" borderId="14" xfId="0" applyFont="1" applyBorder="1" applyAlignment="1">
      <alignment horizontal="center" vertical="center"/>
    </xf>
    <xf numFmtId="0" fontId="24" fillId="0" borderId="11" xfId="0" applyFont="1" applyBorder="1" applyAlignment="1">
      <alignment horizontal="center" vertical="center"/>
    </xf>
    <xf numFmtId="0" fontId="24" fillId="0" borderId="14" xfId="0" applyFont="1" applyBorder="1" applyAlignment="1">
      <alignment horizontal="distributed" vertical="center"/>
    </xf>
    <xf numFmtId="0" fontId="22" fillId="0" borderId="0" xfId="0" applyFont="1" applyAlignment="1">
      <alignment vertical="center" wrapText="1"/>
    </xf>
    <xf numFmtId="0" fontId="22" fillId="0" borderId="15"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0" xfId="0" applyFont="1" applyAlignment="1">
      <alignment horizontal="center" vertical="center" shrinkToFit="1"/>
    </xf>
    <xf numFmtId="0" fontId="22" fillId="0" borderId="19" xfId="0" applyFont="1" applyBorder="1" applyAlignment="1">
      <alignment horizontal="center" vertical="center" shrinkToFit="1"/>
    </xf>
    <xf numFmtId="49" fontId="32" fillId="24" borderId="10" xfId="44" applyNumberFormat="1" applyFont="1" applyFill="1" applyBorder="1" applyAlignment="1">
      <alignment horizontal="center" vertical="center"/>
    </xf>
    <xf numFmtId="177" fontId="40" fillId="24" borderId="10" xfId="47" applyNumberFormat="1" applyFont="1" applyFill="1" applyBorder="1" applyAlignment="1">
      <alignment vertical="center" shrinkToFit="1"/>
    </xf>
    <xf numFmtId="49" fontId="27" fillId="0" borderId="10" xfId="44" applyNumberFormat="1" applyFont="1" applyBorder="1" applyAlignment="1">
      <alignment horizontal="center" vertical="center"/>
    </xf>
    <xf numFmtId="0" fontId="27" fillId="0" borderId="11" xfId="44" applyFont="1" applyBorder="1" applyAlignment="1">
      <alignment horizontal="center" vertical="center" wrapText="1"/>
    </xf>
    <xf numFmtId="0" fontId="32" fillId="24" borderId="10" xfId="44" applyFont="1" applyFill="1" applyBorder="1">
      <alignment vertical="center"/>
    </xf>
    <xf numFmtId="49" fontId="32" fillId="24" borderId="10" xfId="44" applyNumberFormat="1" applyFont="1" applyFill="1" applyBorder="1" applyAlignment="1">
      <alignment horizontal="center" vertical="center" wrapText="1"/>
    </xf>
    <xf numFmtId="0" fontId="32" fillId="24" borderId="26" xfId="44" applyFont="1" applyFill="1" applyBorder="1" applyAlignment="1">
      <alignment horizontal="center" vertical="center"/>
    </xf>
    <xf numFmtId="0" fontId="32" fillId="0" borderId="26" xfId="44" applyFont="1" applyBorder="1" applyAlignment="1">
      <alignment horizontal="center" vertical="center"/>
    </xf>
    <xf numFmtId="0" fontId="27" fillId="0" borderId="10" xfId="44" applyFont="1" applyBorder="1" applyAlignment="1">
      <alignment horizontal="center" vertical="center"/>
    </xf>
    <xf numFmtId="0" fontId="32" fillId="0" borderId="10" xfId="44" applyFont="1" applyBorder="1">
      <alignment vertical="center"/>
    </xf>
    <xf numFmtId="0" fontId="27" fillId="0" borderId="15" xfId="44" applyFont="1" applyBorder="1" applyAlignment="1">
      <alignment horizontal="center" vertical="center" wrapText="1"/>
    </xf>
    <xf numFmtId="0" fontId="27" fillId="0" borderId="18" xfId="44" applyFont="1" applyBorder="1" applyAlignment="1">
      <alignment horizontal="center" vertical="center" wrapText="1"/>
    </xf>
    <xf numFmtId="0" fontId="27" fillId="0" borderId="36" xfId="44" applyFont="1" applyBorder="1" applyAlignment="1">
      <alignment horizontal="center" vertical="center" wrapText="1"/>
    </xf>
    <xf numFmtId="0" fontId="27" fillId="0" borderId="13" xfId="44" applyFont="1" applyBorder="1" applyAlignment="1">
      <alignment horizontal="center" vertical="center"/>
    </xf>
    <xf numFmtId="0" fontId="27" fillId="0" borderId="10" xfId="44" applyFont="1" applyBorder="1" applyAlignment="1">
      <alignment horizontal="center" vertical="center" wrapText="1"/>
    </xf>
    <xf numFmtId="0" fontId="32" fillId="0" borderId="10" xfId="44" applyFont="1" applyBorder="1" applyAlignment="1">
      <alignment horizontal="center" vertical="center" wrapText="1"/>
    </xf>
    <xf numFmtId="178" fontId="27" fillId="0" borderId="10" xfId="44" applyNumberFormat="1" applyFont="1" applyBorder="1" applyAlignment="1">
      <alignment horizontal="center" vertical="center"/>
    </xf>
    <xf numFmtId="0" fontId="27" fillId="0" borderId="10" xfId="46" applyFont="1" applyBorder="1" applyAlignment="1">
      <alignment horizontal="center" vertical="center" wrapText="1"/>
    </xf>
    <xf numFmtId="0" fontId="27" fillId="0" borderId="13" xfId="46" applyFont="1" applyBorder="1" applyAlignment="1">
      <alignment horizontal="center" vertical="center" wrapText="1"/>
    </xf>
    <xf numFmtId="0" fontId="27" fillId="0" borderId="14" xfId="46" applyFont="1" applyBorder="1" applyAlignment="1">
      <alignment horizontal="center" vertical="center" wrapText="1"/>
    </xf>
    <xf numFmtId="0" fontId="27" fillId="0" borderId="11" xfId="46" applyFont="1" applyBorder="1" applyAlignment="1">
      <alignment horizontal="center" vertical="center" wrapText="1"/>
    </xf>
    <xf numFmtId="176" fontId="27" fillId="0" borderId="10" xfId="44" applyNumberFormat="1" applyFont="1" applyBorder="1">
      <alignment vertical="center"/>
    </xf>
    <xf numFmtId="0" fontId="27" fillId="0" borderId="10" xfId="44" applyFont="1" applyBorder="1" applyAlignment="1">
      <alignment horizontal="left" vertical="center"/>
    </xf>
    <xf numFmtId="0" fontId="27" fillId="24" borderId="10" xfId="44" applyFont="1" applyFill="1" applyBorder="1" applyAlignment="1">
      <alignment horizontal="right" vertical="center"/>
    </xf>
    <xf numFmtId="0" fontId="27" fillId="0" borderId="14" xfId="44" applyFont="1" applyBorder="1" applyAlignment="1">
      <alignment horizontal="center" vertical="center"/>
    </xf>
    <xf numFmtId="0" fontId="27" fillId="0" borderId="11" xfId="44" applyFont="1" applyBorder="1" applyAlignment="1">
      <alignment horizontal="center" vertical="center"/>
    </xf>
    <xf numFmtId="0" fontId="27" fillId="0" borderId="10" xfId="44" applyFont="1" applyBorder="1">
      <alignment vertical="center"/>
    </xf>
    <xf numFmtId="0" fontId="27" fillId="0" borderId="13" xfId="46" applyFont="1" applyBorder="1" applyAlignment="1">
      <alignment horizontal="center" vertical="center"/>
    </xf>
    <xf numFmtId="0" fontId="27" fillId="0" borderId="14" xfId="46" applyFont="1" applyBorder="1" applyAlignment="1">
      <alignment horizontal="center" vertical="center"/>
    </xf>
    <xf numFmtId="0" fontId="27" fillId="0" borderId="11" xfId="46" applyFont="1" applyBorder="1" applyAlignment="1">
      <alignment horizontal="center" vertical="center"/>
    </xf>
    <xf numFmtId="0" fontId="27" fillId="0" borderId="10" xfId="46"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CD115191-14B1-494C-9CC0-D0326BC30FC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7A519D74-543E-483B-8D4A-638FC4989836}"/>
    <cellStyle name="標準 2 2" xfId="46" xr:uid="{D421ADD0-8FBF-4876-B4E6-3F4E3DF6EDBB}"/>
    <cellStyle name="標準 3" xfId="43" xr:uid="{CC1FF864-A7BF-469A-BD6C-CFCABD1A957C}"/>
    <cellStyle name="標準 4" xfId="47" xr:uid="{E39982E4-1D5A-4275-98EF-8CEB5E663160}"/>
    <cellStyle name="標準_③-２加算様式（就労）" xfId="44" xr:uid="{4A5C88E1-89C3-4A7C-85ED-5AF07F83F2A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85725</xdr:colOff>
      <xdr:row>0</xdr:row>
      <xdr:rowOff>76200</xdr:rowOff>
    </xdr:from>
    <xdr:to>
      <xdr:col>35</xdr:col>
      <xdr:colOff>657225</xdr:colOff>
      <xdr:row>6</xdr:row>
      <xdr:rowOff>9525</xdr:rowOff>
    </xdr:to>
    <xdr:sp macro="" textlink="">
      <xdr:nvSpPr>
        <xdr:cNvPr id="2" name="四角形: 角を丸くする 1">
          <a:extLst>
            <a:ext uri="{FF2B5EF4-FFF2-40B4-BE49-F238E27FC236}">
              <a16:creationId xmlns:a16="http://schemas.microsoft.com/office/drawing/2014/main" id="{90AFE264-4F97-93FA-62A8-8DA97D73955E}"/>
            </a:ext>
          </a:extLst>
        </xdr:cNvPr>
        <xdr:cNvSpPr/>
      </xdr:nvSpPr>
      <xdr:spPr>
        <a:xfrm>
          <a:off x="6115050" y="76200"/>
          <a:ext cx="2628900" cy="1000125"/>
        </a:xfrm>
        <a:prstGeom prst="roundRect">
          <a:avLst/>
        </a:prstGeom>
        <a:solidFill>
          <a:schemeClr val="bg1"/>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BIZ UDゴシック" panose="020B0400000000000000" pitchFamily="49" charset="-128"/>
              <a:ea typeface="BIZ UDゴシック" panose="020B0400000000000000" pitchFamily="49" charset="-128"/>
            </a:rPr>
            <a:t>再開の場合は別添「従業者の勤務の体制及び勤務形態一覧表」を添付してください。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4E64-2B5C-404E-9613-CD75739432AF}">
  <dimension ref="A1:AG29"/>
  <sheetViews>
    <sheetView showGridLines="0" tabSelected="1" view="pageBreakPreview" zoomScaleNormal="100" zoomScaleSheetLayoutView="100" workbookViewId="0">
      <selection activeCell="O5" sqref="O5:S5"/>
    </sheetView>
  </sheetViews>
  <sheetFormatPr defaultRowHeight="13.5"/>
  <cols>
    <col min="1" max="1" width="3.5" style="1" customWidth="1"/>
    <col min="2" max="2" width="16.5" style="1" customWidth="1"/>
    <col min="3" max="3" width="11.5" style="1" customWidth="1"/>
    <col min="4" max="4" width="5.875" style="1" customWidth="1"/>
    <col min="5" max="30" width="1.5" style="1" customWidth="1"/>
    <col min="31" max="32" width="1.375" style="1" customWidth="1"/>
    <col min="33" max="16384" width="9" style="1"/>
  </cols>
  <sheetData>
    <row r="1" spans="1:32">
      <c r="A1" s="9" t="s">
        <v>23</v>
      </c>
    </row>
    <row r="3" spans="1:32" ht="16.5">
      <c r="A3" s="59" t="s">
        <v>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row>
    <row r="4" spans="1:32" ht="13.5" customHeight="1">
      <c r="D4" s="2"/>
      <c r="E4" s="2"/>
      <c r="F4" s="2"/>
      <c r="G4" s="2"/>
      <c r="H4" s="2"/>
      <c r="I4" s="2"/>
      <c r="J4" s="2"/>
      <c r="K4" s="2"/>
      <c r="L4" s="2"/>
      <c r="M4" s="2"/>
      <c r="N4" s="2"/>
      <c r="O4" s="2"/>
      <c r="P4" s="2"/>
      <c r="Q4" s="2"/>
      <c r="R4" s="2"/>
      <c r="S4" s="2"/>
    </row>
    <row r="5" spans="1:32">
      <c r="O5" s="92"/>
      <c r="P5" s="92"/>
      <c r="Q5" s="92"/>
      <c r="R5" s="92"/>
      <c r="S5" s="92"/>
      <c r="T5" s="91" t="s">
        <v>19</v>
      </c>
      <c r="U5" s="91"/>
      <c r="V5" s="92"/>
      <c r="W5" s="92"/>
      <c r="X5" s="92"/>
      <c r="Y5" s="91" t="s">
        <v>18</v>
      </c>
      <c r="Z5" s="91"/>
      <c r="AA5" s="92"/>
      <c r="AB5" s="92"/>
      <c r="AC5" s="92"/>
      <c r="AD5" s="91" t="s">
        <v>17</v>
      </c>
      <c r="AE5" s="91"/>
    </row>
    <row r="7" spans="1:32">
      <c r="B7" s="3" t="s">
        <v>16</v>
      </c>
    </row>
    <row r="8" spans="1:32">
      <c r="B8" s="3"/>
    </row>
    <row r="9" spans="1:32">
      <c r="B9" s="3"/>
    </row>
    <row r="10" spans="1:32">
      <c r="D10" s="60" t="s">
        <v>9</v>
      </c>
      <c r="E10" s="61"/>
      <c r="F10" s="96" t="s">
        <v>8</v>
      </c>
      <c r="G10" s="97"/>
      <c r="H10" s="97"/>
      <c r="I10" s="97"/>
      <c r="J10" s="97"/>
      <c r="K10" s="97"/>
      <c r="L10" s="97"/>
      <c r="M10" s="98"/>
      <c r="N10" s="82"/>
      <c r="O10" s="83"/>
      <c r="P10" s="83"/>
      <c r="Q10" s="83"/>
      <c r="R10" s="83"/>
      <c r="S10" s="83"/>
      <c r="T10" s="83"/>
      <c r="U10" s="83"/>
      <c r="V10" s="83"/>
      <c r="W10" s="83"/>
      <c r="X10" s="83"/>
      <c r="Y10" s="83"/>
      <c r="Z10" s="83"/>
      <c r="AA10" s="83"/>
      <c r="AB10" s="83"/>
      <c r="AC10" s="83"/>
      <c r="AD10" s="83"/>
      <c r="AE10" s="84"/>
    </row>
    <row r="11" spans="1:32" ht="13.5" customHeight="1">
      <c r="D11" s="62"/>
      <c r="E11" s="63"/>
      <c r="F11" s="99" t="s">
        <v>15</v>
      </c>
      <c r="G11" s="100"/>
      <c r="H11" s="100"/>
      <c r="I11" s="100"/>
      <c r="J11" s="100"/>
      <c r="K11" s="100"/>
      <c r="L11" s="100"/>
      <c r="M11" s="101"/>
      <c r="N11" s="88"/>
      <c r="O11" s="89"/>
      <c r="P11" s="89"/>
      <c r="Q11" s="89"/>
      <c r="R11" s="89"/>
      <c r="S11" s="89"/>
      <c r="T11" s="89"/>
      <c r="U11" s="89"/>
      <c r="V11" s="89"/>
      <c r="W11" s="89"/>
      <c r="X11" s="89"/>
      <c r="Y11" s="89"/>
      <c r="Z11" s="89"/>
      <c r="AA11" s="89"/>
      <c r="AB11" s="89"/>
      <c r="AC11" s="89"/>
      <c r="AD11" s="89"/>
      <c r="AE11" s="90"/>
    </row>
    <row r="12" spans="1:32">
      <c r="D12" s="62"/>
      <c r="E12" s="63"/>
      <c r="F12" s="96" t="s">
        <v>10</v>
      </c>
      <c r="G12" s="97"/>
      <c r="H12" s="97"/>
      <c r="I12" s="97"/>
      <c r="J12" s="97"/>
      <c r="K12" s="97"/>
      <c r="L12" s="97"/>
      <c r="M12" s="98"/>
      <c r="N12" s="82"/>
      <c r="O12" s="83"/>
      <c r="P12" s="83"/>
      <c r="Q12" s="83"/>
      <c r="R12" s="83"/>
      <c r="S12" s="83"/>
      <c r="T12" s="83"/>
      <c r="U12" s="83"/>
      <c r="V12" s="83"/>
      <c r="W12" s="83"/>
      <c r="X12" s="83"/>
      <c r="Y12" s="83"/>
      <c r="Z12" s="83"/>
      <c r="AA12" s="83"/>
      <c r="AB12" s="83"/>
      <c r="AC12" s="83"/>
      <c r="AD12" s="83"/>
      <c r="AE12" s="84"/>
    </row>
    <row r="13" spans="1:32">
      <c r="D13" s="62"/>
      <c r="E13" s="63"/>
      <c r="F13" s="76" t="s">
        <v>20</v>
      </c>
      <c r="G13" s="77"/>
      <c r="H13" s="77"/>
      <c r="I13" s="77"/>
      <c r="J13" s="77"/>
      <c r="K13" s="77"/>
      <c r="L13" s="77"/>
      <c r="M13" s="78"/>
      <c r="N13" s="85"/>
      <c r="O13" s="86"/>
      <c r="P13" s="86"/>
      <c r="Q13" s="86"/>
      <c r="R13" s="86"/>
      <c r="S13" s="86"/>
      <c r="T13" s="86"/>
      <c r="U13" s="86"/>
      <c r="V13" s="86"/>
      <c r="W13" s="86"/>
      <c r="X13" s="86"/>
      <c r="Y13" s="86"/>
      <c r="Z13" s="86"/>
      <c r="AA13" s="86"/>
      <c r="AB13" s="86"/>
      <c r="AC13" s="86"/>
      <c r="AD13" s="86"/>
      <c r="AE13" s="87"/>
    </row>
    <row r="14" spans="1:32">
      <c r="D14" s="64"/>
      <c r="E14" s="65"/>
      <c r="F14" s="79"/>
      <c r="G14" s="80"/>
      <c r="H14" s="80"/>
      <c r="I14" s="80"/>
      <c r="J14" s="80"/>
      <c r="K14" s="80"/>
      <c r="L14" s="80"/>
      <c r="M14" s="81"/>
      <c r="N14" s="88"/>
      <c r="O14" s="89"/>
      <c r="P14" s="89"/>
      <c r="Q14" s="89"/>
      <c r="R14" s="89"/>
      <c r="S14" s="89"/>
      <c r="T14" s="89"/>
      <c r="U14" s="89"/>
      <c r="V14" s="89"/>
      <c r="W14" s="89"/>
      <c r="X14" s="89"/>
      <c r="Y14" s="89"/>
      <c r="Z14" s="89"/>
      <c r="AA14" s="89"/>
      <c r="AB14" s="89"/>
      <c r="AC14" s="89"/>
      <c r="AD14" s="89"/>
      <c r="AE14" s="90"/>
    </row>
    <row r="16" spans="1:32">
      <c r="A16" s="10" t="s">
        <v>24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row>
    <row r="18" spans="1:33" ht="15" customHeight="1">
      <c r="C18" s="104" t="s">
        <v>36</v>
      </c>
      <c r="D18" s="105"/>
      <c r="E18" s="105"/>
      <c r="F18" s="105"/>
      <c r="G18" s="105"/>
      <c r="H18" s="105"/>
      <c r="I18" s="105"/>
      <c r="J18" s="105"/>
      <c r="K18" s="106"/>
      <c r="L18" s="69"/>
      <c r="M18" s="70"/>
      <c r="N18" s="69"/>
      <c r="O18" s="70"/>
      <c r="P18" s="69"/>
      <c r="Q18" s="70"/>
      <c r="R18" s="69"/>
      <c r="S18" s="70"/>
      <c r="T18" s="69"/>
      <c r="U18" s="70"/>
      <c r="V18" s="69"/>
      <c r="W18" s="70"/>
      <c r="X18" s="69"/>
      <c r="Y18" s="70"/>
      <c r="Z18" s="69"/>
      <c r="AA18" s="70"/>
      <c r="AB18" s="69"/>
      <c r="AC18" s="70"/>
      <c r="AD18" s="69"/>
      <c r="AE18" s="70"/>
    </row>
    <row r="19" spans="1:33" ht="15" customHeight="1">
      <c r="C19" s="104" t="s">
        <v>37</v>
      </c>
      <c r="D19" s="105"/>
      <c r="E19" s="105"/>
      <c r="F19" s="105"/>
      <c r="G19" s="105"/>
      <c r="H19" s="105"/>
      <c r="I19" s="105"/>
      <c r="J19" s="105"/>
      <c r="K19" s="106"/>
      <c r="L19" s="69"/>
      <c r="M19" s="70"/>
      <c r="N19" s="69"/>
      <c r="O19" s="70"/>
      <c r="P19" s="69"/>
      <c r="Q19" s="70"/>
      <c r="R19" s="69"/>
      <c r="S19" s="70"/>
      <c r="T19" s="69"/>
      <c r="U19" s="70"/>
      <c r="V19" s="69"/>
      <c r="W19" s="70"/>
      <c r="X19" s="69"/>
      <c r="Y19" s="70"/>
      <c r="Z19" s="69"/>
      <c r="AA19" s="70"/>
      <c r="AB19" s="69"/>
      <c r="AC19" s="70"/>
      <c r="AD19" s="69"/>
      <c r="AE19" s="70"/>
    </row>
    <row r="20" spans="1:33" ht="20.100000000000001" customHeight="1">
      <c r="A20" s="118" t="s">
        <v>25</v>
      </c>
      <c r="B20" s="119"/>
      <c r="C20" s="120"/>
      <c r="D20" s="111" t="s">
        <v>14</v>
      </c>
      <c r="E20" s="112"/>
      <c r="F20" s="112"/>
      <c r="G20" s="112"/>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8"/>
    </row>
    <row r="21" spans="1:33" ht="20.100000000000001" customHeight="1">
      <c r="A21" s="121"/>
      <c r="B21" s="122"/>
      <c r="C21" s="123"/>
      <c r="D21" s="94" t="s">
        <v>11</v>
      </c>
      <c r="E21" s="95"/>
      <c r="F21" s="95"/>
      <c r="G21" s="95"/>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10"/>
      <c r="AG21" s="1" t="s">
        <v>12</v>
      </c>
    </row>
    <row r="22" spans="1:33" ht="40.5" customHeight="1">
      <c r="A22" s="66" t="s">
        <v>26</v>
      </c>
      <c r="B22" s="67"/>
      <c r="C22" s="68"/>
      <c r="D22" s="7"/>
      <c r="E22" s="5"/>
      <c r="F22" s="5"/>
      <c r="G22" s="13"/>
      <c r="H22" s="93"/>
      <c r="I22" s="93"/>
      <c r="J22" s="93"/>
      <c r="K22" s="93"/>
      <c r="L22" s="5" t="s">
        <v>19</v>
      </c>
      <c r="M22" s="5"/>
      <c r="N22" s="93"/>
      <c r="O22" s="93"/>
      <c r="P22" s="93"/>
      <c r="Q22" s="5" t="s">
        <v>18</v>
      </c>
      <c r="R22" s="5"/>
      <c r="S22" s="93"/>
      <c r="T22" s="93"/>
      <c r="U22" s="93"/>
      <c r="V22" s="93"/>
      <c r="W22" s="58"/>
      <c r="X22" s="4" t="s">
        <v>17</v>
      </c>
      <c r="Y22" s="4"/>
      <c r="Z22" s="4"/>
      <c r="AA22" s="4"/>
      <c r="AB22" s="4"/>
      <c r="AC22" s="4"/>
      <c r="AD22" s="4"/>
      <c r="AE22" s="6"/>
    </row>
    <row r="23" spans="1:33" ht="100.5" customHeight="1">
      <c r="A23" s="72" t="s">
        <v>27</v>
      </c>
      <c r="B23" s="73"/>
      <c r="C23" s="73"/>
      <c r="D23" s="74"/>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row>
    <row r="24" spans="1:33" ht="120" customHeight="1">
      <c r="A24" s="102" t="s">
        <v>28</v>
      </c>
      <c r="B24" s="103"/>
      <c r="C24" s="103"/>
      <c r="D24" s="74"/>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row>
    <row r="25" spans="1:33" ht="120" customHeight="1">
      <c r="A25" s="102" t="s">
        <v>29</v>
      </c>
      <c r="B25" s="103"/>
      <c r="C25" s="103"/>
      <c r="D25" s="74"/>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row>
    <row r="26" spans="1:33" ht="20.100000000000001" customHeight="1">
      <c r="A26" s="72" t="s">
        <v>13</v>
      </c>
      <c r="B26" s="73"/>
      <c r="C26" s="73"/>
      <c r="D26" s="8"/>
      <c r="E26" s="114" t="s">
        <v>19</v>
      </c>
      <c r="F26" s="114"/>
      <c r="G26" s="93"/>
      <c r="H26" s="93"/>
      <c r="I26" s="114" t="s">
        <v>21</v>
      </c>
      <c r="J26" s="114"/>
      <c r="K26" s="93"/>
      <c r="L26" s="93"/>
      <c r="M26" s="116" t="s">
        <v>22</v>
      </c>
      <c r="N26" s="116"/>
      <c r="O26" s="116"/>
      <c r="P26" s="116"/>
      <c r="Q26" s="93"/>
      <c r="R26" s="93"/>
      <c r="S26" s="93"/>
      <c r="T26" s="93"/>
      <c r="U26" s="114" t="s">
        <v>19</v>
      </c>
      <c r="V26" s="114"/>
      <c r="W26" s="4"/>
      <c r="X26" s="93"/>
      <c r="Y26" s="93"/>
      <c r="Z26" s="114" t="s">
        <v>21</v>
      </c>
      <c r="AA26" s="114"/>
      <c r="AB26" s="93"/>
      <c r="AC26" s="93"/>
      <c r="AD26" s="114" t="s">
        <v>17</v>
      </c>
      <c r="AE26" s="115"/>
    </row>
    <row r="27" spans="1:33" ht="29.25" customHeight="1">
      <c r="A27" s="12" t="s">
        <v>30</v>
      </c>
      <c r="B27" s="71" t="s">
        <v>33</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row>
    <row r="28" spans="1:33" ht="13.5" customHeight="1">
      <c r="A28" s="12" t="s">
        <v>31</v>
      </c>
      <c r="B28" s="117" t="s">
        <v>34</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row>
    <row r="29" spans="1:33">
      <c r="A29" s="11" t="s">
        <v>32</v>
      </c>
      <c r="B29" s="113" t="s">
        <v>35</v>
      </c>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row>
  </sheetData>
  <mergeCells count="66">
    <mergeCell ref="B29:AE29"/>
    <mergeCell ref="Q26:T26"/>
    <mergeCell ref="U26:V26"/>
    <mergeCell ref="X26:Y26"/>
    <mergeCell ref="Z26:AA26"/>
    <mergeCell ref="AB26:AC26"/>
    <mergeCell ref="AD26:AE26"/>
    <mergeCell ref="E26:F26"/>
    <mergeCell ref="G26:H26"/>
    <mergeCell ref="I26:J26"/>
    <mergeCell ref="K26:L26"/>
    <mergeCell ref="M26:P26"/>
    <mergeCell ref="B28:AE28"/>
    <mergeCell ref="F12:M12"/>
    <mergeCell ref="AD19:AE19"/>
    <mergeCell ref="V18:W18"/>
    <mergeCell ref="A25:C25"/>
    <mergeCell ref="D25:AE25"/>
    <mergeCell ref="P18:Q18"/>
    <mergeCell ref="P19:Q19"/>
    <mergeCell ref="X19:Y19"/>
    <mergeCell ref="Z19:AA19"/>
    <mergeCell ref="AB19:AC19"/>
    <mergeCell ref="H22:K22"/>
    <mergeCell ref="C18:K18"/>
    <mergeCell ref="C19:K19"/>
    <mergeCell ref="H20:AE20"/>
    <mergeCell ref="H21:AE21"/>
    <mergeCell ref="D20:G20"/>
    <mergeCell ref="V5:X5"/>
    <mergeCell ref="T5:U5"/>
    <mergeCell ref="O5:S5"/>
    <mergeCell ref="F10:M10"/>
    <mergeCell ref="F11:M11"/>
    <mergeCell ref="A26:C26"/>
    <mergeCell ref="AB18:AC18"/>
    <mergeCell ref="S22:V22"/>
    <mergeCell ref="N22:P22"/>
    <mergeCell ref="D21:G21"/>
    <mergeCell ref="N18:O18"/>
    <mergeCell ref="N19:O19"/>
    <mergeCell ref="L18:M18"/>
    <mergeCell ref="L19:M19"/>
    <mergeCell ref="V19:W19"/>
    <mergeCell ref="T18:U18"/>
    <mergeCell ref="T19:U19"/>
    <mergeCell ref="R18:S18"/>
    <mergeCell ref="R19:S19"/>
    <mergeCell ref="A20:C21"/>
    <mergeCell ref="A24:C24"/>
    <mergeCell ref="A3:AE3"/>
    <mergeCell ref="D10:E14"/>
    <mergeCell ref="A22:C22"/>
    <mergeCell ref="X18:Y18"/>
    <mergeCell ref="B27:AE27"/>
    <mergeCell ref="A23:C23"/>
    <mergeCell ref="AD18:AE18"/>
    <mergeCell ref="D23:AE23"/>
    <mergeCell ref="D24:AE24"/>
    <mergeCell ref="Z18:AA18"/>
    <mergeCell ref="F13:M14"/>
    <mergeCell ref="N12:AE14"/>
    <mergeCell ref="N10:AE11"/>
    <mergeCell ref="AD5:AE5"/>
    <mergeCell ref="AA5:AC5"/>
    <mergeCell ref="Y5:Z5"/>
  </mergeCells>
  <phoneticPr fontId="20"/>
  <printOptions horizontalCentered="1" vertic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CC96E-EF26-4215-8091-E929C3FFD9B2}">
  <sheetPr>
    <tabColor theme="8" tint="0.79998168889431442"/>
  </sheetPr>
  <dimension ref="A1:AS73"/>
  <sheetViews>
    <sheetView showGridLines="0" view="pageBreakPreview" zoomScaleNormal="100" zoomScaleSheetLayoutView="100" workbookViewId="0">
      <selection activeCell="S2" sqref="S2:T2"/>
    </sheetView>
  </sheetViews>
  <sheetFormatPr defaultColWidth="8.125" defaultRowHeight="21" customHeight="1"/>
  <cols>
    <col min="1" max="1" width="2.625" style="14" customWidth="1"/>
    <col min="2" max="2" width="12.125" style="15" customWidth="1"/>
    <col min="3" max="3" width="6.625" style="14" customWidth="1"/>
    <col min="4" max="5" width="7.625" style="14" customWidth="1"/>
    <col min="6" max="36" width="3.625" style="14" customWidth="1"/>
    <col min="37" max="37" width="6.625" style="14" customWidth="1"/>
    <col min="38" max="39" width="7.625" style="14" customWidth="1"/>
    <col min="40" max="40" width="5.625" style="14" customWidth="1"/>
    <col min="41" max="16384" width="8.125" style="14"/>
  </cols>
  <sheetData>
    <row r="1" spans="1:45" ht="20.100000000000001" customHeight="1">
      <c r="A1" s="57" t="s">
        <v>0</v>
      </c>
      <c r="C1" s="56"/>
      <c r="D1" s="56"/>
      <c r="E1" s="56"/>
      <c r="F1" s="56"/>
      <c r="G1" s="56"/>
      <c r="H1" s="56"/>
      <c r="I1" s="56"/>
      <c r="J1" s="56"/>
      <c r="K1" s="56"/>
      <c r="L1" s="56"/>
      <c r="M1" s="56"/>
      <c r="N1" s="56"/>
      <c r="O1" s="56"/>
      <c r="P1" s="56"/>
      <c r="Q1" s="56"/>
      <c r="R1" s="56"/>
      <c r="S1" s="56"/>
      <c r="T1" s="56"/>
      <c r="U1" s="56"/>
      <c r="V1" s="56"/>
      <c r="W1" s="56"/>
      <c r="X1" s="20"/>
      <c r="Y1" s="20"/>
      <c r="Z1" s="22"/>
      <c r="AA1" s="22"/>
      <c r="AB1" s="22"/>
      <c r="AC1" s="22"/>
      <c r="AD1" s="51"/>
      <c r="AE1" s="51"/>
      <c r="AF1" s="51"/>
      <c r="AG1" s="51"/>
      <c r="AH1" s="51"/>
      <c r="AI1" s="55" t="s">
        <v>120</v>
      </c>
      <c r="AJ1" s="55"/>
      <c r="AK1" s="129" t="s">
        <v>119</v>
      </c>
      <c r="AL1" s="129"/>
      <c r="AM1" s="129"/>
      <c r="AN1" s="129"/>
    </row>
    <row r="2" spans="1:45" ht="18" customHeight="1">
      <c r="A2" s="22"/>
      <c r="B2" s="34"/>
      <c r="C2" s="34"/>
      <c r="D2" s="34"/>
      <c r="E2" s="34"/>
      <c r="F2" s="34"/>
      <c r="G2" s="34"/>
      <c r="H2" s="34"/>
      <c r="I2" s="34"/>
      <c r="J2" s="34"/>
      <c r="K2" s="34"/>
      <c r="L2" s="34"/>
      <c r="M2" s="130">
        <v>2025</v>
      </c>
      <c r="N2" s="130"/>
      <c r="O2" s="130"/>
      <c r="P2" s="130"/>
      <c r="Q2" s="131" t="s">
        <v>19</v>
      </c>
      <c r="R2" s="131"/>
      <c r="S2" s="130"/>
      <c r="T2" s="130"/>
      <c r="U2" s="131" t="s">
        <v>118</v>
      </c>
      <c r="V2" s="131"/>
      <c r="W2" s="34"/>
      <c r="X2" s="34"/>
      <c r="Y2" s="34"/>
      <c r="Z2" s="22"/>
      <c r="AA2" s="22"/>
      <c r="AC2" s="55"/>
      <c r="AD2" s="34"/>
      <c r="AE2" s="34"/>
      <c r="AF2" s="34"/>
      <c r="AG2" s="34"/>
      <c r="AH2" s="34"/>
      <c r="AI2" s="55" t="s">
        <v>117</v>
      </c>
      <c r="AJ2" s="55"/>
      <c r="AK2" s="124"/>
      <c r="AL2" s="124"/>
      <c r="AM2" s="124"/>
      <c r="AN2" s="124"/>
      <c r="AP2" s="14" t="s">
        <v>116</v>
      </c>
      <c r="AQ2" s="14" t="s">
        <v>116</v>
      </c>
      <c r="AR2" s="14" t="s">
        <v>89</v>
      </c>
      <c r="AS2" s="14" t="s">
        <v>89</v>
      </c>
    </row>
    <row r="3" spans="1:45" ht="18" customHeight="1">
      <c r="A3" s="54"/>
      <c r="B3" s="54"/>
      <c r="C3" s="54"/>
      <c r="D3" s="54"/>
      <c r="E3" s="54"/>
      <c r="F3" s="54"/>
      <c r="G3" s="54"/>
      <c r="H3" s="54"/>
      <c r="I3" s="54"/>
      <c r="J3" s="54"/>
      <c r="K3" s="54"/>
      <c r="L3" s="54"/>
      <c r="M3" s="54"/>
      <c r="N3" s="54"/>
      <c r="O3" s="54"/>
      <c r="P3" s="54"/>
      <c r="Q3" s="54"/>
      <c r="R3" s="54"/>
      <c r="S3" s="54"/>
      <c r="T3" s="54"/>
      <c r="U3" s="54"/>
      <c r="V3" s="54"/>
      <c r="W3" s="54"/>
      <c r="Y3" s="51"/>
      <c r="Z3" s="51"/>
      <c r="AA3" s="51"/>
      <c r="AB3" s="22"/>
      <c r="AC3" s="51"/>
      <c r="AD3" s="51"/>
      <c r="AE3" s="51"/>
      <c r="AF3" s="51"/>
      <c r="AG3" s="51"/>
      <c r="AH3" s="51"/>
      <c r="AI3" s="53" t="s">
        <v>115</v>
      </c>
      <c r="AJ3" s="55"/>
      <c r="AK3" s="124"/>
      <c r="AL3" s="124"/>
      <c r="AM3" s="124"/>
      <c r="AN3" s="124"/>
      <c r="AP3" s="14" t="s">
        <v>114</v>
      </c>
      <c r="AQ3" s="14" t="s">
        <v>113</v>
      </c>
      <c r="AR3" s="14" t="s">
        <v>112</v>
      </c>
      <c r="AS3" s="14" t="s">
        <v>111</v>
      </c>
    </row>
    <row r="4" spans="1:45" ht="18" customHeight="1">
      <c r="A4" s="54"/>
      <c r="B4" s="54"/>
      <c r="C4" s="54"/>
      <c r="D4" s="54"/>
      <c r="E4" s="54"/>
      <c r="F4" s="54"/>
      <c r="G4" s="54"/>
      <c r="H4" s="54"/>
      <c r="I4" s="54"/>
      <c r="J4" s="54"/>
      <c r="K4" s="54"/>
      <c r="L4" s="54"/>
      <c r="M4" s="54"/>
      <c r="N4" s="54"/>
      <c r="O4" s="54"/>
      <c r="P4" s="54"/>
      <c r="Q4" s="54"/>
      <c r="R4" s="54"/>
      <c r="S4" s="54"/>
      <c r="T4" s="54"/>
      <c r="U4" s="54"/>
      <c r="V4" s="54"/>
      <c r="W4" s="54"/>
      <c r="Y4" s="51"/>
      <c r="Z4" s="51"/>
      <c r="AA4" s="51"/>
      <c r="AB4" s="22"/>
      <c r="AC4" s="51"/>
      <c r="AD4" s="51"/>
      <c r="AE4" s="51"/>
      <c r="AF4" s="51"/>
      <c r="AG4" s="51"/>
      <c r="AH4" s="51"/>
      <c r="AI4" s="53" t="s">
        <v>110</v>
      </c>
      <c r="AJ4" s="55"/>
      <c r="AK4" s="124"/>
      <c r="AL4" s="124"/>
      <c r="AM4" s="124"/>
      <c r="AN4" s="124"/>
      <c r="AP4" s="14" t="s">
        <v>109</v>
      </c>
      <c r="AQ4" s="14" t="s">
        <v>108</v>
      </c>
      <c r="AR4" s="14" t="s">
        <v>107</v>
      </c>
      <c r="AS4" s="14" t="s">
        <v>106</v>
      </c>
    </row>
    <row r="5" spans="1:45" ht="18" customHeight="1">
      <c r="A5" s="54"/>
      <c r="B5" s="54"/>
      <c r="C5" s="54"/>
      <c r="D5" s="54"/>
      <c r="E5" s="54"/>
      <c r="F5" s="54"/>
      <c r="G5" s="54"/>
      <c r="H5" s="54"/>
      <c r="I5" s="54"/>
      <c r="J5" s="54"/>
      <c r="K5" s="54"/>
      <c r="L5" s="54"/>
      <c r="M5" s="54"/>
      <c r="N5" s="54"/>
      <c r="O5" s="54"/>
      <c r="P5" s="54"/>
      <c r="Q5" s="54"/>
      <c r="R5" s="54"/>
      <c r="S5" s="54"/>
      <c r="U5" s="54"/>
      <c r="V5" s="54"/>
      <c r="W5" s="54"/>
      <c r="Y5" s="51"/>
      <c r="Z5" s="51"/>
      <c r="AA5" s="51"/>
      <c r="AB5" s="22"/>
      <c r="AC5" s="51"/>
      <c r="AD5" s="51"/>
      <c r="AE5" s="51"/>
      <c r="AF5" s="51"/>
      <c r="AG5" s="53" t="s">
        <v>105</v>
      </c>
      <c r="AH5" s="125"/>
      <c r="AI5" s="125"/>
      <c r="AJ5" s="125"/>
      <c r="AK5" s="51" t="s">
        <v>104</v>
      </c>
      <c r="AL5" s="52"/>
      <c r="AM5" s="51" t="s">
        <v>103</v>
      </c>
      <c r="AN5" s="22"/>
      <c r="AR5" s="14" t="s">
        <v>102</v>
      </c>
      <c r="AS5" s="14" t="s">
        <v>101</v>
      </c>
    </row>
    <row r="6" spans="1:45" ht="9.9499999999999993" customHeight="1">
      <c r="A6" s="22"/>
      <c r="B6" s="33"/>
      <c r="C6" s="33"/>
      <c r="D6" s="33"/>
      <c r="E6" s="33"/>
      <c r="F6" s="33"/>
      <c r="G6" s="33"/>
      <c r="H6" s="33"/>
      <c r="I6" s="33"/>
      <c r="J6" s="33"/>
      <c r="K6" s="33"/>
      <c r="L6" s="33"/>
      <c r="M6" s="33"/>
      <c r="N6" s="33"/>
      <c r="O6" s="33"/>
      <c r="P6" s="33"/>
      <c r="Q6" s="33"/>
      <c r="R6" s="33"/>
      <c r="S6" s="33"/>
      <c r="T6" s="33"/>
      <c r="U6" s="33"/>
      <c r="V6" s="33"/>
      <c r="W6" s="33"/>
      <c r="X6" s="34"/>
      <c r="Y6" s="34"/>
      <c r="Z6" s="34"/>
      <c r="AA6" s="34"/>
      <c r="AB6" s="34"/>
      <c r="AC6" s="34"/>
      <c r="AD6" s="34"/>
      <c r="AE6" s="34"/>
      <c r="AF6" s="34"/>
      <c r="AG6" s="34"/>
      <c r="AH6" s="34"/>
      <c r="AI6" s="34"/>
      <c r="AJ6" s="34"/>
      <c r="AK6" s="34"/>
      <c r="AL6" s="34"/>
      <c r="AM6" s="22"/>
      <c r="AN6" s="22"/>
      <c r="AR6" s="14" t="s">
        <v>100</v>
      </c>
    </row>
    <row r="7" spans="1:45" ht="15" customHeight="1">
      <c r="A7" s="133" t="s">
        <v>99</v>
      </c>
      <c r="B7" s="132" t="s">
        <v>98</v>
      </c>
      <c r="C7" s="134" t="s">
        <v>97</v>
      </c>
      <c r="D7" s="132" t="s">
        <v>96</v>
      </c>
      <c r="E7" s="137" t="s">
        <v>95</v>
      </c>
      <c r="F7" s="126" t="s">
        <v>94</v>
      </c>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7" t="s">
        <v>93</v>
      </c>
      <c r="AL7" s="138" t="s">
        <v>92</v>
      </c>
      <c r="AM7" s="139" t="s">
        <v>91</v>
      </c>
      <c r="AN7" s="139"/>
    </row>
    <row r="8" spans="1:45" ht="15" customHeight="1">
      <c r="A8" s="133"/>
      <c r="B8" s="132"/>
      <c r="C8" s="135"/>
      <c r="D8" s="132"/>
      <c r="E8" s="137"/>
      <c r="F8" s="132" t="s">
        <v>1</v>
      </c>
      <c r="G8" s="132"/>
      <c r="H8" s="132"/>
      <c r="I8" s="132"/>
      <c r="J8" s="132"/>
      <c r="K8" s="132"/>
      <c r="L8" s="132"/>
      <c r="M8" s="132" t="s">
        <v>2</v>
      </c>
      <c r="N8" s="132"/>
      <c r="O8" s="132"/>
      <c r="P8" s="132"/>
      <c r="Q8" s="132"/>
      <c r="R8" s="132"/>
      <c r="S8" s="132"/>
      <c r="T8" s="132" t="s">
        <v>3</v>
      </c>
      <c r="U8" s="132"/>
      <c r="V8" s="132"/>
      <c r="W8" s="132"/>
      <c r="X8" s="132"/>
      <c r="Y8" s="132"/>
      <c r="Z8" s="132"/>
      <c r="AA8" s="132" t="s">
        <v>4</v>
      </c>
      <c r="AB8" s="132"/>
      <c r="AC8" s="132"/>
      <c r="AD8" s="132"/>
      <c r="AE8" s="132"/>
      <c r="AF8" s="132"/>
      <c r="AG8" s="132"/>
      <c r="AH8" s="132" t="s">
        <v>90</v>
      </c>
      <c r="AI8" s="132"/>
      <c r="AJ8" s="132"/>
      <c r="AK8" s="127"/>
      <c r="AL8" s="138"/>
      <c r="AM8" s="139"/>
      <c r="AN8" s="139"/>
    </row>
    <row r="9" spans="1:45" ht="15" customHeight="1">
      <c r="A9" s="133"/>
      <c r="B9" s="132"/>
      <c r="C9" s="135"/>
      <c r="D9" s="132"/>
      <c r="E9" s="137"/>
      <c r="F9" s="50">
        <f>DATE($M$2,$S$2,1)</f>
        <v>45627</v>
      </c>
      <c r="G9" s="50">
        <f>DATE($M$2,$S$2,2)</f>
        <v>45628</v>
      </c>
      <c r="H9" s="50">
        <f>DATE($M$2,$S$2,3)</f>
        <v>45629</v>
      </c>
      <c r="I9" s="50">
        <f>DATE($M$2,$S$2,4)</f>
        <v>45630</v>
      </c>
      <c r="J9" s="50">
        <f>DATE($M$2,$S$2,5)</f>
        <v>45631</v>
      </c>
      <c r="K9" s="50">
        <f>DATE($M$2,$S$2,6)</f>
        <v>45632</v>
      </c>
      <c r="L9" s="50">
        <f>DATE($M$2,$S$2,7)</f>
        <v>45633</v>
      </c>
      <c r="M9" s="50">
        <f>DATE($M$2,$S$2,8)</f>
        <v>45634</v>
      </c>
      <c r="N9" s="50">
        <f>DATE($M$2,$S$2,9)</f>
        <v>45635</v>
      </c>
      <c r="O9" s="50">
        <f>DATE($M$2,$S$2,10)</f>
        <v>45636</v>
      </c>
      <c r="P9" s="50">
        <f>DATE($M$2,$S$2,11)</f>
        <v>45637</v>
      </c>
      <c r="Q9" s="50">
        <f>DATE($M$2,$S$2,12)</f>
        <v>45638</v>
      </c>
      <c r="R9" s="50">
        <f>DATE($M$2,$S$2,13)</f>
        <v>45639</v>
      </c>
      <c r="S9" s="50">
        <f>DATE($M$2,$S$2,14)</f>
        <v>45640</v>
      </c>
      <c r="T9" s="50">
        <f>DATE($M$2,$S$2,15)</f>
        <v>45641</v>
      </c>
      <c r="U9" s="50">
        <f>DATE($M$2,$S$2,16)</f>
        <v>45642</v>
      </c>
      <c r="V9" s="50">
        <f>DATE($M$2,$S$2,17)</f>
        <v>45643</v>
      </c>
      <c r="W9" s="50">
        <f>DATE($M$2,$S$2,18)</f>
        <v>45644</v>
      </c>
      <c r="X9" s="50">
        <f>DATE($M$2,$S$2,19)</f>
        <v>45645</v>
      </c>
      <c r="Y9" s="50">
        <f>DATE($M$2,$S$2,20)</f>
        <v>45646</v>
      </c>
      <c r="Z9" s="50">
        <f>DATE($M$2,$S$2,21)</f>
        <v>45647</v>
      </c>
      <c r="AA9" s="50">
        <f>DATE($M$2,$S$2,22)</f>
        <v>45648</v>
      </c>
      <c r="AB9" s="50">
        <f>DATE($M$2,$S$2,23)</f>
        <v>45649</v>
      </c>
      <c r="AC9" s="50">
        <f>DATE($M$2,$S$2,24)</f>
        <v>45650</v>
      </c>
      <c r="AD9" s="50">
        <f>DATE($M$2,$S$2,25)</f>
        <v>45651</v>
      </c>
      <c r="AE9" s="50">
        <f>DATE($M$2,$S$2,26)</f>
        <v>45652</v>
      </c>
      <c r="AF9" s="50">
        <f>DATE($M$2,$S$2,27)</f>
        <v>45653</v>
      </c>
      <c r="AG9" s="50">
        <f>DATE($M$2,$S$2,28)</f>
        <v>45654</v>
      </c>
      <c r="AH9" s="50">
        <f>IF(DAY(EOMONTH(F9,0))&lt;29,"",DATE($M$2,$S$2,29))</f>
        <v>45655</v>
      </c>
      <c r="AI9" s="50">
        <f>IF(DAY(EOMONTH(F9,0))&lt;30,"",DATE($M$2,$S$2,30))</f>
        <v>45656</v>
      </c>
      <c r="AJ9" s="50">
        <f>IF(DAY(EOMONTH(F9,0))&lt;31,"",DATE($M$2,$S$2,31))</f>
        <v>45657</v>
      </c>
      <c r="AK9" s="127"/>
      <c r="AL9" s="138"/>
      <c r="AM9" s="139"/>
      <c r="AN9" s="139"/>
    </row>
    <row r="10" spans="1:45" ht="15" customHeight="1">
      <c r="A10" s="133"/>
      <c r="B10" s="132"/>
      <c r="C10" s="136"/>
      <c r="D10" s="132"/>
      <c r="E10" s="137"/>
      <c r="F10" s="49">
        <f>DATE($M$2,$S$2,1)</f>
        <v>45627</v>
      </c>
      <c r="G10" s="49">
        <f>DATE($M$2,$S$2,2)</f>
        <v>45628</v>
      </c>
      <c r="H10" s="49">
        <f>DATE($M$2,$S$2,3)</f>
        <v>45629</v>
      </c>
      <c r="I10" s="49">
        <f>DATE($M$2,$S$2,4)</f>
        <v>45630</v>
      </c>
      <c r="J10" s="49">
        <f>DATE($M$2,$S$2,5)</f>
        <v>45631</v>
      </c>
      <c r="K10" s="49">
        <f>DATE($M$2,$S$2,6)</f>
        <v>45632</v>
      </c>
      <c r="L10" s="49">
        <f>DATE($M$2,$S$2,7)</f>
        <v>45633</v>
      </c>
      <c r="M10" s="49">
        <f>DATE($M$2,$S$2,8)</f>
        <v>45634</v>
      </c>
      <c r="N10" s="49">
        <f>DATE($M$2,$S$2,9)</f>
        <v>45635</v>
      </c>
      <c r="O10" s="49">
        <f>DATE($M$2,$S$2,10)</f>
        <v>45636</v>
      </c>
      <c r="P10" s="49">
        <f>DATE($M$2,$S$2,11)</f>
        <v>45637</v>
      </c>
      <c r="Q10" s="49">
        <f>DATE($M$2,$S$2,12)</f>
        <v>45638</v>
      </c>
      <c r="R10" s="49">
        <f>DATE($M$2,$S$2,13)</f>
        <v>45639</v>
      </c>
      <c r="S10" s="49">
        <f>DATE($M$2,$S$2,14)</f>
        <v>45640</v>
      </c>
      <c r="T10" s="49">
        <f>DATE($M$2,$S$2,15)</f>
        <v>45641</v>
      </c>
      <c r="U10" s="49">
        <f>DATE($M$2,$S$2,16)</f>
        <v>45642</v>
      </c>
      <c r="V10" s="49">
        <f>DATE($M$2,$S$2,17)</f>
        <v>45643</v>
      </c>
      <c r="W10" s="49">
        <f>DATE($M$2,$S$2,18)</f>
        <v>45644</v>
      </c>
      <c r="X10" s="49">
        <f>DATE($M$2,$S$2,19)</f>
        <v>45645</v>
      </c>
      <c r="Y10" s="49">
        <f>DATE($M$2,$S$2,20)</f>
        <v>45646</v>
      </c>
      <c r="Z10" s="49">
        <f>DATE($M$2,$S$2,21)</f>
        <v>45647</v>
      </c>
      <c r="AA10" s="49">
        <f>DATE($M$2,$S$2,22)</f>
        <v>45648</v>
      </c>
      <c r="AB10" s="49">
        <f>DATE($M$2,$S$2,23)</f>
        <v>45649</v>
      </c>
      <c r="AC10" s="49">
        <f>DATE($M$2,$S$2,24)</f>
        <v>45650</v>
      </c>
      <c r="AD10" s="49">
        <f>DATE($M$2,$S$2,25)</f>
        <v>45651</v>
      </c>
      <c r="AE10" s="49">
        <f>DATE($M$2,$S$2,26)</f>
        <v>45652</v>
      </c>
      <c r="AF10" s="49">
        <f>DATE($M$2,$S$2,27)</f>
        <v>45653</v>
      </c>
      <c r="AG10" s="49">
        <f>DATE($M$2,$S$2,28)</f>
        <v>45654</v>
      </c>
      <c r="AH10" s="49">
        <f>IF(DAY(EOMONTH(F10,0))&lt;29,"",DATE($M$2,$S$2,29))</f>
        <v>45655</v>
      </c>
      <c r="AI10" s="49">
        <f>IF(DAY(EOMONTH(F10,0))&lt;30,"",DATE($M$2,$S$2,30))</f>
        <v>45656</v>
      </c>
      <c r="AJ10" s="49">
        <f>IF(DAY(EOMONTH(F10,0))&lt;31,"",DATE($M$2,$S$2,31))</f>
        <v>45657</v>
      </c>
      <c r="AK10" s="127"/>
      <c r="AL10" s="138"/>
      <c r="AM10" s="139"/>
      <c r="AN10" s="139"/>
    </row>
    <row r="11" spans="1:45" ht="18" customHeight="1">
      <c r="A11" s="37">
        <v>1</v>
      </c>
      <c r="B11" s="48" t="s">
        <v>89</v>
      </c>
      <c r="C11" s="47" t="s">
        <v>89</v>
      </c>
      <c r="D11" s="46"/>
      <c r="E11" s="45"/>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2">
        <f t="shared" ref="AK11:AK31" si="0">+SUM(F11:AJ11)</f>
        <v>0</v>
      </c>
      <c r="AL11" s="41">
        <f t="shared" ref="AL11:AL31" si="1">IF($AK$3="４週",AK11/4,AK11/(DAY(EOMONTH($F$9,0))/7))</f>
        <v>0</v>
      </c>
      <c r="AM11" s="128"/>
      <c r="AN11" s="128"/>
    </row>
    <row r="12" spans="1:45" ht="18" customHeight="1">
      <c r="A12" s="37">
        <v>2</v>
      </c>
      <c r="B12" s="48" t="s">
        <v>89</v>
      </c>
      <c r="C12" s="47" t="s">
        <v>89</v>
      </c>
      <c r="D12" s="46"/>
      <c r="E12" s="45"/>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2">
        <f t="shared" si="0"/>
        <v>0</v>
      </c>
      <c r="AL12" s="41">
        <f t="shared" si="1"/>
        <v>0</v>
      </c>
      <c r="AM12" s="128"/>
      <c r="AN12" s="128"/>
    </row>
    <row r="13" spans="1:45" ht="18" customHeight="1">
      <c r="A13" s="37">
        <v>3</v>
      </c>
      <c r="B13" s="48" t="s">
        <v>89</v>
      </c>
      <c r="C13" s="47" t="s">
        <v>89</v>
      </c>
      <c r="D13" s="46"/>
      <c r="E13" s="45"/>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2">
        <f t="shared" si="0"/>
        <v>0</v>
      </c>
      <c r="AL13" s="41">
        <f t="shared" si="1"/>
        <v>0</v>
      </c>
      <c r="AM13" s="128"/>
      <c r="AN13" s="128"/>
    </row>
    <row r="14" spans="1:45" ht="18" customHeight="1">
      <c r="A14" s="37">
        <v>4</v>
      </c>
      <c r="B14" s="48" t="s">
        <v>89</v>
      </c>
      <c r="C14" s="47" t="s">
        <v>89</v>
      </c>
      <c r="D14" s="46"/>
      <c r="E14" s="45"/>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2">
        <f t="shared" si="0"/>
        <v>0</v>
      </c>
      <c r="AL14" s="41">
        <f t="shared" si="1"/>
        <v>0</v>
      </c>
      <c r="AM14" s="128"/>
      <c r="AN14" s="128"/>
    </row>
    <row r="15" spans="1:45" ht="18" customHeight="1">
      <c r="A15" s="37">
        <v>5</v>
      </c>
      <c r="B15" s="48" t="s">
        <v>89</v>
      </c>
      <c r="C15" s="47" t="s">
        <v>89</v>
      </c>
      <c r="D15" s="46"/>
      <c r="E15" s="45"/>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2">
        <f t="shared" si="0"/>
        <v>0</v>
      </c>
      <c r="AL15" s="41">
        <f t="shared" si="1"/>
        <v>0</v>
      </c>
      <c r="AM15" s="128"/>
      <c r="AN15" s="128"/>
    </row>
    <row r="16" spans="1:45" ht="18" customHeight="1">
      <c r="A16" s="37">
        <v>6</v>
      </c>
      <c r="B16" s="48"/>
      <c r="C16" s="47"/>
      <c r="D16" s="46"/>
      <c r="E16" s="45"/>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2">
        <f t="shared" si="0"/>
        <v>0</v>
      </c>
      <c r="AL16" s="41">
        <f t="shared" si="1"/>
        <v>0</v>
      </c>
      <c r="AM16" s="128"/>
      <c r="AN16" s="128"/>
    </row>
    <row r="17" spans="1:40" ht="18" customHeight="1">
      <c r="A17" s="37">
        <v>7</v>
      </c>
      <c r="B17" s="48"/>
      <c r="C17" s="47"/>
      <c r="D17" s="46"/>
      <c r="E17" s="45"/>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2">
        <f t="shared" si="0"/>
        <v>0</v>
      </c>
      <c r="AL17" s="41">
        <f t="shared" si="1"/>
        <v>0</v>
      </c>
      <c r="AM17" s="128"/>
      <c r="AN17" s="128"/>
    </row>
    <row r="18" spans="1:40" ht="18" customHeight="1">
      <c r="A18" s="37">
        <v>8</v>
      </c>
      <c r="B18" s="48"/>
      <c r="C18" s="47"/>
      <c r="D18" s="46"/>
      <c r="E18" s="45"/>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2">
        <f t="shared" si="0"/>
        <v>0</v>
      </c>
      <c r="AL18" s="41">
        <f t="shared" si="1"/>
        <v>0</v>
      </c>
      <c r="AM18" s="128"/>
      <c r="AN18" s="128"/>
    </row>
    <row r="19" spans="1:40" ht="18" customHeight="1">
      <c r="A19" s="37">
        <v>9</v>
      </c>
      <c r="B19" s="48"/>
      <c r="C19" s="47"/>
      <c r="D19" s="46"/>
      <c r="E19" s="45"/>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2">
        <f t="shared" si="0"/>
        <v>0</v>
      </c>
      <c r="AL19" s="41">
        <f t="shared" si="1"/>
        <v>0</v>
      </c>
      <c r="AM19" s="128"/>
      <c r="AN19" s="128"/>
    </row>
    <row r="20" spans="1:40" ht="18" customHeight="1">
      <c r="A20" s="37">
        <v>10</v>
      </c>
      <c r="B20" s="48"/>
      <c r="C20" s="47"/>
      <c r="D20" s="46"/>
      <c r="E20" s="45"/>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2">
        <f t="shared" si="0"/>
        <v>0</v>
      </c>
      <c r="AL20" s="41">
        <f t="shared" si="1"/>
        <v>0</v>
      </c>
      <c r="AM20" s="128"/>
      <c r="AN20" s="128"/>
    </row>
    <row r="21" spans="1:40" ht="18" customHeight="1">
      <c r="A21" s="37">
        <v>11</v>
      </c>
      <c r="B21" s="48"/>
      <c r="C21" s="47"/>
      <c r="D21" s="46"/>
      <c r="E21" s="45"/>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2">
        <f t="shared" si="0"/>
        <v>0</v>
      </c>
      <c r="AL21" s="41">
        <f t="shared" si="1"/>
        <v>0</v>
      </c>
      <c r="AM21" s="128"/>
      <c r="AN21" s="128"/>
    </row>
    <row r="22" spans="1:40" ht="18" customHeight="1">
      <c r="A22" s="37">
        <v>12</v>
      </c>
      <c r="B22" s="48"/>
      <c r="C22" s="47"/>
      <c r="D22" s="46"/>
      <c r="E22" s="45"/>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2">
        <f t="shared" si="0"/>
        <v>0</v>
      </c>
      <c r="AL22" s="41">
        <f t="shared" si="1"/>
        <v>0</v>
      </c>
      <c r="AM22" s="128"/>
      <c r="AN22" s="128"/>
    </row>
    <row r="23" spans="1:40" ht="18" customHeight="1">
      <c r="A23" s="37">
        <v>13</v>
      </c>
      <c r="B23" s="48"/>
      <c r="C23" s="47"/>
      <c r="D23" s="46"/>
      <c r="E23" s="45"/>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2">
        <f t="shared" si="0"/>
        <v>0</v>
      </c>
      <c r="AL23" s="41">
        <f t="shared" si="1"/>
        <v>0</v>
      </c>
      <c r="AM23" s="128"/>
      <c r="AN23" s="128"/>
    </row>
    <row r="24" spans="1:40" ht="18" customHeight="1">
      <c r="A24" s="37">
        <v>14</v>
      </c>
      <c r="B24" s="48"/>
      <c r="C24" s="47"/>
      <c r="D24" s="46"/>
      <c r="E24" s="45"/>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2">
        <f t="shared" si="0"/>
        <v>0</v>
      </c>
      <c r="AL24" s="41">
        <f t="shared" si="1"/>
        <v>0</v>
      </c>
      <c r="AM24" s="128"/>
      <c r="AN24" s="128"/>
    </row>
    <row r="25" spans="1:40" ht="18" customHeight="1">
      <c r="A25" s="37">
        <v>15</v>
      </c>
      <c r="B25" s="48"/>
      <c r="C25" s="47"/>
      <c r="D25" s="46"/>
      <c r="E25" s="45"/>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2">
        <f t="shared" si="0"/>
        <v>0</v>
      </c>
      <c r="AL25" s="41">
        <f t="shared" si="1"/>
        <v>0</v>
      </c>
      <c r="AM25" s="128"/>
      <c r="AN25" s="128"/>
    </row>
    <row r="26" spans="1:40" ht="18" customHeight="1">
      <c r="A26" s="37">
        <v>16</v>
      </c>
      <c r="B26" s="48"/>
      <c r="C26" s="47"/>
      <c r="D26" s="46"/>
      <c r="E26" s="45"/>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2">
        <f t="shared" si="0"/>
        <v>0</v>
      </c>
      <c r="AL26" s="41">
        <f t="shared" si="1"/>
        <v>0</v>
      </c>
      <c r="AM26" s="128"/>
      <c r="AN26" s="128"/>
    </row>
    <row r="27" spans="1:40" ht="18" customHeight="1">
      <c r="A27" s="37">
        <v>17</v>
      </c>
      <c r="B27" s="48"/>
      <c r="C27" s="47"/>
      <c r="D27" s="46"/>
      <c r="E27" s="45"/>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2">
        <f t="shared" si="0"/>
        <v>0</v>
      </c>
      <c r="AL27" s="41">
        <f t="shared" si="1"/>
        <v>0</v>
      </c>
      <c r="AM27" s="128"/>
      <c r="AN27" s="128"/>
    </row>
    <row r="28" spans="1:40" ht="18" customHeight="1">
      <c r="A28" s="37">
        <v>18</v>
      </c>
      <c r="B28" s="48"/>
      <c r="C28" s="47"/>
      <c r="D28" s="46"/>
      <c r="E28" s="45"/>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2">
        <f t="shared" si="0"/>
        <v>0</v>
      </c>
      <c r="AL28" s="41">
        <f t="shared" si="1"/>
        <v>0</v>
      </c>
      <c r="AM28" s="128"/>
      <c r="AN28" s="128"/>
    </row>
    <row r="29" spans="1:40" ht="18" customHeight="1">
      <c r="A29" s="37">
        <v>19</v>
      </c>
      <c r="B29" s="48"/>
      <c r="C29" s="47"/>
      <c r="D29" s="46"/>
      <c r="E29" s="45"/>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2">
        <f t="shared" si="0"/>
        <v>0</v>
      </c>
      <c r="AL29" s="41">
        <f t="shared" si="1"/>
        <v>0</v>
      </c>
      <c r="AM29" s="128"/>
      <c r="AN29" s="128"/>
    </row>
    <row r="30" spans="1:40" ht="18" customHeight="1">
      <c r="A30" s="37">
        <v>20</v>
      </c>
      <c r="B30" s="48"/>
      <c r="C30" s="47"/>
      <c r="D30" s="46"/>
      <c r="E30" s="45"/>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2">
        <f t="shared" si="0"/>
        <v>0</v>
      </c>
      <c r="AL30" s="41">
        <f t="shared" si="1"/>
        <v>0</v>
      </c>
      <c r="AM30" s="128"/>
      <c r="AN30" s="128"/>
    </row>
    <row r="31" spans="1:40" ht="18" customHeight="1">
      <c r="A31" s="137" t="s">
        <v>5</v>
      </c>
      <c r="B31" s="148"/>
      <c r="C31" s="148"/>
      <c r="D31" s="148"/>
      <c r="E31" s="148"/>
      <c r="F31" s="43">
        <f t="shared" ref="F31:AJ31" si="2">+SUM(F11:F30)</f>
        <v>0</v>
      </c>
      <c r="G31" s="43">
        <f t="shared" si="2"/>
        <v>0</v>
      </c>
      <c r="H31" s="43">
        <f t="shared" si="2"/>
        <v>0</v>
      </c>
      <c r="I31" s="43">
        <f t="shared" si="2"/>
        <v>0</v>
      </c>
      <c r="J31" s="43">
        <f t="shared" si="2"/>
        <v>0</v>
      </c>
      <c r="K31" s="43">
        <f t="shared" si="2"/>
        <v>0</v>
      </c>
      <c r="L31" s="43">
        <f t="shared" si="2"/>
        <v>0</v>
      </c>
      <c r="M31" s="43">
        <f t="shared" si="2"/>
        <v>0</v>
      </c>
      <c r="N31" s="43">
        <f t="shared" si="2"/>
        <v>0</v>
      </c>
      <c r="O31" s="43">
        <f t="shared" si="2"/>
        <v>0</v>
      </c>
      <c r="P31" s="43">
        <f t="shared" si="2"/>
        <v>0</v>
      </c>
      <c r="Q31" s="43">
        <f t="shared" si="2"/>
        <v>0</v>
      </c>
      <c r="R31" s="43">
        <f t="shared" si="2"/>
        <v>0</v>
      </c>
      <c r="S31" s="43">
        <f t="shared" si="2"/>
        <v>0</v>
      </c>
      <c r="T31" s="43">
        <f t="shared" si="2"/>
        <v>0</v>
      </c>
      <c r="U31" s="43">
        <f t="shared" si="2"/>
        <v>0</v>
      </c>
      <c r="V31" s="43">
        <f t="shared" si="2"/>
        <v>0</v>
      </c>
      <c r="W31" s="43">
        <f t="shared" si="2"/>
        <v>0</v>
      </c>
      <c r="X31" s="43">
        <f t="shared" si="2"/>
        <v>0</v>
      </c>
      <c r="Y31" s="43">
        <f t="shared" si="2"/>
        <v>0</v>
      </c>
      <c r="Z31" s="43">
        <f t="shared" si="2"/>
        <v>0</v>
      </c>
      <c r="AA31" s="43">
        <f t="shared" si="2"/>
        <v>0</v>
      </c>
      <c r="AB31" s="43">
        <f t="shared" si="2"/>
        <v>0</v>
      </c>
      <c r="AC31" s="43">
        <f t="shared" si="2"/>
        <v>0</v>
      </c>
      <c r="AD31" s="43">
        <f t="shared" si="2"/>
        <v>0</v>
      </c>
      <c r="AE31" s="43">
        <f t="shared" si="2"/>
        <v>0</v>
      </c>
      <c r="AF31" s="43">
        <f t="shared" si="2"/>
        <v>0</v>
      </c>
      <c r="AG31" s="43">
        <f t="shared" si="2"/>
        <v>0</v>
      </c>
      <c r="AH31" s="43">
        <f t="shared" si="2"/>
        <v>0</v>
      </c>
      <c r="AI31" s="43">
        <f t="shared" si="2"/>
        <v>0</v>
      </c>
      <c r="AJ31" s="43">
        <f t="shared" si="2"/>
        <v>0</v>
      </c>
      <c r="AK31" s="42">
        <f t="shared" si="0"/>
        <v>0</v>
      </c>
      <c r="AL31" s="41">
        <f t="shared" si="1"/>
        <v>0</v>
      </c>
      <c r="AM31" s="133"/>
      <c r="AN31" s="133"/>
    </row>
    <row r="32" spans="1:40" ht="18" customHeight="1">
      <c r="A32" s="148" t="s">
        <v>6</v>
      </c>
      <c r="B32" s="148"/>
      <c r="C32" s="148"/>
      <c r="D32" s="148"/>
      <c r="E32" s="14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39"/>
      <c r="AL32" s="38"/>
      <c r="AM32" s="133"/>
      <c r="AN32" s="133"/>
    </row>
    <row r="33" spans="1:40" ht="15" customHeight="1">
      <c r="A33" s="33"/>
      <c r="B33" s="33"/>
      <c r="C33" s="33"/>
      <c r="D33" s="33"/>
      <c r="E33" s="33"/>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33"/>
      <c r="AL33" s="33"/>
      <c r="AM33" s="22"/>
    </row>
    <row r="34" spans="1:40" ht="15" customHeight="1">
      <c r="A34" s="33"/>
      <c r="B34" s="33"/>
      <c r="C34" s="33"/>
      <c r="D34" s="33"/>
      <c r="E34" s="33"/>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33"/>
      <c r="AL34" s="33"/>
      <c r="AM34" s="22"/>
    </row>
    <row r="35" spans="1:40" ht="21" customHeight="1">
      <c r="A35" s="20" t="s">
        <v>88</v>
      </c>
      <c r="B35" s="33"/>
      <c r="C35" s="33"/>
      <c r="D35" s="33"/>
      <c r="E35" s="33"/>
      <c r="F35" s="33"/>
      <c r="G35" s="16"/>
      <c r="H35" s="16"/>
      <c r="I35" s="16"/>
      <c r="J35" s="16"/>
      <c r="K35" s="16"/>
      <c r="L35" s="16"/>
      <c r="M35" s="16"/>
      <c r="N35" s="16"/>
      <c r="O35" s="16"/>
      <c r="Y35" s="20"/>
      <c r="AM35" s="33"/>
      <c r="AN35" s="22"/>
    </row>
    <row r="36" spans="1:40" ht="24.95" customHeight="1">
      <c r="A36" s="132"/>
      <c r="B36" s="132"/>
      <c r="C36" s="132"/>
      <c r="D36" s="36">
        <f>IF(MONTH($F$9)&lt;7,MONTH($F$9)+6,MONTH($F$9)-6)</f>
        <v>6</v>
      </c>
      <c r="E36" s="36">
        <f>IF(MONTH($F$9)&lt;6,MONTH($F$9)+7,MONTH($F$9)-5)</f>
        <v>7</v>
      </c>
      <c r="F36" s="140">
        <f>IF(MONTH($F$9)&lt;5,MONTH($F$9)+8,MONTH($F$9)-4)</f>
        <v>8</v>
      </c>
      <c r="G36" s="140"/>
      <c r="H36" s="140"/>
      <c r="I36" s="140">
        <f>IF(MONTH($F$9)&lt;4,MONTH($F$9)+9,MONTH($F$9)-3)</f>
        <v>9</v>
      </c>
      <c r="J36" s="140"/>
      <c r="K36" s="140"/>
      <c r="L36" s="140">
        <f>IF(MONTH($F$9)&lt;3,MONTH($F$9)+10,MONTH($F$9)-2)</f>
        <v>10</v>
      </c>
      <c r="M36" s="140"/>
      <c r="N36" s="140"/>
      <c r="O36" s="140">
        <f>IF(MONTH($F$9)&lt;2,MONTH($F$9)+11,MONTH($F$9)-1)</f>
        <v>11</v>
      </c>
      <c r="P36" s="140"/>
      <c r="Q36" s="140"/>
      <c r="R36" s="132" t="s">
        <v>87</v>
      </c>
      <c r="S36" s="132"/>
      <c r="T36" s="132"/>
      <c r="U36" s="132"/>
      <c r="V36" s="138" t="s">
        <v>86</v>
      </c>
      <c r="W36" s="138"/>
      <c r="X36" s="138"/>
      <c r="Y36" s="138"/>
      <c r="Z36" s="138" t="s">
        <v>85</v>
      </c>
      <c r="AA36" s="138"/>
      <c r="AB36" s="138"/>
      <c r="AC36" s="138"/>
    </row>
    <row r="37" spans="1:40" ht="18" customHeight="1">
      <c r="A37" s="146" t="s">
        <v>84</v>
      </c>
      <c r="B37" s="146"/>
      <c r="C37" s="146"/>
      <c r="D37" s="35"/>
      <c r="E37" s="35"/>
      <c r="F37" s="147"/>
      <c r="G37" s="147"/>
      <c r="H37" s="147"/>
      <c r="I37" s="147"/>
      <c r="J37" s="147"/>
      <c r="K37" s="147"/>
      <c r="L37" s="147"/>
      <c r="M37" s="147"/>
      <c r="N37" s="147"/>
      <c r="O37" s="147"/>
      <c r="P37" s="147"/>
      <c r="Q37" s="147"/>
      <c r="R37" s="150">
        <f>SUM(D37:Q37)</f>
        <v>0</v>
      </c>
      <c r="S37" s="150"/>
      <c r="T37" s="150"/>
      <c r="U37" s="150"/>
      <c r="V37" s="145">
        <f>ROUNDUP((R37+R38)/6,1)</f>
        <v>0</v>
      </c>
      <c r="W37" s="145"/>
      <c r="X37" s="145"/>
      <c r="Y37" s="145"/>
      <c r="Z37" s="145">
        <f>ROUNDDOWN(V37/35,1)</f>
        <v>0</v>
      </c>
      <c r="AA37" s="145"/>
      <c r="AB37" s="145"/>
      <c r="AC37" s="145"/>
    </row>
    <row r="38" spans="1:40" ht="18" customHeight="1">
      <c r="A38" s="146" t="s">
        <v>83</v>
      </c>
      <c r="B38" s="146"/>
      <c r="C38" s="146"/>
      <c r="D38" s="35"/>
      <c r="E38" s="35"/>
      <c r="F38" s="147"/>
      <c r="G38" s="147"/>
      <c r="H38" s="147"/>
      <c r="I38" s="147"/>
      <c r="J38" s="147"/>
      <c r="K38" s="147"/>
      <c r="L38" s="147"/>
      <c r="M38" s="147"/>
      <c r="N38" s="147"/>
      <c r="O38" s="147"/>
      <c r="P38" s="147"/>
      <c r="Q38" s="147"/>
      <c r="R38" s="150">
        <f>+SUM(D38:Q38)</f>
        <v>0</v>
      </c>
      <c r="S38" s="150"/>
      <c r="T38" s="150"/>
      <c r="U38" s="150"/>
      <c r="V38" s="145"/>
      <c r="W38" s="145"/>
      <c r="X38" s="145"/>
      <c r="Y38" s="145"/>
      <c r="Z38" s="145"/>
      <c r="AA38" s="145"/>
      <c r="AB38" s="145"/>
      <c r="AC38" s="145"/>
    </row>
    <row r="39" spans="1:40" ht="21" customHeight="1">
      <c r="A39" s="20" t="s">
        <v>82</v>
      </c>
      <c r="B39" s="14"/>
      <c r="C39" s="34"/>
      <c r="D39" s="34"/>
      <c r="E39" s="34"/>
      <c r="F39" s="34"/>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34"/>
      <c r="AM39" s="34"/>
      <c r="AN39" s="22"/>
    </row>
    <row r="40" spans="1:40" ht="24.95" customHeight="1">
      <c r="A40" s="22"/>
      <c r="B40" s="33"/>
      <c r="C40" s="142" t="s">
        <v>81</v>
      </c>
      <c r="D40" s="143"/>
      <c r="E40" s="141" t="s">
        <v>80</v>
      </c>
      <c r="F40" s="141"/>
      <c r="G40" s="141"/>
      <c r="H40" s="141"/>
      <c r="I40" s="142" t="s">
        <v>79</v>
      </c>
      <c r="J40" s="143"/>
      <c r="K40" s="143"/>
      <c r="L40" s="143"/>
      <c r="M40" s="143"/>
      <c r="N40" s="144"/>
      <c r="O40" s="142" t="s">
        <v>78</v>
      </c>
      <c r="P40" s="143"/>
      <c r="Q40" s="143"/>
      <c r="R40" s="143"/>
      <c r="S40" s="143"/>
      <c r="T40" s="144"/>
      <c r="U40" s="142" t="s">
        <v>78</v>
      </c>
      <c r="V40" s="143"/>
      <c r="W40" s="143"/>
      <c r="X40" s="143"/>
      <c r="Y40" s="143"/>
      <c r="Z40" s="144"/>
      <c r="AA40" s="142" t="s">
        <v>78</v>
      </c>
      <c r="AB40" s="143"/>
      <c r="AC40" s="143"/>
      <c r="AD40" s="143"/>
      <c r="AE40" s="143"/>
      <c r="AF40" s="144"/>
      <c r="AG40" s="141" t="s">
        <v>78</v>
      </c>
      <c r="AH40" s="141"/>
      <c r="AI40" s="141"/>
      <c r="AJ40" s="141"/>
      <c r="AK40" s="141"/>
      <c r="AL40" s="141" t="s">
        <v>78</v>
      </c>
      <c r="AM40" s="141"/>
      <c r="AN40" s="22"/>
    </row>
    <row r="41" spans="1:40" ht="18" customHeight="1">
      <c r="A41" s="22"/>
      <c r="B41" s="33"/>
      <c r="C41" s="32" t="s">
        <v>77</v>
      </c>
      <c r="D41" s="32" t="s">
        <v>76</v>
      </c>
      <c r="E41" s="31" t="s">
        <v>77</v>
      </c>
      <c r="F41" s="154" t="s">
        <v>76</v>
      </c>
      <c r="G41" s="154"/>
      <c r="H41" s="154"/>
      <c r="I41" s="151" t="s">
        <v>77</v>
      </c>
      <c r="J41" s="152"/>
      <c r="K41" s="153"/>
      <c r="L41" s="151" t="s">
        <v>76</v>
      </c>
      <c r="M41" s="152"/>
      <c r="N41" s="153"/>
      <c r="O41" s="151" t="s">
        <v>77</v>
      </c>
      <c r="P41" s="152"/>
      <c r="Q41" s="153"/>
      <c r="R41" s="151" t="s">
        <v>76</v>
      </c>
      <c r="S41" s="152"/>
      <c r="T41" s="153"/>
      <c r="U41" s="151" t="s">
        <v>77</v>
      </c>
      <c r="V41" s="152"/>
      <c r="W41" s="153"/>
      <c r="X41" s="151" t="s">
        <v>76</v>
      </c>
      <c r="Y41" s="152"/>
      <c r="Z41" s="153"/>
      <c r="AA41" s="151" t="s">
        <v>77</v>
      </c>
      <c r="AB41" s="152"/>
      <c r="AC41" s="153"/>
      <c r="AD41" s="151" t="s">
        <v>76</v>
      </c>
      <c r="AE41" s="152"/>
      <c r="AF41" s="153"/>
      <c r="AG41" s="151" t="s">
        <v>77</v>
      </c>
      <c r="AH41" s="152"/>
      <c r="AI41" s="153"/>
      <c r="AJ41" s="151" t="s">
        <v>76</v>
      </c>
      <c r="AK41" s="153"/>
      <c r="AL41" s="31" t="s">
        <v>75</v>
      </c>
      <c r="AM41" s="31" t="s">
        <v>74</v>
      </c>
      <c r="AN41" s="22"/>
    </row>
    <row r="42" spans="1:40" ht="18" customHeight="1">
      <c r="A42" s="22"/>
      <c r="B42" s="19" t="s">
        <v>73</v>
      </c>
      <c r="C42" s="31">
        <f>COUNTIFS($B$11:$B$30,C$40,$C$11:$C$30,"A",$E$11:$E$30,"*")</f>
        <v>0</v>
      </c>
      <c r="D42" s="31">
        <f>COUNTIFS($B$11:$B$30,C$40,$C$11:$C$30,"B",$E$11:$E$30,"*")</f>
        <v>0</v>
      </c>
      <c r="E42" s="31">
        <f>COUNTIFS($B$11:$B$30,E$40,$C$11:$C$30,"A",$E$11:$E$30,"*")</f>
        <v>0</v>
      </c>
      <c r="F42" s="151">
        <f>COUNTIFS($B$11:$B$30,E$40,$C$11:$C$30,"B",$E$11:$E$30,"*")</f>
        <v>0</v>
      </c>
      <c r="G42" s="152"/>
      <c r="H42" s="153"/>
      <c r="I42" s="151">
        <f>COUNTIFS($B$11:$B$30,I$40,$C$11:$C$30,"A",$E$11:$E$30,"*")</f>
        <v>0</v>
      </c>
      <c r="J42" s="152"/>
      <c r="K42" s="153"/>
      <c r="L42" s="151">
        <f>COUNTIFS($B$11:$B$30,I$40,$C$11:$C$30,"B",$E$11:$E$30,"*")</f>
        <v>0</v>
      </c>
      <c r="M42" s="152"/>
      <c r="N42" s="153"/>
      <c r="O42" s="151">
        <f>COUNTIFS($B$11:$B$30,O$40,$C$11:$C$30,"A",$E$11:$E$30,"*")</f>
        <v>0</v>
      </c>
      <c r="P42" s="152"/>
      <c r="Q42" s="153"/>
      <c r="R42" s="151">
        <f>COUNTIFS($B$11:$B$30,O$40,$C$11:$C$30,"B",$E$11:$E$30,"*")</f>
        <v>0</v>
      </c>
      <c r="S42" s="152"/>
      <c r="T42" s="153"/>
      <c r="U42" s="151">
        <f>COUNTIFS($B$11:$B$30,U$40,$C$11:$C$30,"A",$E$11:$E$30,"*")</f>
        <v>0</v>
      </c>
      <c r="V42" s="152"/>
      <c r="W42" s="153"/>
      <c r="X42" s="151">
        <f>COUNTIFS($B$11:$B$30,U$40,$C$11:$C$30,"B",$E$11:$E$30,"*")</f>
        <v>0</v>
      </c>
      <c r="Y42" s="152"/>
      <c r="Z42" s="153"/>
      <c r="AA42" s="151">
        <f>COUNTIFS($B$11:$B$30,AA$40,$C$11:$C$30,"A",$E$11:$E$30,"*")</f>
        <v>0</v>
      </c>
      <c r="AB42" s="152"/>
      <c r="AC42" s="153"/>
      <c r="AD42" s="151">
        <f>COUNTIFS($B$11:$B$30,AA$40,$C$11:$C$30,"B",$E$11:$E$30,"*")</f>
        <v>0</v>
      </c>
      <c r="AE42" s="152"/>
      <c r="AF42" s="153"/>
      <c r="AG42" s="151">
        <f>COUNTIFS($B$11:$B$30,AG$40,$C$11:$C$30,"A",$E$11:$E$30,"*")</f>
        <v>0</v>
      </c>
      <c r="AH42" s="152"/>
      <c r="AI42" s="153"/>
      <c r="AJ42" s="151">
        <f>COUNTIFS($B$11:$B$30,AG$40,$C$11:$C$30,"B",$E$11:$E$30,"*")</f>
        <v>0</v>
      </c>
      <c r="AK42" s="153"/>
      <c r="AL42" s="31">
        <f>COUNTIFS($B$11:$B$30,AL$40,$C$11:$C$30,"A",$E$11:$E$30,"*")</f>
        <v>0</v>
      </c>
      <c r="AM42" s="31">
        <f>COUNTIFS($B$11:$B$30,AL$40,$C$11:$C$30,"B",$E$11:$E$30,"*")</f>
        <v>0</v>
      </c>
      <c r="AN42" s="22"/>
    </row>
    <row r="43" spans="1:40" ht="18" customHeight="1">
      <c r="A43" s="22"/>
      <c r="B43" s="30" t="s">
        <v>72</v>
      </c>
      <c r="C43" s="31">
        <f>COUNTIFS($B$11:$B$30,C$40,$C$11:$C$30,"C",$E$11:$E$30,"*")</f>
        <v>0</v>
      </c>
      <c r="D43" s="31">
        <f>COUNTIFS($B$11:$B$30,C$40,$C$11:$C$30,"D",$E$11:$E$30,"*")</f>
        <v>0</v>
      </c>
      <c r="E43" s="31">
        <f>COUNTIFS($B$11:$B$30,E$40,$C$11:$C$30,"C",$E$11:$E$30,"*")</f>
        <v>0</v>
      </c>
      <c r="F43" s="151">
        <f>COUNTIFS($B$11:$B$30,E$40,$C$11:$C$30,"D",$E$11:$E$30,"*")</f>
        <v>0</v>
      </c>
      <c r="G43" s="152"/>
      <c r="H43" s="153"/>
      <c r="I43" s="151">
        <f>COUNTIFS($B$11:$B$30,I$40,$C$11:$C$30,"C",$E$11:$E$30,"*")</f>
        <v>0</v>
      </c>
      <c r="J43" s="152"/>
      <c r="K43" s="153"/>
      <c r="L43" s="151">
        <f>COUNTIFS($B$11:$B$30,I$40,$C$11:$C$30,"D",$E$11:$E$30,"*")</f>
        <v>0</v>
      </c>
      <c r="M43" s="152"/>
      <c r="N43" s="153"/>
      <c r="O43" s="151">
        <f>COUNTIFS($B$11:$B$30,O$40,$C$11:$C$30,"C",$E$11:$E$30,"*")</f>
        <v>0</v>
      </c>
      <c r="P43" s="152"/>
      <c r="Q43" s="153"/>
      <c r="R43" s="151">
        <f>COUNTIFS($B$11:$B$30,O$40,$C$11:$C$30,"D",$E$11:$E$30,"*")</f>
        <v>0</v>
      </c>
      <c r="S43" s="152"/>
      <c r="T43" s="153"/>
      <c r="U43" s="151">
        <f>COUNTIFS($B$11:$B$30,U$40,$C$11:$C$30,"C",$E$11:$E$30,"*")</f>
        <v>0</v>
      </c>
      <c r="V43" s="152"/>
      <c r="W43" s="153"/>
      <c r="X43" s="151">
        <f>COUNTIFS($B$11:$B$30,U$40,$C$11:$C$30,"D",$E$11:$E$30,"*")</f>
        <v>0</v>
      </c>
      <c r="Y43" s="152"/>
      <c r="Z43" s="153"/>
      <c r="AA43" s="151">
        <f>COUNTIFS($B$11:$B$30,AA$40,$C$11:$C$30,"C",$E$11:$E$30,"*")</f>
        <v>0</v>
      </c>
      <c r="AB43" s="152"/>
      <c r="AC43" s="153"/>
      <c r="AD43" s="151">
        <f>COUNTIFS($B$11:$B$30,AA$40,$C$11:$C$30,"D",$E$11:$E$30,"*")</f>
        <v>0</v>
      </c>
      <c r="AE43" s="152"/>
      <c r="AF43" s="153"/>
      <c r="AG43" s="151">
        <f>COUNTIFS($B$11:$B$30,AG$40,$C$11:$C$30,"C",$E$11:$E$30,"*")</f>
        <v>0</v>
      </c>
      <c r="AH43" s="152"/>
      <c r="AI43" s="153"/>
      <c r="AJ43" s="151">
        <f>COUNTIFS($B$11:$B$30,AG$40,$C$11:$C$30,"D",$E$11:$E$30,"*")</f>
        <v>0</v>
      </c>
      <c r="AK43" s="153"/>
      <c r="AL43" s="31">
        <f>COUNTIFS($B$11:$B$30,AL$40,$C$11:$C$30,"C",$E$11:$E$30,"*")</f>
        <v>0</v>
      </c>
      <c r="AM43" s="31">
        <f>COUNTIFS($B$11:$B$30,AL$40,$C$11:$C$30,"D",$E$11:$E$30,"*")</f>
        <v>0</v>
      </c>
      <c r="AN43" s="22"/>
    </row>
    <row r="44" spans="1:40" ht="24.95" customHeight="1">
      <c r="A44" s="22"/>
      <c r="B44" s="30" t="s">
        <v>71</v>
      </c>
      <c r="C44" s="142" t="str">
        <f>IF($AK$3="４週",SUMIFS($AK$11:$AK$30,$B$11:$B$30,C40)/4/$AH$5,IF($AK$3="歴月",SUMIFS($AK$11:$AK$30,$B$11:$B$30,C40)/$AL$5,"記載する期間を選択してください"))</f>
        <v>記載する期間を選択してください</v>
      </c>
      <c r="D44" s="144"/>
      <c r="E44" s="142" t="str">
        <f>IF($AK$3="４週",SUMIFS($AK$11:$AK$30,$B$11:$B$30,E40)/4/$AH$5,IF($AK$3="歴月",SUMIFS($AK$11:$AK$30,$B$11:$B$30,E40)/$AL$5,"記載する期間を選択してください"))</f>
        <v>記載する期間を選択してください</v>
      </c>
      <c r="F44" s="143"/>
      <c r="G44" s="143"/>
      <c r="H44" s="144"/>
      <c r="I44" s="142" t="str">
        <f>IF($AK$3="４週",SUMIFS($AK$11:$AK$30,$B$11:$B$30,I40)/4/$AH$5,IF($AK$3="歴月",SUMIFS($AK$11:$AK$30,$B$11:$B$30,I40)/$AL$5,"記載する期間を選択してください"))</f>
        <v>記載する期間を選択してください</v>
      </c>
      <c r="J44" s="143"/>
      <c r="K44" s="143"/>
      <c r="L44" s="143"/>
      <c r="M44" s="143"/>
      <c r="N44" s="144"/>
      <c r="O44" s="142" t="str">
        <f>IF($AK$3="４週",SUMIFS($AK$11:$AK$30,$B$11:$B$30,O40)/4/$AH$5,IF($AK$3="歴月",SUMIFS($AK$11:$AK$30,$B$11:$B$30,O40)/$AL$5,"記載する期間を選択してください"))</f>
        <v>記載する期間を選択してください</v>
      </c>
      <c r="P44" s="143"/>
      <c r="Q44" s="143"/>
      <c r="R44" s="143"/>
      <c r="S44" s="143"/>
      <c r="T44" s="144"/>
      <c r="U44" s="142" t="str">
        <f>IF($AK$3="４週",SUMIFS($AK$11:$AK$30,$B$11:$B$30,U40)/4/$AH$5,IF($AK$3="歴月",SUMIFS($AK$11:$AK$30,$B$11:$B$30,U40)/$AL$5,"記載する期間を選択してください"))</f>
        <v>記載する期間を選択してください</v>
      </c>
      <c r="V44" s="143"/>
      <c r="W44" s="143"/>
      <c r="X44" s="143"/>
      <c r="Y44" s="143"/>
      <c r="Z44" s="144"/>
      <c r="AA44" s="142" t="str">
        <f>IF($AK$3="４週",SUMIFS($AK$11:$AK$30,$B$11:$B$30,AA40)/4/$AH$5,IF($AK$3="歴月",SUMIFS($AK$11:$AK$30,$B$11:$B$30,AA40)/$AL$5,"記載する期間を選択してください"))</f>
        <v>記載する期間を選択してください</v>
      </c>
      <c r="AB44" s="143"/>
      <c r="AC44" s="143"/>
      <c r="AD44" s="143"/>
      <c r="AE44" s="143"/>
      <c r="AF44" s="144"/>
      <c r="AG44" s="142" t="str">
        <f>IF($AK$3="４週",SUMIFS($AK$11:$AK$30,$B$11:$B$30,AG40)/4/$AH$5,IF($AK$3="歴月",SUMIFS($AK$11:$AK$30,$B$11:$B$30,AG40)/$AL$5,"記載する期間を選択してください"))</f>
        <v>記載する期間を選択してください</v>
      </c>
      <c r="AH44" s="143"/>
      <c r="AI44" s="143"/>
      <c r="AJ44" s="143"/>
      <c r="AK44" s="144"/>
      <c r="AL44" s="142" t="str">
        <f>IF($AK$3="４週",SUMIFS($AK$11:$AK$30,$B$11:$B$30,AL40)/4/$AH$5,IF($AK$3="歴月",SUMIFS($AK$11:$AK$30,$B$11:$B$30,AL40)/$AL$5,"記載する期間を選択してください"))</f>
        <v>記載する期間を選択してください</v>
      </c>
      <c r="AM44" s="144"/>
      <c r="AN44" s="22"/>
    </row>
    <row r="45" spans="1:40" ht="5.0999999999999996" customHeight="1">
      <c r="A45" s="22"/>
      <c r="B45" s="14"/>
      <c r="C45" s="25">
        <v>2</v>
      </c>
      <c r="D45" s="25"/>
      <c r="E45" s="25">
        <v>3</v>
      </c>
      <c r="F45" s="25"/>
      <c r="G45" s="25"/>
      <c r="H45" s="25"/>
      <c r="I45" s="25">
        <v>4</v>
      </c>
      <c r="J45" s="25"/>
      <c r="K45" s="25"/>
      <c r="L45" s="25"/>
      <c r="M45" s="25"/>
      <c r="N45" s="25"/>
      <c r="O45" s="25">
        <v>5</v>
      </c>
      <c r="P45" s="25"/>
      <c r="Q45" s="25"/>
      <c r="R45" s="25"/>
      <c r="S45" s="25"/>
      <c r="T45" s="25"/>
      <c r="U45" s="25">
        <v>6</v>
      </c>
      <c r="V45" s="25"/>
      <c r="W45" s="25"/>
      <c r="X45" s="25"/>
      <c r="Y45" s="25"/>
      <c r="Z45" s="25"/>
      <c r="AA45" s="25">
        <v>7</v>
      </c>
      <c r="AB45" s="25"/>
      <c r="AC45" s="25"/>
      <c r="AD45" s="25"/>
      <c r="AE45" s="25"/>
      <c r="AF45" s="25"/>
      <c r="AG45" s="25">
        <v>8</v>
      </c>
      <c r="AH45" s="25"/>
      <c r="AI45" s="25"/>
      <c r="AJ45" s="25"/>
      <c r="AK45" s="25"/>
      <c r="AL45" s="25">
        <v>9</v>
      </c>
      <c r="AM45" s="29"/>
      <c r="AN45" s="22"/>
    </row>
    <row r="46" spans="1:40" ht="15" customHeight="1">
      <c r="A46" s="16" t="s">
        <v>70</v>
      </c>
      <c r="B46" s="28"/>
      <c r="C46" s="26"/>
      <c r="D46" s="26"/>
      <c r="E46" s="26"/>
      <c r="F46" s="27"/>
      <c r="G46" s="26"/>
      <c r="H46" s="25"/>
      <c r="I46" s="25"/>
      <c r="J46" s="25"/>
      <c r="K46" s="25"/>
      <c r="L46" s="25"/>
      <c r="M46" s="25"/>
      <c r="N46" s="25"/>
      <c r="O46" s="25"/>
      <c r="P46" s="25"/>
      <c r="Q46" s="25"/>
      <c r="R46" s="25">
        <v>6</v>
      </c>
      <c r="S46" s="25"/>
      <c r="T46" s="25"/>
      <c r="U46" s="25"/>
      <c r="V46" s="25"/>
      <c r="W46" s="25"/>
      <c r="X46" s="25">
        <v>7</v>
      </c>
      <c r="Y46" s="25"/>
      <c r="Z46" s="25"/>
      <c r="AA46" s="25"/>
      <c r="AB46" s="25"/>
      <c r="AC46" s="25"/>
      <c r="AD46" s="25">
        <v>8</v>
      </c>
      <c r="AE46" s="25"/>
      <c r="AF46" s="25"/>
      <c r="AG46" s="24"/>
      <c r="AH46" s="24"/>
      <c r="AI46" s="24"/>
      <c r="AJ46" s="24">
        <v>9</v>
      </c>
      <c r="AK46" s="23"/>
      <c r="AL46" s="23"/>
      <c r="AM46" s="22"/>
    </row>
    <row r="47" spans="1:40" s="16" customFormat="1" ht="15" customHeight="1">
      <c r="A47" s="16" t="s">
        <v>69</v>
      </c>
      <c r="B47" s="21"/>
      <c r="C47" s="21"/>
      <c r="D47" s="21"/>
      <c r="E47" s="21"/>
      <c r="F47" s="21"/>
      <c r="G47" s="21"/>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1:40" s="16" customFormat="1" ht="15" customHeight="1">
      <c r="A48" s="16" t="s">
        <v>68</v>
      </c>
      <c r="B48" s="21"/>
      <c r="C48" s="21"/>
      <c r="D48" s="21"/>
      <c r="E48" s="21"/>
      <c r="F48" s="21"/>
      <c r="G48" s="21"/>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row r="49" spans="1:39" s="16" customFormat="1" ht="15" customHeight="1">
      <c r="A49" s="16" t="s">
        <v>67</v>
      </c>
      <c r="B49" s="21"/>
      <c r="C49" s="21"/>
      <c r="D49" s="21"/>
      <c r="E49" s="21"/>
      <c r="F49" s="21"/>
      <c r="G49" s="21"/>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row>
    <row r="50" spans="1:39" s="16" customFormat="1" ht="15" customHeight="1">
      <c r="A50" s="16" t="s">
        <v>66</v>
      </c>
      <c r="B50" s="21"/>
      <c r="C50" s="21"/>
      <c r="D50" s="21"/>
      <c r="E50" s="21"/>
      <c r="F50" s="21"/>
      <c r="G50" s="21"/>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row>
    <row r="51" spans="1:39" ht="15" customHeight="1">
      <c r="A51" s="16" t="s">
        <v>65</v>
      </c>
      <c r="B51" s="17"/>
      <c r="C51" s="16"/>
      <c r="D51" s="16"/>
      <c r="E51" s="16"/>
      <c r="F51" s="16"/>
      <c r="G51" s="16"/>
    </row>
    <row r="52" spans="1:39" ht="15" customHeight="1">
      <c r="A52" s="16" t="s">
        <v>64</v>
      </c>
      <c r="B52" s="17"/>
      <c r="C52" s="16"/>
      <c r="D52" s="16"/>
      <c r="E52" s="16"/>
      <c r="F52" s="16"/>
      <c r="G52" s="16"/>
    </row>
    <row r="53" spans="1:39" ht="15" customHeight="1">
      <c r="A53" s="16"/>
      <c r="B53" s="19" t="s">
        <v>63</v>
      </c>
      <c r="C53" s="132" t="s">
        <v>62</v>
      </c>
      <c r="D53" s="132"/>
      <c r="E53" s="132"/>
      <c r="F53" s="16"/>
      <c r="G53" s="16"/>
    </row>
    <row r="54" spans="1:39" ht="15" customHeight="1">
      <c r="A54" s="16"/>
      <c r="B54" s="18" t="s">
        <v>61</v>
      </c>
      <c r="C54" s="150" t="s">
        <v>60</v>
      </c>
      <c r="D54" s="150"/>
      <c r="E54" s="150"/>
      <c r="F54" s="16"/>
      <c r="G54" s="16"/>
    </row>
    <row r="55" spans="1:39" ht="15" customHeight="1">
      <c r="A55" s="16"/>
      <c r="B55" s="18" t="s">
        <v>59</v>
      </c>
      <c r="C55" s="150" t="s">
        <v>58</v>
      </c>
      <c r="D55" s="150"/>
      <c r="E55" s="150"/>
      <c r="F55" s="16"/>
      <c r="G55" s="16"/>
    </row>
    <row r="56" spans="1:39" ht="15" customHeight="1">
      <c r="A56" s="16"/>
      <c r="B56" s="18" t="s">
        <v>57</v>
      </c>
      <c r="C56" s="150" t="s">
        <v>56</v>
      </c>
      <c r="D56" s="150"/>
      <c r="E56" s="150"/>
      <c r="F56" s="16"/>
      <c r="G56" s="16"/>
    </row>
    <row r="57" spans="1:39" ht="15" customHeight="1">
      <c r="A57" s="16"/>
      <c r="B57" s="18" t="s">
        <v>55</v>
      </c>
      <c r="C57" s="150" t="s">
        <v>54</v>
      </c>
      <c r="D57" s="150"/>
      <c r="E57" s="150"/>
      <c r="F57" s="16"/>
      <c r="G57" s="16"/>
    </row>
    <row r="58" spans="1:39" ht="15" customHeight="1">
      <c r="A58" s="16"/>
      <c r="B58" s="16" t="s">
        <v>53</v>
      </c>
      <c r="C58" s="16"/>
      <c r="D58" s="16"/>
      <c r="E58" s="16"/>
      <c r="F58" s="16"/>
      <c r="G58" s="16"/>
    </row>
    <row r="59" spans="1:39" ht="15" customHeight="1">
      <c r="A59" s="16"/>
      <c r="B59" s="16" t="s">
        <v>52</v>
      </c>
      <c r="C59" s="16"/>
      <c r="D59" s="16"/>
      <c r="E59" s="16"/>
      <c r="F59" s="16"/>
      <c r="G59" s="16"/>
    </row>
    <row r="60" spans="1:39" ht="15" customHeight="1">
      <c r="A60" s="16"/>
      <c r="B60" s="16" t="s">
        <v>51</v>
      </c>
      <c r="C60" s="16"/>
      <c r="D60" s="16"/>
      <c r="E60" s="16"/>
      <c r="F60" s="16"/>
      <c r="G60" s="16"/>
    </row>
    <row r="61" spans="1:39" ht="15" customHeight="1">
      <c r="A61" s="16" t="s">
        <v>50</v>
      </c>
      <c r="B61" s="17"/>
      <c r="C61" s="16"/>
      <c r="D61" s="16"/>
      <c r="E61" s="16"/>
      <c r="F61" s="16"/>
      <c r="G61" s="16"/>
    </row>
    <row r="62" spans="1:39" ht="15" customHeight="1">
      <c r="A62" s="16" t="s">
        <v>49</v>
      </c>
      <c r="B62" s="17"/>
      <c r="C62" s="16"/>
      <c r="D62" s="16"/>
      <c r="E62" s="16"/>
      <c r="F62" s="16"/>
      <c r="G62" s="16"/>
    </row>
    <row r="63" spans="1:39" ht="15" customHeight="1">
      <c r="A63" s="16" t="s">
        <v>48</v>
      </c>
      <c r="B63" s="17"/>
      <c r="C63" s="16"/>
      <c r="D63" s="16"/>
      <c r="E63" s="16"/>
      <c r="F63" s="16"/>
      <c r="G63" s="16"/>
    </row>
    <row r="64" spans="1:39" ht="15" customHeight="1">
      <c r="A64" s="16" t="s">
        <v>47</v>
      </c>
      <c r="B64" s="17"/>
      <c r="C64" s="16"/>
      <c r="D64" s="16"/>
      <c r="E64" s="16"/>
      <c r="F64" s="16"/>
      <c r="G64" s="16"/>
    </row>
    <row r="65" spans="1:7" ht="15" customHeight="1">
      <c r="A65" s="16" t="s">
        <v>46</v>
      </c>
      <c r="B65" s="17"/>
      <c r="C65" s="16"/>
      <c r="D65" s="16"/>
      <c r="E65" s="16"/>
      <c r="F65" s="16"/>
      <c r="G65" s="16"/>
    </row>
    <row r="66" spans="1:7" ht="15" customHeight="1">
      <c r="A66" s="16" t="s">
        <v>45</v>
      </c>
      <c r="B66" s="17"/>
      <c r="C66" s="16"/>
      <c r="D66" s="16"/>
      <c r="E66" s="16"/>
      <c r="F66" s="16"/>
      <c r="G66" s="16"/>
    </row>
    <row r="67" spans="1:7" ht="15" customHeight="1">
      <c r="A67" s="16" t="s">
        <v>44</v>
      </c>
      <c r="B67" s="17"/>
      <c r="C67" s="16"/>
      <c r="D67" s="16"/>
      <c r="E67" s="16"/>
      <c r="F67" s="16"/>
      <c r="G67" s="16"/>
    </row>
    <row r="68" spans="1:7" ht="15" customHeight="1">
      <c r="A68" s="16" t="s">
        <v>43</v>
      </c>
      <c r="B68" s="17"/>
      <c r="C68" s="16"/>
      <c r="D68" s="16"/>
      <c r="E68" s="16"/>
      <c r="F68" s="16"/>
      <c r="G68" s="16"/>
    </row>
    <row r="69" spans="1:7" ht="15" customHeight="1">
      <c r="A69" s="16" t="s">
        <v>42</v>
      </c>
      <c r="B69" s="17"/>
      <c r="C69" s="16"/>
      <c r="D69" s="16"/>
      <c r="E69" s="16"/>
      <c r="F69" s="16"/>
      <c r="G69" s="16"/>
    </row>
    <row r="70" spans="1:7" ht="15" customHeight="1">
      <c r="A70" s="16" t="s">
        <v>41</v>
      </c>
      <c r="B70" s="17"/>
      <c r="C70" s="16"/>
      <c r="D70" s="16"/>
      <c r="E70" s="16"/>
      <c r="F70" s="16"/>
      <c r="G70" s="16"/>
    </row>
    <row r="71" spans="1:7" ht="15" customHeight="1">
      <c r="A71" s="16" t="s">
        <v>40</v>
      </c>
      <c r="B71" s="17"/>
      <c r="C71" s="16"/>
      <c r="D71" s="16"/>
      <c r="E71" s="16"/>
      <c r="F71" s="16"/>
      <c r="G71" s="16"/>
    </row>
    <row r="72" spans="1:7" ht="15" customHeight="1">
      <c r="A72" s="16" t="s">
        <v>39</v>
      </c>
      <c r="B72" s="17"/>
      <c r="C72" s="16"/>
      <c r="D72" s="16"/>
      <c r="E72" s="16"/>
      <c r="F72" s="16"/>
      <c r="G72" s="16"/>
    </row>
    <row r="73" spans="1:7" ht="15" customHeight="1">
      <c r="A73" s="16" t="s">
        <v>38</v>
      </c>
      <c r="B73" s="17"/>
      <c r="C73" s="16"/>
      <c r="D73" s="16"/>
      <c r="E73" s="16"/>
      <c r="F73" s="16"/>
      <c r="G73" s="16"/>
    </row>
  </sheetData>
  <mergeCells count="122">
    <mergeCell ref="C57:E57"/>
    <mergeCell ref="AA44:AF44"/>
    <mergeCell ref="AG44:AK44"/>
    <mergeCell ref="AL44:AM44"/>
    <mergeCell ref="C53:E53"/>
    <mergeCell ref="C54:E54"/>
    <mergeCell ref="C55:E55"/>
    <mergeCell ref="C56:E56"/>
    <mergeCell ref="AA43:AC43"/>
    <mergeCell ref="AD43:AF43"/>
    <mergeCell ref="AG43:AI43"/>
    <mergeCell ref="AJ43:AK43"/>
    <mergeCell ref="C44:D44"/>
    <mergeCell ref="E44:H44"/>
    <mergeCell ref="I44:N44"/>
    <mergeCell ref="O44:T44"/>
    <mergeCell ref="U44:Z44"/>
    <mergeCell ref="F43:H43"/>
    <mergeCell ref="I43:K43"/>
    <mergeCell ref="L43:N43"/>
    <mergeCell ref="O43:Q43"/>
    <mergeCell ref="R43:T43"/>
    <mergeCell ref="U43:W43"/>
    <mergeCell ref="F42:H42"/>
    <mergeCell ref="I42:K42"/>
    <mergeCell ref="X43:Z43"/>
    <mergeCell ref="AD42:AF42"/>
    <mergeCell ref="AL40:AM40"/>
    <mergeCell ref="F41:H41"/>
    <mergeCell ref="I41:K41"/>
    <mergeCell ref="L41:N41"/>
    <mergeCell ref="O41:Q41"/>
    <mergeCell ref="R41:T41"/>
    <mergeCell ref="U41:W41"/>
    <mergeCell ref="X41:Z41"/>
    <mergeCell ref="AA41:AC41"/>
    <mergeCell ref="L42:N42"/>
    <mergeCell ref="O42:Q42"/>
    <mergeCell ref="R42:T42"/>
    <mergeCell ref="U42:W42"/>
    <mergeCell ref="X42:Z42"/>
    <mergeCell ref="AA42:AC42"/>
    <mergeCell ref="AG42:AI42"/>
    <mergeCell ref="AJ42:AK42"/>
    <mergeCell ref="AD41:AF41"/>
    <mergeCell ref="AG41:AI41"/>
    <mergeCell ref="AJ41:AK41"/>
    <mergeCell ref="AG40:AK40"/>
    <mergeCell ref="A37:C37"/>
    <mergeCell ref="F37:H37"/>
    <mergeCell ref="I37:K37"/>
    <mergeCell ref="L37:N37"/>
    <mergeCell ref="O37:Q37"/>
    <mergeCell ref="R37:U37"/>
    <mergeCell ref="V37:Y38"/>
    <mergeCell ref="C40:D40"/>
    <mergeCell ref="A38:C38"/>
    <mergeCell ref="F38:H38"/>
    <mergeCell ref="I38:K38"/>
    <mergeCell ref="L38:N38"/>
    <mergeCell ref="O38:Q38"/>
    <mergeCell ref="A31:E31"/>
    <mergeCell ref="AM31:AN32"/>
    <mergeCell ref="A32:E32"/>
    <mergeCell ref="A36:C36"/>
    <mergeCell ref="R38:U38"/>
    <mergeCell ref="F36:H36"/>
    <mergeCell ref="I36:K36"/>
    <mergeCell ref="L36:N36"/>
    <mergeCell ref="O36:Q36"/>
    <mergeCell ref="R36:U36"/>
    <mergeCell ref="V36:Y36"/>
    <mergeCell ref="E40:H40"/>
    <mergeCell ref="I40:N40"/>
    <mergeCell ref="O40:T40"/>
    <mergeCell ref="U40:Z40"/>
    <mergeCell ref="AM17:AN17"/>
    <mergeCell ref="AM18:AN18"/>
    <mergeCell ref="AM19:AN19"/>
    <mergeCell ref="AM20:AN20"/>
    <mergeCell ref="AM21:AN21"/>
    <mergeCell ref="AM22:AN22"/>
    <mergeCell ref="Z36:AC36"/>
    <mergeCell ref="AM23:AN23"/>
    <mergeCell ref="AM24:AN24"/>
    <mergeCell ref="AM25:AN25"/>
    <mergeCell ref="AM26:AN26"/>
    <mergeCell ref="AM27:AN27"/>
    <mergeCell ref="AM28:AN28"/>
    <mergeCell ref="AM29:AN29"/>
    <mergeCell ref="AM30:AN30"/>
    <mergeCell ref="AA40:AF40"/>
    <mergeCell ref="Z37:AC38"/>
    <mergeCell ref="A7:A10"/>
    <mergeCell ref="B7:B10"/>
    <mergeCell ref="C7:C10"/>
    <mergeCell ref="D7:D10"/>
    <mergeCell ref="E7:E10"/>
    <mergeCell ref="AM13:AN13"/>
    <mergeCell ref="AM14:AN14"/>
    <mergeCell ref="AM15:AN15"/>
    <mergeCell ref="AM16:AN16"/>
    <mergeCell ref="AL7:AL10"/>
    <mergeCell ref="AM7:AN10"/>
    <mergeCell ref="AK3:AN3"/>
    <mergeCell ref="AK4:AN4"/>
    <mergeCell ref="AH5:AJ5"/>
    <mergeCell ref="F7:AJ7"/>
    <mergeCell ref="AK7:AK10"/>
    <mergeCell ref="AM11:AN11"/>
    <mergeCell ref="AM12:AN12"/>
    <mergeCell ref="AK1:AN1"/>
    <mergeCell ref="M2:P2"/>
    <mergeCell ref="Q2:R2"/>
    <mergeCell ref="S2:T2"/>
    <mergeCell ref="U2:V2"/>
    <mergeCell ref="AK2:AN2"/>
    <mergeCell ref="F8:L8"/>
    <mergeCell ref="M8:S8"/>
    <mergeCell ref="T8:Z8"/>
    <mergeCell ref="AA8:AG8"/>
    <mergeCell ref="AH8:AJ8"/>
  </mergeCells>
  <phoneticPr fontId="20"/>
  <dataValidations disablePrompts="1" count="6">
    <dataValidation type="list" allowBlank="1" showInputMessage="1" showErrorMessage="1" sqref="AK3:AN3" xr:uid="{54710487-A80D-48C3-B789-2B46D887D162}">
      <formula1>$AP$2:$AP$4</formula1>
    </dataValidation>
    <dataValidation type="list" allowBlank="1" showInputMessage="1" showErrorMessage="1" sqref="AK4:AN4" xr:uid="{16CF729D-D154-447F-A317-07B3C1189400}">
      <formula1>$AQ$2:$AQ$4</formula1>
    </dataValidation>
    <dataValidation type="list" allowBlank="1" showInputMessage="1" showErrorMessage="1" sqref="C11:C30" xr:uid="{46287BD4-229B-4491-B510-F320C24D8A86}">
      <formula1>$AR$2:$AR$6</formula1>
    </dataValidation>
    <dataValidation type="whole" operator="greaterThanOrEqual" allowBlank="1" showInputMessage="1" showErrorMessage="1" sqref="I37:I38 D37:F38 O37:O38 L37:L38" xr:uid="{E15CB064-EB79-42F0-B82C-214E827FDDEE}">
      <formula1>0</formula1>
    </dataValidation>
    <dataValidation operator="greaterThanOrEqual" allowBlank="1" showInputMessage="1" showErrorMessage="1" sqref="R37:R38 V37 Z37" xr:uid="{4E632C48-CEA9-41E0-9BD1-F584199F1528}"/>
    <dataValidation type="list" allowBlank="1" showInputMessage="1" showErrorMessage="1" sqref="B11:B30" xr:uid="{41A9FB40-4B08-49FB-B215-BA12D84AA3CA}">
      <formula1>$AS$2:$AS$5</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4"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vt:lpstr>
      <vt:lpstr>勤務形態一覧（特定相談支援・障害児相談支援）</vt:lpstr>
      <vt:lpstr>'勤務形態一覧（特定相談支援・障害児相談支援）'!Print_Area</vt:lpstr>
      <vt:lpstr>様式第３号!Print_Area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2025-04-15T06:15:46Z</dcterms:created>
  <dcterms:modified xsi:type="dcterms:W3CDTF">2025-04-15T06:15:52Z</dcterms:modified>
</cp:coreProperties>
</file>