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加算添付書類\地域密着型\"/>
    </mc:Choice>
  </mc:AlternateContent>
  <xr:revisionPtr revIDLastSave="0" documentId="13_ncr:1_{34372934-AADD-49D4-8D36-63FF1A891F86}" xr6:coauthVersionLast="47" xr6:coauthVersionMax="47" xr10:uidLastSave="{00000000-0000-0000-0000-000000000000}"/>
  <bookViews>
    <workbookView xWindow="28690" yWindow="-9800" windowWidth="29020" windowHeight="15700" tabRatio="898" xr2:uid="{00000000-000D-0000-FFFF-FFFF00000000}"/>
  </bookViews>
  <sheets>
    <sheet name="添付書類一覧表 (居宅介護支援)" sheetId="35" r:id="rId1"/>
    <sheet name="添付書類（特定事業所加算）" sheetId="104" r:id="rId2"/>
    <sheet name="勤務形態一覧表" sheetId="102" r:id="rId3"/>
    <sheet name="シフト記号票" sheetId="103" r:id="rId4"/>
    <sheet name="様式8　特定事業所加算(Ⅰ)～(Ⅲ)・特定事業所医療介護連" sheetId="79" r:id="rId5"/>
    <sheet name="様式9　特定事業所加算Ａに係る届出書（居宅介護支援事業所" sheetId="80" r:id="rId6"/>
  </sheets>
  <externalReferences>
    <externalReference r:id="rId7"/>
    <externalReference r:id="rId8"/>
    <externalReference r:id="rId9"/>
  </externalReferences>
  <definedNames>
    <definedName name="ｋ" localSheetId="1">#REF!</definedName>
    <definedName name="ｋ" localSheetId="4">#N/A</definedName>
    <definedName name="ｋ" localSheetId="5">#REF!</definedName>
    <definedName name="ｋ">#REF!</definedName>
    <definedName name="_xlnm.Print_Area" localSheetId="0">'添付書類一覧表 (居宅介護支援)'!$A$1:$D$14</definedName>
    <definedName name="_xlnm.Print_Area" localSheetId="4">'様式8　特定事業所加算(Ⅰ)～(Ⅲ)・特定事業所医療介護連'!$A$1:$Z$68</definedName>
    <definedName name="_xlnm.Print_Area" localSheetId="5">'様式9　特定事業所加算Ａに係る届出書（居宅介護支援事業所'!$A$1:$Z$42</definedName>
    <definedName name="あ" localSheetId="1">#REF!</definedName>
    <definedName name="あ">#REF!</definedName>
    <definedName name="サービス種別">[1]サービス種類一覧!$B$4:$B$20</definedName>
    <definedName name="サービス種類">[2]サービス種類一覧!$C$4:$C$20</definedName>
    <definedName name="サービス名" localSheetId="1">#REF!</definedName>
    <definedName name="サービス名" localSheetId="4">#N/A</definedName>
    <definedName name="サービス名" localSheetId="5">#REF!</definedName>
    <definedName name="サービス名">#REF!</definedName>
    <definedName name="サービス名称" localSheetId="1">#REF!</definedName>
    <definedName name="サービス名称" localSheetId="4">#N/A</definedName>
    <definedName name="サービス名称" localSheetId="5">#REF!</definedName>
    <definedName name="サービス名称">#REF!</definedName>
    <definedName name="だだ" localSheetId="1">#REF!</definedName>
    <definedName name="だだ" localSheetId="4">#N/A</definedName>
    <definedName name="だだ" localSheetId="5">#REF!</definedName>
    <definedName name="だだ">#REF!</definedName>
    <definedName name="っっｄ">#N/A</definedName>
    <definedName name="っっｋ" localSheetId="1">#REF!</definedName>
    <definedName name="っっｋ" localSheetId="4">#N/A</definedName>
    <definedName name="っっｋ" localSheetId="5">#REF!</definedName>
    <definedName name="っっｋ">#REF!</definedName>
    <definedName name="っっっっｌ" localSheetId="1">#REF!</definedName>
    <definedName name="っっっっｌ" localSheetId="4">#N/A</definedName>
    <definedName name="っっっっｌ" localSheetId="5">#REF!</definedName>
    <definedName name="っっっっｌ">#REF!</definedName>
    <definedName name="確認" localSheetId="1">#REF!</definedName>
    <definedName name="確認" localSheetId="4">#N/A</definedName>
    <definedName name="確認" localSheetId="5">#REF!</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5" i="103" l="1"/>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L11" i="102"/>
  <c r="AJ11" i="102"/>
  <c r="AI11" i="102"/>
  <c r="AH11" i="102"/>
  <c r="Z11" i="102"/>
  <c r="Y11" i="102"/>
  <c r="X11" i="102"/>
  <c r="W11" i="102"/>
  <c r="V11" i="102"/>
  <c r="AS10" i="102"/>
  <c r="AS11" i="102" s="1"/>
  <c r="AR10" i="102"/>
  <c r="AR11" i="102" s="1"/>
  <c r="AQ10" i="102"/>
  <c r="AQ11" i="102" s="1"/>
  <c r="AP10" i="102"/>
  <c r="AP11" i="102" s="1"/>
  <c r="AO10" i="102"/>
  <c r="AO11" i="102" s="1"/>
  <c r="AN10" i="102"/>
  <c r="AN11" i="102" s="1"/>
  <c r="AM10" i="102"/>
  <c r="AM11" i="102" s="1"/>
  <c r="AL10" i="102"/>
  <c r="AK10" i="102"/>
  <c r="AK11" i="102" s="1"/>
  <c r="AJ10" i="102"/>
  <c r="AI10" i="102"/>
  <c r="AH10" i="102"/>
  <c r="AG10" i="102"/>
  <c r="AG11" i="102" s="1"/>
  <c r="AF10" i="102"/>
  <c r="AF11" i="102" s="1"/>
  <c r="AE10" i="102"/>
  <c r="AE11" i="102" s="1"/>
  <c r="AD10" i="102"/>
  <c r="AD11" i="102" s="1"/>
  <c r="AC10" i="102"/>
  <c r="AC11" i="102" s="1"/>
  <c r="AB10" i="102"/>
  <c r="AB11" i="102" s="1"/>
  <c r="AA10" i="102"/>
  <c r="AA11" i="102" s="1"/>
  <c r="Z10" i="102"/>
  <c r="Y10" i="102"/>
  <c r="X10" i="102"/>
  <c r="W10" i="102"/>
  <c r="V10" i="102"/>
  <c r="U10" i="102"/>
  <c r="U11" i="102" s="1"/>
  <c r="T10" i="102"/>
  <c r="T11" i="102" s="1"/>
  <c r="S10" i="102"/>
  <c r="S11" i="102" s="1"/>
  <c r="R10" i="102"/>
  <c r="R11" i="102" s="1"/>
  <c r="Q10" i="102"/>
  <c r="Q11" i="102" s="1"/>
  <c r="P10" i="102"/>
  <c r="P11" i="102" s="1"/>
  <c r="AT9" i="102"/>
  <c r="AT10" i="102" s="1"/>
  <c r="AT11" i="102" s="1"/>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<sst xmlns="http://schemas.openxmlformats.org/spreadsheetml/2006/main" count="638" uniqueCount="275">
  <si>
    <t>ＬＩＦＥへの登録</t>
  </si>
  <si>
    <t>なし</t>
  </si>
  <si>
    <t>ターミナルケアマネジメント加算</t>
  </si>
  <si>
    <t>□</t>
  </si>
  <si>
    <t>特別地域加算</t>
  </si>
  <si>
    <t>添付書類</t>
  </si>
  <si>
    <t>特定事業所医療介護連携加算</t>
  </si>
  <si>
    <t>届出項目</t>
  </si>
  <si>
    <t>特定事業所集中減算</t>
  </si>
  <si>
    <t>(2)  　介護支援専門員の配置状況</t>
  </si>
  <si>
    <t>・</t>
    <phoneticPr fontId="16"/>
  </si>
  <si>
    <t>人</t>
    <rPh sb="0" eb="1">
      <t>ニン</t>
    </rPh>
    <phoneticPr fontId="16"/>
  </si>
  <si>
    <t>無</t>
    <rPh sb="0" eb="1">
      <t>ナ</t>
    </rPh>
    <phoneticPr fontId="16"/>
  </si>
  <si>
    <t>有</t>
    <rPh sb="0" eb="1">
      <t>ア</t>
    </rPh>
    <phoneticPr fontId="16"/>
  </si>
  <si>
    <t>3　終了</t>
    <phoneticPr fontId="16"/>
  </si>
  <si>
    <t>2　変更</t>
    <phoneticPr fontId="16"/>
  </si>
  <si>
    <t>1　新規</t>
    <phoneticPr fontId="16"/>
  </si>
  <si>
    <t>日</t>
    <rPh sb="0" eb="1">
      <t>ニチ</t>
    </rPh>
    <phoneticPr fontId="16"/>
  </si>
  <si>
    <t>年</t>
    <rPh sb="0" eb="1">
      <t>ネン</t>
    </rPh>
    <phoneticPr fontId="16"/>
  </si>
  <si>
    <t>令和</t>
    <rPh sb="0" eb="2">
      <t>レイワ</t>
    </rPh>
    <phoneticPr fontId="16"/>
  </si>
  <si>
    <t>異動等区分</t>
    <phoneticPr fontId="16"/>
  </si>
  <si>
    <t>月</t>
    <rPh sb="0" eb="1">
      <t>ガツ</t>
    </rPh>
    <phoneticPr fontId="16"/>
  </si>
  <si>
    <t>介護支援専門員</t>
    <rPh sb="0" eb="2">
      <t>カイゴ</t>
    </rPh>
    <rPh sb="2" eb="4">
      <t>シエン</t>
    </rPh>
    <rPh sb="4" eb="7">
      <t>センモンイン</t>
    </rPh>
    <phoneticPr fontId="16"/>
  </si>
  <si>
    <t xml:space="preserve">     　を行うことができる体制を整備している。</t>
    <phoneticPr fontId="16"/>
  </si>
  <si>
    <t>　     時間連絡できる体制を確保しており、かつ、必要に応じて指定居宅介護支援</t>
    <phoneticPr fontId="16"/>
  </si>
  <si>
    <t>(1) 　ターミナルケアマネジメントを受けることに同意した利用者について、24</t>
    <rPh sb="19" eb="20">
      <t>ウ</t>
    </rPh>
    <rPh sb="25" eb="27">
      <t>ドウイ</t>
    </rPh>
    <rPh sb="29" eb="32">
      <t>リヨウシャ</t>
    </rPh>
    <phoneticPr fontId="16"/>
  </si>
  <si>
    <t>３．ターミナルケアマネジメント加算に係る届出内容</t>
    <rPh sb="15" eb="17">
      <t>カサン</t>
    </rPh>
    <rPh sb="18" eb="19">
      <t>カカ</t>
    </rPh>
    <rPh sb="20" eb="22">
      <t>トドケデ</t>
    </rPh>
    <rPh sb="22" eb="24">
      <t>ナイヨウ</t>
    </rPh>
    <phoneticPr fontId="16"/>
  </si>
  <si>
    <t>　提出してください。</t>
    <rPh sb="1" eb="3">
      <t>テイシュツ</t>
    </rPh>
    <phoneticPr fontId="16"/>
  </si>
  <si>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6"/>
  </si>
  <si>
    <t>(3) 　特定事業所加算(Ⅰ)、(Ⅱ)又は(Ⅲ)を算定している。</t>
    <rPh sb="5" eb="7">
      <t>トクテイ</t>
    </rPh>
    <rPh sb="7" eb="10">
      <t>ジギョウショ</t>
    </rPh>
    <rPh sb="10" eb="12">
      <t>カサン</t>
    </rPh>
    <rPh sb="19" eb="20">
      <t>マタ</t>
    </rPh>
    <rPh sb="25" eb="27">
      <t>サンテイ</t>
    </rPh>
    <phoneticPr fontId="16"/>
  </si>
  <si>
    <t>　算定回数を加えた数が15以上である場合に有にチェックすること。</t>
    <rPh sb="13" eb="15">
      <t>イジョウ</t>
    </rPh>
    <rPh sb="18" eb="20">
      <t>バアイ</t>
    </rPh>
    <rPh sb="21" eb="22">
      <t>アリ</t>
    </rPh>
    <phoneticPr fontId="16"/>
  </si>
  <si>
    <t>　算定回数に３を乗じた数に令和６年４月から令和７年２月までの間における</t>
    <phoneticPr fontId="16"/>
  </si>
  <si>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6"/>
  </si>
  <si>
    <t>　すること。</t>
    <phoneticPr fontId="16"/>
  </si>
  <si>
    <t>※　令和７年３月31日までの間は、５回以上算定している場合に有にチェック</t>
    <rPh sb="18" eb="19">
      <t>カイ</t>
    </rPh>
    <rPh sb="19" eb="21">
      <t>イジョウ</t>
    </rPh>
    <rPh sb="21" eb="23">
      <t>サンテイ</t>
    </rPh>
    <rPh sb="27" eb="29">
      <t>バアイ</t>
    </rPh>
    <rPh sb="30" eb="31">
      <t>アリ</t>
    </rPh>
    <phoneticPr fontId="16"/>
  </si>
  <si>
    <t>(2) 　ターミナルケアマネジメント加算を年間１５回以上算定している。</t>
    <phoneticPr fontId="16"/>
  </si>
  <si>
    <t>　  　３５回以上である。</t>
    <phoneticPr fontId="16"/>
  </si>
  <si>
    <t>(1) 　退院・退所加算の算定に係る病院又は診療所等との連携回数の合計が年間</t>
    <rPh sb="5" eb="7">
      <t>タイイン</t>
    </rPh>
    <rPh sb="8" eb="12">
      <t>タイショカサン</t>
    </rPh>
    <rPh sb="13" eb="15">
      <t>サンテイ</t>
    </rPh>
    <rPh sb="36" eb="38">
      <t>ネンカン</t>
    </rPh>
    <phoneticPr fontId="16"/>
  </si>
  <si>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6"/>
  </si>
  <si>
    <t>　　　作成している。</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</si>
  <si>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6"/>
  </si>
  <si>
    <t>(13)　必要に応じて、多様な主体により提供される利用者の日常生活全般を</t>
  </si>
  <si>
    <t>　　　等を実施している。</t>
    <phoneticPr fontId="16"/>
  </si>
  <si>
    <t>(12)　他の法人が運営する指定居宅介護支援事業者と共同で事例検討会、研修会</t>
  </si>
  <si>
    <t>　　　する実習」等に協力又は協力体制の確保の有無</t>
    <phoneticPr fontId="16"/>
  </si>
  <si>
    <t>(11)　介護支援専門員実務研修における科目「ケアマネジメントの基礎技術に関</t>
  </si>
  <si>
    <t>　②居宅介護支援費(Ⅱ)を算定している場合　50件以上の有無</t>
  </si>
  <si>
    <t>　①居宅介護支援費(Ⅰ)を算定している場合　45件以上の有無</t>
  </si>
  <si>
    <t>(10)　介護支援専門員1人当たり（常勤換算方法による）の担当件数について</t>
  </si>
  <si>
    <t>(9)  　特定事業所集中減算の適用の有無</t>
    <phoneticPr fontId="16"/>
  </si>
  <si>
    <t>　　　事例検討会、研修等に参加している。</t>
  </si>
  <si>
    <t>　　　難病患者等、高齢者以外の対象者への支援に関する知識等に関する</t>
  </si>
  <si>
    <t>(8)  　家族に対する介護等を日常的に行っている児童や、障害者、生活困窮者、</t>
    <phoneticPr fontId="16"/>
  </si>
  <si>
    <t>　      ケースを受託する体制を整備している。</t>
    <rPh sb="11" eb="13">
      <t>ジュタク</t>
    </rPh>
    <rPh sb="15" eb="17">
      <t>タイセイ</t>
    </rPh>
    <rPh sb="18" eb="20">
      <t>セイビ</t>
    </rPh>
    <phoneticPr fontId="16"/>
  </si>
  <si>
    <t>(7)  　地域包括支援センターからの支援困難ケースが紹介された場合に、当該</t>
  </si>
  <si>
    <t>(6)　  介護支援専門員に対し、計画的に、研修を実施している。</t>
  </si>
  <si>
    <t>　      割合が４０％以上</t>
    <rPh sb="7" eb="9">
      <t>ワリアイ</t>
    </rPh>
    <rPh sb="13" eb="15">
      <t>イジョウ</t>
    </rPh>
    <phoneticPr fontId="16"/>
  </si>
  <si>
    <t>(5)  　利用者の総数のうち、要介護３、要介護４又は要介護５である者の占める</t>
  </si>
  <si>
    <t xml:space="preserve">  </t>
    <phoneticPr fontId="16"/>
  </si>
  <si>
    <t>(4)  　24時間常時連絡できる体制を整備している。</t>
  </si>
  <si>
    <t xml:space="preserve">         を目的とした会議を定期的に開催している。</t>
    <rPh sb="10" eb="12">
      <t>モクテキ</t>
    </rPh>
    <rPh sb="15" eb="17">
      <t>カイギ</t>
    </rPh>
    <rPh sb="18" eb="21">
      <t>テイキテキ</t>
    </rPh>
    <rPh sb="22" eb="24">
      <t>カイサイ</t>
    </rPh>
    <phoneticPr fontId="16"/>
  </si>
  <si>
    <t>(3)  　利用者に関する情報又はサービス提供に当たっての留意事項に係る伝達等</t>
  </si>
  <si>
    <t>　常勤専従</t>
    <rPh sb="1" eb="3">
      <t>ジョウキン</t>
    </rPh>
    <rPh sb="3" eb="5">
      <t>センジュウ</t>
    </rPh>
    <phoneticPr fontId="16"/>
  </si>
  <si>
    <t xml:space="preserve"> </t>
    <phoneticPr fontId="16"/>
  </si>
  <si>
    <t>主任介護支援専門員</t>
  </si>
  <si>
    <t>(1)  　主任介護支援専門員の配置状況</t>
  </si>
  <si>
    <t>１．特定事業所加算(Ⅰ)～(Ⅲ)に係る届出内容</t>
    <rPh sb="2" eb="4">
      <t>トクテイ</t>
    </rPh>
    <rPh sb="4" eb="7">
      <t>ジギョウショ</t>
    </rPh>
    <rPh sb="7" eb="9">
      <t>カサン</t>
    </rPh>
    <rPh sb="17" eb="18">
      <t>カカ</t>
    </rPh>
    <rPh sb="19" eb="21">
      <t>トドケデ</t>
    </rPh>
    <rPh sb="21" eb="23">
      <t>ナイヨウ</t>
    </rPh>
    <phoneticPr fontId="16"/>
  </si>
  <si>
    <t>5　ターミナルケアマネジメント加算</t>
    <rPh sb="15" eb="17">
      <t>カサン</t>
    </rPh>
    <phoneticPr fontId="16"/>
  </si>
  <si>
    <t>4　特定事業所医療介護連携加算</t>
    <rPh sb="2" eb="4">
      <t>トクテイ</t>
    </rPh>
    <rPh sb="4" eb="7">
      <t>ジギョウショ</t>
    </rPh>
    <rPh sb="7" eb="9">
      <t>イリョウ</t>
    </rPh>
    <rPh sb="9" eb="11">
      <t>カイゴ</t>
    </rPh>
    <rPh sb="11" eb="13">
      <t>レンケイ</t>
    </rPh>
    <rPh sb="13" eb="15">
      <t>カサン</t>
    </rPh>
    <phoneticPr fontId="16"/>
  </si>
  <si>
    <t>3　特定事業所加算(Ⅲ)</t>
    <phoneticPr fontId="16"/>
  </si>
  <si>
    <t>2　特定事業所加算(Ⅱ)</t>
    <phoneticPr fontId="16"/>
  </si>
  <si>
    <t>1　特定事業所加算(Ⅰ)</t>
    <phoneticPr fontId="16"/>
  </si>
  <si>
    <t>届出項目</t>
    <phoneticPr fontId="16"/>
  </si>
  <si>
    <t>事業所名</t>
    <phoneticPr fontId="16"/>
  </si>
  <si>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6"/>
  </si>
  <si>
    <t>　　　作成している</t>
    <rPh sb="3" eb="5">
      <t>サクセイ</t>
    </rPh>
    <phoneticPr fontId="16"/>
  </si>
  <si>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6"/>
  </si>
  <si>
    <t>　　　事例検討会、研修会等を実施している。（連携可）</t>
    <phoneticPr fontId="16"/>
  </si>
  <si>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6"/>
  </si>
  <si>
    <t>　　　基礎技術に関する実習」等に協力又は協力体制の確保の有無（連携可）</t>
    <phoneticPr fontId="16"/>
  </si>
  <si>
    <t>(10)　介護支援専門員実務研修における科目「ケアマネジメントの</t>
    <phoneticPr fontId="16"/>
  </si>
  <si>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6"/>
  </si>
  <si>
    <t>(8)  　特定事業所集中減算の適用の有無</t>
  </si>
  <si>
    <t>(7)  　家族に対する介護等を日常的に行っている児童や、障害者、生活困窮者、</t>
  </si>
  <si>
    <t>　      当該ケースを受託する体制を整備している。</t>
    <rPh sb="7" eb="9">
      <t>トウガイ</t>
    </rPh>
    <rPh sb="13" eb="15">
      <t>ジュタク</t>
    </rPh>
    <rPh sb="17" eb="19">
      <t>タイセイ</t>
    </rPh>
    <rPh sb="20" eb="22">
      <t>セイビ</t>
    </rPh>
    <phoneticPr fontId="16"/>
  </si>
  <si>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6"/>
  </si>
  <si>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6"/>
  </si>
  <si>
    <t>(4)  　24時間常時連絡できる体制を整備している。（連携可）</t>
    <rPh sb="28" eb="30">
      <t>レンケイ</t>
    </rPh>
    <rPh sb="30" eb="31">
      <t>カ</t>
    </rPh>
    <phoneticPr fontId="16"/>
  </si>
  <si>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6"/>
  </si>
  <si>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6"/>
  </si>
  <si>
    <t>　非常勤</t>
    <rPh sb="1" eb="4">
      <t>ヒジョウキン</t>
    </rPh>
    <phoneticPr fontId="16"/>
  </si>
  <si>
    <t>(2)  　介護支援専門員の配置状況</t>
    <phoneticPr fontId="16"/>
  </si>
  <si>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6"/>
  </si>
  <si>
    <t xml:space="preserve"> 特定事業所加算(A)に係る届出内容</t>
    <rPh sb="1" eb="3">
      <t>トクテイ</t>
    </rPh>
    <rPh sb="3" eb="6">
      <t>ジギョウショ</t>
    </rPh>
    <rPh sb="6" eb="8">
      <t>カサン</t>
    </rPh>
    <rPh sb="12" eb="13">
      <t>カカ</t>
    </rPh>
    <rPh sb="14" eb="16">
      <t>トドケデ</t>
    </rPh>
    <rPh sb="16" eb="18">
      <t>ナイヨウ</t>
    </rPh>
    <phoneticPr fontId="16"/>
  </si>
  <si>
    <t>異　動　等　区　分</t>
    <phoneticPr fontId="16"/>
  </si>
  <si>
    <t>連 携 先 事 業 所 名</t>
    <rPh sb="0" eb="1">
      <t>レン</t>
    </rPh>
    <rPh sb="2" eb="3">
      <t>ケイ</t>
    </rPh>
    <rPh sb="4" eb="5">
      <t>サキ</t>
    </rPh>
    <rPh sb="6" eb="7">
      <t>コト</t>
    </rPh>
    <rPh sb="8" eb="9">
      <t>ゴウ</t>
    </rPh>
    <rPh sb="10" eb="11">
      <t>ショ</t>
    </rPh>
    <rPh sb="12" eb="13">
      <t>メイ</t>
    </rPh>
    <phoneticPr fontId="16"/>
  </si>
  <si>
    <t>事　  業 　 所　  名</t>
    <phoneticPr fontId="16"/>
  </si>
  <si>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6"/>
  </si>
  <si>
    <t>ケアプランデータ連係システムの活用及び事務職員の配置の体制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8"/>
  </si>
  <si>
    <t>（様式８）</t>
    <rPh sb="1" eb="3">
      <t>ヨウシキ</t>
    </rPh>
    <phoneticPr fontId="16"/>
  </si>
  <si>
    <t>（様式９）</t>
    <rPh sb="1" eb="3">
      <t>ヨウシキ</t>
    </rPh>
    <phoneticPr fontId="16"/>
  </si>
  <si>
    <t xml:space="preserve"> （12) 必要項目を満たしていれば、各事業所で使用するシフト表等をもって代替書類として差し支えありません。</t>
    <phoneticPr fontId="24"/>
  </si>
  <si>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24"/>
  </si>
  <si>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24"/>
  </si>
  <si>
    <t>　　　 その他、特記事項欄としてもご活用ください。</t>
    <rPh sb="6" eb="7">
      <t>タ</t>
    </rPh>
    <rPh sb="8" eb="10">
      <t>トッキ</t>
    </rPh>
    <rPh sb="10" eb="12">
      <t>ジコウ</t>
    </rPh>
    <rPh sb="12" eb="13">
      <t>ラン</t>
    </rPh>
    <rPh sb="18" eb="20">
      <t>カツヨウ</t>
    </rPh>
    <phoneticPr fontId="16"/>
  </si>
  <si>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4"/>
  </si>
  <si>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4"/>
  </si>
  <si>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4"/>
  </si>
  <si>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4"/>
  </si>
  <si>
    <t>　(9) 従業者ごとに、合計勤務時間数を入力してください。</t>
    <rPh sb="5" eb="8">
      <t>ジュウギョウシャ</t>
    </rPh>
    <rPh sb="12" eb="14">
      <t>ゴウケイ</t>
    </rPh>
    <rPh sb="14" eb="16">
      <t>キンム</t>
    </rPh>
    <rPh sb="16" eb="19">
      <t>ジカンスウ</t>
    </rPh>
    <rPh sb="20" eb="22">
      <t>ニュウリョク</t>
    </rPh>
    <phoneticPr fontId="24"/>
  </si>
  <si>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</si>
  <si>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4"/>
  </si>
  <si>
    <t>　(7) 従業者の氏名を記入してください。</t>
    <rPh sb="5" eb="8">
      <t>ジュウギョウシャ</t>
    </rPh>
    <rPh sb="9" eb="11">
      <t>シメイ</t>
    </rPh>
    <rPh sb="12" eb="14">
      <t>キニュウ</t>
    </rPh>
    <phoneticPr fontId="24"/>
  </si>
  <si>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4"/>
  </si>
  <si>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4"/>
  </si>
  <si>
    <t>　(6) 従業者の保有する資格を入力してください。</t>
    <rPh sb="5" eb="8">
      <t>ジュウギョウシャ</t>
    </rPh>
    <rPh sb="9" eb="11">
      <t>ホユウ</t>
    </rPh>
    <rPh sb="13" eb="15">
      <t>シカク</t>
    </rPh>
    <rPh sb="16" eb="18">
      <t>ニュウリョク</t>
    </rPh>
    <phoneticPr fontId="24"/>
  </si>
  <si>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4"/>
  </si>
  <si>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4"/>
  </si>
  <si>
    <t>（注）常勤・非常勤の区分について</t>
    <rPh sb="1" eb="2">
      <t>チュウ</t>
    </rPh>
    <rPh sb="3" eb="5">
      <t>ジョウキン</t>
    </rPh>
    <rPh sb="6" eb="9">
      <t>ヒジョウキン</t>
    </rPh>
    <rPh sb="10" eb="12">
      <t>クブン</t>
    </rPh>
    <phoneticPr fontId="24"/>
  </si>
  <si>
    <t>非常勤で兼務</t>
    <rPh sb="0" eb="3">
      <t>ヒジョウキン</t>
    </rPh>
    <rPh sb="4" eb="6">
      <t>ケンム</t>
    </rPh>
    <phoneticPr fontId="24"/>
  </si>
  <si>
    <t>D</t>
    <phoneticPr fontId="24"/>
  </si>
  <si>
    <t>非常勤で専従</t>
    <rPh sb="0" eb="3">
      <t>ヒジョウキン</t>
    </rPh>
    <rPh sb="4" eb="6">
      <t>センジュウ</t>
    </rPh>
    <phoneticPr fontId="24"/>
  </si>
  <si>
    <t>C</t>
    <phoneticPr fontId="24"/>
  </si>
  <si>
    <t>常勤で兼務</t>
    <rPh sb="0" eb="2">
      <t>ジョウキン</t>
    </rPh>
    <rPh sb="3" eb="5">
      <t>ケンム</t>
    </rPh>
    <phoneticPr fontId="24"/>
  </si>
  <si>
    <t>B</t>
    <phoneticPr fontId="24"/>
  </si>
  <si>
    <t>常勤で専従</t>
    <rPh sb="0" eb="2">
      <t>ジョウキン</t>
    </rPh>
    <rPh sb="3" eb="5">
      <t>センジュウ</t>
    </rPh>
    <phoneticPr fontId="24"/>
  </si>
  <si>
    <t>A</t>
    <phoneticPr fontId="24"/>
  </si>
  <si>
    <t>区分</t>
    <rPh sb="0" eb="2">
      <t>クブン</t>
    </rPh>
    <phoneticPr fontId="24"/>
  </si>
  <si>
    <t>記号</t>
    <rPh sb="0" eb="2">
      <t>キゴウ</t>
    </rPh>
    <phoneticPr fontId="24"/>
  </si>
  <si>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16"/>
  </si>
  <si>
    <t xml:space="preserve"> 　　 記入の順序は、職種ごとにまとめてください。</t>
    <rPh sb="4" eb="6">
      <t>キニュウ</t>
    </rPh>
    <rPh sb="7" eb="9">
      <t>ジュンジョ</t>
    </rPh>
    <rPh sb="11" eb="13">
      <t>ショクシュ</t>
    </rPh>
    <phoneticPr fontId="24"/>
  </si>
  <si>
    <t>　(4) 従業者の職種を入力してください。</t>
    <rPh sb="5" eb="8">
      <t>ジュウギョウシャ</t>
    </rPh>
    <rPh sb="9" eb="11">
      <t>ショクシュ</t>
    </rPh>
    <rPh sb="12" eb="14">
      <t>ニュウリョク</t>
    </rPh>
    <phoneticPr fontId="24"/>
  </si>
  <si>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4"/>
  </si>
  <si>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4"/>
  </si>
  <si>
    <t>　(1) 「４週」・「暦月」のいずれかを選択してください。</t>
    <rPh sb="7" eb="8">
      <t>シュウ</t>
    </rPh>
    <rPh sb="11" eb="12">
      <t>レキ</t>
    </rPh>
    <rPh sb="12" eb="13">
      <t>ツキ</t>
    </rPh>
    <rPh sb="20" eb="22">
      <t>センタク</t>
    </rPh>
    <phoneticPr fontId="24"/>
  </si>
  <si>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4"/>
  </si>
  <si>
    <t>5週目</t>
    <rPh sb="1" eb="2">
      <t>シュウ</t>
    </rPh>
    <rPh sb="2" eb="3">
      <t>メ</t>
    </rPh>
    <phoneticPr fontId="24"/>
  </si>
  <si>
    <t>4週目</t>
    <rPh sb="1" eb="2">
      <t>シュウ</t>
    </rPh>
    <rPh sb="2" eb="3">
      <t>メ</t>
    </rPh>
    <phoneticPr fontId="24"/>
  </si>
  <si>
    <t>3週目</t>
    <rPh sb="1" eb="2">
      <t>シュウ</t>
    </rPh>
    <rPh sb="2" eb="3">
      <t>メ</t>
    </rPh>
    <phoneticPr fontId="24"/>
  </si>
  <si>
    <t>2週目</t>
    <rPh sb="1" eb="2">
      <t>シュウ</t>
    </rPh>
    <rPh sb="2" eb="3">
      <t>メ</t>
    </rPh>
    <phoneticPr fontId="24"/>
  </si>
  <si>
    <t>1週目</t>
    <rPh sb="1" eb="2">
      <t>シュウ</t>
    </rPh>
    <rPh sb="2" eb="3">
      <t>メ</t>
    </rPh>
    <phoneticPr fontId="2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</si>
  <si>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16"/>
  </si>
  <si>
    <r>
      <t xml:space="preserve">(10)
</t>
    </r>
    <r>
      <rPr>
        <sz val="11"/>
        <rFont val="HGSｺﾞｼｯｸM"/>
        <family val="3"/>
        <charset val="128"/>
      </rPr>
      <t>週平均
勤務時間数</t>
    </r>
    <rPh sb="6" eb="8">
      <t>ヘイキン</t>
    </rPh>
    <rPh sb="9" eb="11">
      <t>キンム</t>
    </rPh>
    <rPh sb="11" eb="13">
      <t>ジカン</t>
    </rPh>
    <rPh sb="13" eb="14">
      <t>スウ</t>
    </rPh>
    <phoneticPr fontId="16"/>
  </si>
  <si>
    <t>(8)</t>
    <phoneticPr fontId="24"/>
  </si>
  <si>
    <t>(7) 氏　名</t>
    <phoneticPr fontId="16"/>
  </si>
  <si>
    <t>(6)
資格</t>
    <rPh sb="4" eb="6">
      <t>シカク</t>
    </rPh>
    <phoneticPr fontId="24"/>
  </si>
  <si>
    <t>(5)
勤務
形態</t>
    <phoneticPr fontId="16"/>
  </si>
  <si>
    <t>(4) 
職種</t>
    <phoneticPr fontId="16"/>
  </si>
  <si>
    <t>No</t>
    <phoneticPr fontId="24"/>
  </si>
  <si>
    <t>時間/月</t>
    <rPh sb="0" eb="2">
      <t>ジカン</t>
    </rPh>
    <rPh sb="3" eb="4">
      <t>ツキ</t>
    </rPh>
    <phoneticPr fontId="24"/>
  </si>
  <si>
    <t>時間/週</t>
    <rPh sb="0" eb="2">
      <t>ジカン</t>
    </rPh>
    <rPh sb="3" eb="4">
      <t>シュウ</t>
    </rPh>
    <phoneticPr fontId="24"/>
  </si>
  <si>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4"/>
  </si>
  <si>
    <t>予定</t>
  </si>
  <si>
    <t>(2)</t>
    <phoneticPr fontId="24"/>
  </si>
  <si>
    <t>４週</t>
  </si>
  <si>
    <t>(1)</t>
    <phoneticPr fontId="24"/>
  </si>
  <si>
    <t>）</t>
    <phoneticPr fontId="24"/>
  </si>
  <si>
    <t>(</t>
    <phoneticPr fontId="24"/>
  </si>
  <si>
    <t>事業所名</t>
    <rPh sb="0" eb="3">
      <t>ジギョウショ</t>
    </rPh>
    <rPh sb="3" eb="4">
      <t>メイ</t>
    </rPh>
    <phoneticPr fontId="24"/>
  </si>
  <si>
    <t>月</t>
    <rPh sb="0" eb="1">
      <t>ゲツ</t>
    </rPh>
    <phoneticPr fontId="24"/>
  </si>
  <si>
    <t>年</t>
    <rPh sb="0" eb="1">
      <t>ネン</t>
    </rPh>
    <phoneticPr fontId="24"/>
  </si>
  <si>
    <t>)</t>
    <phoneticPr fontId="24"/>
  </si>
  <si>
    <t>令和</t>
    <rPh sb="0" eb="2">
      <t>レイワ</t>
    </rPh>
    <phoneticPr fontId="24"/>
  </si>
  <si>
    <t>サービス種別</t>
    <rPh sb="4" eb="6">
      <t>シュベツ</t>
    </rPh>
    <phoneticPr fontId="24"/>
  </si>
  <si>
    <t>（標準様式1）</t>
    <rPh sb="1" eb="3">
      <t>ヒョウジュン</t>
    </rPh>
    <rPh sb="3" eb="5">
      <t>ヨウシキ</t>
    </rPh>
    <phoneticPr fontId="16"/>
  </si>
  <si>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24"/>
  </si>
  <si>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4"/>
  </si>
  <si>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4"/>
  </si>
  <si>
    <t>・シフト記号が足りない場合は、適宜、行を追加してください。</t>
    <rPh sb="4" eb="6">
      <t>キゴウ</t>
    </rPh>
    <rPh sb="7" eb="8">
      <t>タ</t>
    </rPh>
    <rPh sb="11" eb="13">
      <t>バアイ</t>
    </rPh>
    <rPh sb="15" eb="17">
      <t>テキギ</t>
    </rPh>
    <rPh sb="18" eb="19">
      <t>ギョウ</t>
    </rPh>
    <rPh sb="20" eb="22">
      <t>ツイカ</t>
    </rPh>
    <phoneticPr fontId="24"/>
  </si>
  <si>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4"/>
  </si>
  <si>
    <t>・職種ごとの勤務時間を「○：○○～○：○○」と表記することが困難な場合は、No21～30を活用し、勤務時間数のみを入力してください。</t>
    <rPh sb="45" eb="47">
      <t>カツヨウ</t>
    </rPh>
    <phoneticPr fontId="24"/>
  </si>
  <si>
    <t>～</t>
    <phoneticPr fontId="24"/>
  </si>
  <si>
    <t>（</t>
    <phoneticPr fontId="24"/>
  </si>
  <si>
    <t>：</t>
    <phoneticPr fontId="24"/>
  </si>
  <si>
    <t>-</t>
    <phoneticPr fontId="24"/>
  </si>
  <si>
    <t>休日</t>
    <rPh sb="0" eb="2">
      <t>キュウジツ</t>
    </rPh>
    <phoneticPr fontId="24"/>
  </si>
  <si>
    <t>休</t>
    <rPh sb="0" eb="1">
      <t>ヤス</t>
    </rPh>
    <phoneticPr fontId="24"/>
  </si>
  <si>
    <t>z</t>
    <phoneticPr fontId="24"/>
  </si>
  <si>
    <t>y</t>
    <phoneticPr fontId="24"/>
  </si>
  <si>
    <t>x</t>
    <phoneticPr fontId="24"/>
  </si>
  <si>
    <t>w</t>
    <phoneticPr fontId="24"/>
  </si>
  <si>
    <t>v</t>
    <phoneticPr fontId="24"/>
  </si>
  <si>
    <t>u</t>
    <phoneticPr fontId="24"/>
  </si>
  <si>
    <t>t</t>
    <phoneticPr fontId="24"/>
  </si>
  <si>
    <t>s</t>
    <phoneticPr fontId="24"/>
  </si>
  <si>
    <t>r</t>
    <phoneticPr fontId="24"/>
  </si>
  <si>
    <t>q</t>
    <phoneticPr fontId="24"/>
  </si>
  <si>
    <t>p</t>
    <phoneticPr fontId="24"/>
  </si>
  <si>
    <t>o</t>
    <phoneticPr fontId="24"/>
  </si>
  <si>
    <t>n</t>
    <phoneticPr fontId="24"/>
  </si>
  <si>
    <t>m</t>
    <phoneticPr fontId="24"/>
  </si>
  <si>
    <t>l</t>
    <phoneticPr fontId="24"/>
  </si>
  <si>
    <t>k</t>
    <phoneticPr fontId="24"/>
  </si>
  <si>
    <t>j</t>
    <phoneticPr fontId="24"/>
  </si>
  <si>
    <t>i</t>
    <phoneticPr fontId="24"/>
  </si>
  <si>
    <t>h</t>
    <phoneticPr fontId="24"/>
  </si>
  <si>
    <t>g</t>
    <phoneticPr fontId="24"/>
  </si>
  <si>
    <t>f</t>
    <phoneticPr fontId="24"/>
  </si>
  <si>
    <t>e</t>
    <phoneticPr fontId="24"/>
  </si>
  <si>
    <t>d</t>
    <phoneticPr fontId="24"/>
  </si>
  <si>
    <t>c</t>
    <phoneticPr fontId="24"/>
  </si>
  <si>
    <t>b</t>
    <phoneticPr fontId="24"/>
  </si>
  <si>
    <t>a</t>
    <phoneticPr fontId="24"/>
  </si>
  <si>
    <t>勤務時間</t>
    <rPh sb="0" eb="2">
      <t>キンム</t>
    </rPh>
    <rPh sb="2" eb="4">
      <t>ジカン</t>
    </rPh>
    <phoneticPr fontId="24"/>
  </si>
  <si>
    <t>終了時刻</t>
    <rPh sb="0" eb="2">
      <t>シュウリョウ</t>
    </rPh>
    <rPh sb="2" eb="4">
      <t>ジコク</t>
    </rPh>
    <phoneticPr fontId="24"/>
  </si>
  <si>
    <t>開始時刻</t>
    <rPh sb="0" eb="2">
      <t>カイシ</t>
    </rPh>
    <rPh sb="2" eb="4">
      <t>ジコク</t>
    </rPh>
    <phoneticPr fontId="24"/>
  </si>
  <si>
    <t>うち、休憩時間</t>
    <rPh sb="3" eb="5">
      <t>キュウケイ</t>
    </rPh>
    <rPh sb="5" eb="7">
      <t>ジカン</t>
    </rPh>
    <phoneticPr fontId="24"/>
  </si>
  <si>
    <t>終業時刻</t>
    <rPh sb="0" eb="2">
      <t>シュウギョウ</t>
    </rPh>
    <rPh sb="2" eb="4">
      <t>ジコク</t>
    </rPh>
    <phoneticPr fontId="24"/>
  </si>
  <si>
    <t>始業時刻</t>
    <rPh sb="0" eb="2">
      <t>シギョウ</t>
    </rPh>
    <rPh sb="2" eb="4">
      <t>ジコク</t>
    </rPh>
    <phoneticPr fontId="24"/>
  </si>
  <si>
    <t>自由記載欄</t>
    <rPh sb="0" eb="2">
      <t>ジユウ</t>
    </rPh>
    <rPh sb="2" eb="4">
      <t>キサイ</t>
    </rPh>
    <rPh sb="4" eb="5">
      <t>ラン</t>
    </rPh>
    <phoneticPr fontId="24"/>
  </si>
  <si>
    <t>サービス提供時間内の勤務時間</t>
    <rPh sb="4" eb="6">
      <t>テイキョウ</t>
    </rPh>
    <rPh sb="6" eb="8">
      <t>ジカン</t>
    </rPh>
    <rPh sb="8" eb="9">
      <t>ナイ</t>
    </rPh>
    <rPh sb="10" eb="12">
      <t>キンム</t>
    </rPh>
    <rPh sb="12" eb="14">
      <t>ジカン</t>
    </rPh>
    <phoneticPr fontId="24"/>
  </si>
  <si>
    <t>サービス提供時間</t>
    <rPh sb="4" eb="6">
      <t>テイキョウ</t>
    </rPh>
    <rPh sb="6" eb="8">
      <t>ジカン</t>
    </rPh>
    <phoneticPr fontId="24"/>
  </si>
  <si>
    <t>休憩時間1時間は「1:00」、休憩時間45分は「00:45」と入力してください。</t>
    <phoneticPr fontId="24"/>
  </si>
  <si>
    <t>※24時間表記</t>
  </si>
  <si>
    <t>■シフト記号表（勤務時間帯）</t>
    <rPh sb="4" eb="6">
      <t>キゴウ</t>
    </rPh>
    <rPh sb="6" eb="7">
      <t>ヒョウ</t>
    </rPh>
    <rPh sb="8" eb="10">
      <t>キンム</t>
    </rPh>
    <rPh sb="10" eb="13">
      <t>ジカンタイ</t>
    </rPh>
    <phoneticPr fontId="24"/>
  </si>
  <si>
    <t>≪要 提出≫</t>
    <rPh sb="1" eb="2">
      <t>ヨウ</t>
    </rPh>
    <rPh sb="3" eb="5">
      <t>テイシュツ</t>
    </rPh>
    <phoneticPr fontId="24"/>
  </si>
  <si>
    <t>従業者の勤務体制及び勤務形態一覧表</t>
    <phoneticPr fontId="24"/>
  </si>
  <si>
    <t>厚生労働省が定める基準</t>
    <rPh sb="0" eb="5">
      <t>コウセイロウドウショウ</t>
    </rPh>
    <rPh sb="6" eb="7">
      <t>サダ</t>
    </rPh>
    <rPh sb="9" eb="11">
      <t>キジュン</t>
    </rPh>
    <phoneticPr fontId="8"/>
  </si>
  <si>
    <t>ケアプランデータ連係を行っていることが分かる書類（システムのスクリーンショット等）</t>
    <phoneticPr fontId="8"/>
  </si>
  <si>
    <t>なし</t>
    <phoneticPr fontId="8"/>
  </si>
  <si>
    <t>公益社団法人国民健康保険中央会が運用及び管理を行う指定居宅介護支援事業者及び指定居宅サービス事業者等の使用に係る電子計算機と接続された居宅サービス計画の情報のための情報システムを利用していること</t>
    <rPh sb="0" eb="6">
      <t>コウエキシャダンホウジン</t>
    </rPh>
    <rPh sb="6" eb="8">
      <t>コクミン</t>
    </rPh>
    <rPh sb="8" eb="10">
      <t>ケンコウ</t>
    </rPh>
    <rPh sb="10" eb="12">
      <t>ホケン</t>
    </rPh>
    <rPh sb="12" eb="15">
      <t>チュウオウカイ</t>
    </rPh>
    <rPh sb="16" eb="19">
      <t>ウンヨウオヨ</t>
    </rPh>
    <rPh sb="20" eb="22">
      <t>カンリ</t>
    </rPh>
    <rPh sb="23" eb="24">
      <t>オコナ</t>
    </rPh>
    <rPh sb="25" eb="36">
      <t>シテイキョタクカイゴシエンジギョウシャ</t>
    </rPh>
    <rPh sb="36" eb="37">
      <t>オヨ</t>
    </rPh>
    <rPh sb="38" eb="42">
      <t>シテイキョタク</t>
    </rPh>
    <rPh sb="46" eb="50">
      <t>ジギョウシャトウ</t>
    </rPh>
    <rPh sb="51" eb="53">
      <t>シヨウ</t>
    </rPh>
    <rPh sb="54" eb="55">
      <t>カカ</t>
    </rPh>
    <rPh sb="56" eb="58">
      <t>デンシ</t>
    </rPh>
    <rPh sb="58" eb="61">
      <t>ケイサンキ</t>
    </rPh>
    <rPh sb="62" eb="64">
      <t>セツゾク</t>
    </rPh>
    <rPh sb="67" eb="69">
      <t>キョタク</t>
    </rPh>
    <rPh sb="73" eb="75">
      <t>ケイカク</t>
    </rPh>
    <rPh sb="76" eb="78">
      <t>ジョウホウ</t>
    </rPh>
    <rPh sb="82" eb="84">
      <t>ジョウホウ</t>
    </rPh>
    <rPh sb="89" eb="91">
      <t>リヨウ</t>
    </rPh>
    <phoneticPr fontId="8"/>
  </si>
  <si>
    <t>事務職員の配置を行っていること</t>
    <rPh sb="0" eb="4">
      <t>ジムショクイン</t>
    </rPh>
    <rPh sb="5" eb="7">
      <t>ハイチ</t>
    </rPh>
    <rPh sb="8" eb="9">
      <t>オコナ</t>
    </rPh>
    <phoneticPr fontId="8"/>
  </si>
  <si>
    <t>居宅介護支援における特定事業所集中減算に係る届出書</t>
    <phoneticPr fontId="8"/>
  </si>
  <si>
    <t>正当な理由なく、指定居宅介護支援事業所において前６月間に作成した居宅サービス計画に位置付けられた訪問介護サービス等の提供総数のうち、同一の訪問介護サービス等に係る事業者によって提供されたものの占める割合が１００分の８０を超えていること。</t>
    <rPh sb="0" eb="2">
      <t>セイトウ</t>
    </rPh>
    <rPh sb="3" eb="5">
      <t>リユウ</t>
    </rPh>
    <rPh sb="8" eb="19">
      <t>シテイキョタクカイゴシエンジギョウショ</t>
    </rPh>
    <rPh sb="23" eb="24">
      <t>マエ</t>
    </rPh>
    <rPh sb="25" eb="27">
      <t>ツキカン</t>
    </rPh>
    <rPh sb="28" eb="30">
      <t>サクセイ</t>
    </rPh>
    <rPh sb="32" eb="34">
      <t>キョタク</t>
    </rPh>
    <rPh sb="38" eb="40">
      <t>ケイカク</t>
    </rPh>
    <rPh sb="41" eb="44">
      <t>イチヅ</t>
    </rPh>
    <rPh sb="48" eb="52">
      <t>ホウモンカイゴ</t>
    </rPh>
    <rPh sb="56" eb="57">
      <t>トウ</t>
    </rPh>
    <rPh sb="58" eb="62">
      <t>テイキョウソウスウ</t>
    </rPh>
    <rPh sb="66" eb="68">
      <t>ドウイツ</t>
    </rPh>
    <rPh sb="69" eb="73">
      <t>ホウモンカイゴ</t>
    </rPh>
    <rPh sb="77" eb="78">
      <t>トウ</t>
    </rPh>
    <rPh sb="79" eb="80">
      <t>カカ</t>
    </rPh>
    <rPh sb="81" eb="84">
      <t>ジギョウシャ</t>
    </rPh>
    <rPh sb="88" eb="90">
      <t>テイキョウ</t>
    </rPh>
    <rPh sb="96" eb="97">
      <t>シ</t>
    </rPh>
    <rPh sb="99" eb="101">
      <t>ワリアイ</t>
    </rPh>
    <rPh sb="105" eb="106">
      <t>ブン</t>
    </rPh>
    <rPh sb="110" eb="111">
      <t>コ</t>
    </rPh>
    <phoneticPr fontId="8"/>
  </si>
  <si>
    <t>特定事業所加算（Ⅰ）～（Ⅲ）
特定事業所加算（Ａ）</t>
    <rPh sb="15" eb="22">
      <t>トクテイジギョウショカサン</t>
    </rPh>
    <phoneticPr fontId="8"/>
  </si>
  <si>
    <t>前々年度の３月から前年度の２月までの、退院・退所加算の算定に係る病院又は診療所等との連携回数がわかる資料</t>
    <rPh sb="44" eb="46">
      <t>カイスウ</t>
    </rPh>
    <rPh sb="50" eb="52">
      <t>シリョウ</t>
    </rPh>
    <phoneticPr fontId="8"/>
  </si>
  <si>
    <t>前々年度の３月から前年度の２月までの間において退院・退所加算（Ⅰ）イ、（Ⅰ）ロ、（Ⅱ）イ、（Ⅱ）ロ又は（Ⅲ）の算定に係る病院、診療所、地域密着型介護老人福祉施設又は介護保険施設との連携の回数の合計が３５回以上であること。</t>
    <rPh sb="0" eb="1">
      <t>マエ</t>
    </rPh>
    <rPh sb="2" eb="4">
      <t>ネンド</t>
    </rPh>
    <rPh sb="6" eb="7">
      <t>ガツ</t>
    </rPh>
    <rPh sb="9" eb="12">
      <t>ゼンネンド</t>
    </rPh>
    <rPh sb="14" eb="15">
      <t>ガツ</t>
    </rPh>
    <rPh sb="18" eb="19">
      <t>アイダ</t>
    </rPh>
    <rPh sb="23" eb="25">
      <t>タイイン</t>
    </rPh>
    <rPh sb="26" eb="28">
      <t>タイショ</t>
    </rPh>
    <rPh sb="28" eb="30">
      <t>カサン</t>
    </rPh>
    <rPh sb="49" eb="50">
      <t>マタ</t>
    </rPh>
    <rPh sb="55" eb="57">
      <t>サンテイ</t>
    </rPh>
    <rPh sb="58" eb="59">
      <t>カカ</t>
    </rPh>
    <rPh sb="60" eb="62">
      <t>ビョウイン</t>
    </rPh>
    <rPh sb="63" eb="66">
      <t>シンリョウジョ</t>
    </rPh>
    <rPh sb="67" eb="72">
      <t>チイキミッチャクガタ</t>
    </rPh>
    <phoneticPr fontId="8"/>
  </si>
  <si>
    <r>
      <t xml:space="preserve">前々年度の３月から前年度の２月までの間においてターミナルケアマネジメント加算を１５回以上算定していること。
</t>
    </r>
    <r>
      <rPr>
        <u/>
        <sz val="11"/>
        <color theme="1"/>
        <rFont val="BIZ UDゴシック"/>
        <family val="3"/>
        <charset val="128"/>
      </rPr>
      <t>※令和７年３月３１日までの間は、「令和６年３月におけるターミナルケアマネジメント加算の算定回数に３を乗じた数に令和６年４月から令和７年２月までの間におけるターミナルケアマネジメント加算の算定回数を加えた数が１５以上である」とする。</t>
    </r>
    <rPh sb="0" eb="2">
      <t>マエマエ</t>
    </rPh>
    <rPh sb="2" eb="3">
      <t>ドシ</t>
    </rPh>
    <rPh sb="3" eb="4">
      <t>ド</t>
    </rPh>
    <rPh sb="6" eb="7">
      <t>ガツ</t>
    </rPh>
    <rPh sb="9" eb="12">
      <t>ゼンネンド</t>
    </rPh>
    <rPh sb="14" eb="15">
      <t>ガツ</t>
    </rPh>
    <rPh sb="18" eb="19">
      <t>アイダ</t>
    </rPh>
    <rPh sb="36" eb="38">
      <t>カサン</t>
    </rPh>
    <rPh sb="41" eb="44">
      <t>カイイジョウ</t>
    </rPh>
    <rPh sb="44" eb="46">
      <t>サンテイ</t>
    </rPh>
    <rPh sb="55" eb="57">
      <t>レイワ</t>
    </rPh>
    <rPh sb="58" eb="59">
      <t>ネン</t>
    </rPh>
    <rPh sb="60" eb="61">
      <t>ガツ</t>
    </rPh>
    <rPh sb="63" eb="64">
      <t>ニチ</t>
    </rPh>
    <rPh sb="67" eb="68">
      <t>アイダ</t>
    </rPh>
    <rPh sb="71" eb="73">
      <t>レイワ</t>
    </rPh>
    <rPh sb="74" eb="75">
      <t>ネン</t>
    </rPh>
    <rPh sb="76" eb="77">
      <t>ガツ</t>
    </rPh>
    <rPh sb="94" eb="96">
      <t>カサン</t>
    </rPh>
    <rPh sb="97" eb="101">
      <t>サンテイカイスウ</t>
    </rPh>
    <rPh sb="104" eb="105">
      <t>ジョウ</t>
    </rPh>
    <rPh sb="107" eb="108">
      <t>カズ</t>
    </rPh>
    <rPh sb="109" eb="111">
      <t>レイワ</t>
    </rPh>
    <rPh sb="112" eb="113">
      <t>ネン</t>
    </rPh>
    <rPh sb="114" eb="115">
      <t>ガツ</t>
    </rPh>
    <rPh sb="117" eb="119">
      <t>レイワ</t>
    </rPh>
    <rPh sb="120" eb="121">
      <t>ネン</t>
    </rPh>
    <rPh sb="122" eb="123">
      <t>ガツ</t>
    </rPh>
    <rPh sb="126" eb="127">
      <t>アイダ</t>
    </rPh>
    <rPh sb="144" eb="146">
      <t>カサン</t>
    </rPh>
    <rPh sb="147" eb="151">
      <t>サンテイカイスウ</t>
    </rPh>
    <rPh sb="152" eb="153">
      <t>クワ</t>
    </rPh>
    <rPh sb="155" eb="156">
      <t>カズ</t>
    </rPh>
    <rPh sb="159" eb="161">
      <t>イジョウ</t>
    </rPh>
    <phoneticPr fontId="8"/>
  </si>
  <si>
    <t>前々年度の３月から前年度の２月までの、ターミナルケアマネジメント加算の算定回数がわかる資料</t>
    <rPh sb="35" eb="39">
      <t>サンテイカイスウ</t>
    </rPh>
    <rPh sb="43" eb="45">
      <t>シリョウ</t>
    </rPh>
    <phoneticPr fontId="8"/>
  </si>
  <si>
    <t>特定事業所加算(Ⅰ)～(Ⅲ)・特定事業所医療介護連携加算・ターミナルケアマネジメント加算に係る届出書（様式８）</t>
    <phoneticPr fontId="8"/>
  </si>
  <si>
    <t>特定事業所加算（Ⅰ）、（Ⅱ）又は（Ⅲ）を算定していること</t>
    <rPh sb="0" eb="7">
      <t>トクテイジギョウショカサン</t>
    </rPh>
    <rPh sb="14" eb="15">
      <t>マタ</t>
    </rPh>
    <rPh sb="20" eb="22">
      <t>サンテイ</t>
    </rPh>
    <phoneticPr fontId="8"/>
  </si>
  <si>
    <t>特定事業所加算(Ⅰ)～(Ⅲ)・特定事業所医療介護連携加算・ターミナルケアマネジメント加算に係る届出書（様式８）</t>
    <rPh sb="51" eb="53">
      <t>ヨウシキ</t>
    </rPh>
    <phoneticPr fontId="8"/>
  </si>
  <si>
    <t>ターミナルケアマネジメントを受けることに同意した利用者居ついて、２４時間連絡できる体制を整備しており、かつ、必要に応じて指定居宅介護支援を行うことができる体制を整備していること。</t>
    <rPh sb="14" eb="15">
      <t>ウ</t>
    </rPh>
    <rPh sb="20" eb="22">
      <t>ドウイ</t>
    </rPh>
    <rPh sb="24" eb="28">
      <t>リヨウシャイ</t>
    </rPh>
    <rPh sb="34" eb="36">
      <t>ジカン</t>
    </rPh>
    <rPh sb="36" eb="38">
      <t>レンラク</t>
    </rPh>
    <rPh sb="41" eb="43">
      <t>タイセイ</t>
    </rPh>
    <rPh sb="44" eb="46">
      <t>セイビ</t>
    </rPh>
    <rPh sb="54" eb="56">
      <t>ヒツヨウ</t>
    </rPh>
    <rPh sb="57" eb="58">
      <t>オウ</t>
    </rPh>
    <rPh sb="60" eb="68">
      <t>シテイキョタクカイゴシエン</t>
    </rPh>
    <rPh sb="69" eb="70">
      <t>オコナ</t>
    </rPh>
    <rPh sb="77" eb="79">
      <t>タイセイ</t>
    </rPh>
    <rPh sb="80" eb="82">
      <t>セイビ</t>
    </rPh>
    <phoneticPr fontId="8"/>
  </si>
  <si>
    <t>従業者の勤務体制及び勤務形態一覧表（加算算定開始月の事務職員の配置状態がわかるもの）</t>
    <rPh sb="18" eb="25">
      <t>カサンサンテイカイシツキ</t>
    </rPh>
    <phoneticPr fontId="8"/>
  </si>
  <si>
    <t>居宅介護支援　加算届必要添付書類一覧</t>
    <rPh sb="0" eb="6">
      <t>キョタクカイゴシエン</t>
    </rPh>
    <rPh sb="7" eb="10">
      <t>カサントドケ</t>
    </rPh>
    <rPh sb="10" eb="16">
      <t>ヒツヨウテンプショルイ</t>
    </rPh>
    <rPh sb="16" eb="18">
      <t>イチラン</t>
    </rPh>
    <phoneticPr fontId="8"/>
  </si>
  <si>
    <t>多様な主体により提供される利用者の日常生活全般を支援するサービスが包括的に提供されている居宅サービス計画を作成していることがわかるもの（居宅サービス計画書、ケアプラン等）</t>
    <rPh sb="0" eb="2">
      <t>タヨウ</t>
    </rPh>
    <rPh sb="3" eb="5">
      <t>シュタイ</t>
    </rPh>
    <rPh sb="8" eb="10">
      <t>テイキョウ</t>
    </rPh>
    <rPh sb="13" eb="16">
      <t>リヨウシャ</t>
    </rPh>
    <rPh sb="17" eb="23">
      <t>ニチジョウセイカツゼンパン</t>
    </rPh>
    <rPh sb="24" eb="26">
      <t>シエン</t>
    </rPh>
    <rPh sb="33" eb="36">
      <t>ホウカツテキ</t>
    </rPh>
    <rPh sb="37" eb="39">
      <t>テイキョウ</t>
    </rPh>
    <rPh sb="44" eb="46">
      <t>キョタク</t>
    </rPh>
    <rPh sb="50" eb="52">
      <t>ケイカク</t>
    </rPh>
    <rPh sb="53" eb="55">
      <t>サクセイ</t>
    </rPh>
    <rPh sb="68" eb="70">
      <t>キョタク</t>
    </rPh>
    <rPh sb="74" eb="77">
      <t>ケイカクショ</t>
    </rPh>
    <rPh sb="83" eb="84">
      <t>トウ</t>
    </rPh>
    <phoneticPr fontId="15"/>
  </si>
  <si>
    <t>○</t>
    <phoneticPr fontId="15"/>
  </si>
  <si>
    <t>必要に応じて、多様な主体により提供される利用者の日常生活全般を支援するサービスが包括的に提供されるような居宅サービス計画を作成していること。</t>
    <rPh sb="0" eb="2">
      <t>ヒツヨウ</t>
    </rPh>
    <rPh sb="3" eb="4">
      <t>オウ</t>
    </rPh>
    <rPh sb="7" eb="9">
      <t>タヨウ</t>
    </rPh>
    <rPh sb="10" eb="12">
      <t>シュタイ</t>
    </rPh>
    <rPh sb="15" eb="17">
      <t>テイキョウ</t>
    </rPh>
    <rPh sb="20" eb="23">
      <t>リヨウシャ</t>
    </rPh>
    <rPh sb="24" eb="30">
      <t>ニチジョウセイカツゼンパン</t>
    </rPh>
    <rPh sb="31" eb="33">
      <t>シエン</t>
    </rPh>
    <rPh sb="40" eb="43">
      <t>ホウカツテキ</t>
    </rPh>
    <rPh sb="44" eb="46">
      <t>テイキョウ</t>
    </rPh>
    <rPh sb="52" eb="54">
      <t>キョタク</t>
    </rPh>
    <rPh sb="58" eb="60">
      <t>ケイカク</t>
    </rPh>
    <rPh sb="61" eb="63">
      <t>サクセイ</t>
    </rPh>
    <phoneticPr fontId="15"/>
  </si>
  <si>
    <t>実施状況又は実施計画が確認できる資料</t>
    <rPh sb="0" eb="5">
      <t>ジッシジョウキョウマタ</t>
    </rPh>
    <rPh sb="6" eb="10">
      <t>ジッシケイカク</t>
    </rPh>
    <rPh sb="11" eb="13">
      <t>カクニン</t>
    </rPh>
    <rPh sb="16" eb="18">
      <t>シリョウ</t>
    </rPh>
    <phoneticPr fontId="15"/>
  </si>
  <si>
    <t>○
（連携も可）</t>
    <rPh sb="3" eb="5">
      <t>レンケイ</t>
    </rPh>
    <rPh sb="6" eb="7">
      <t>カ</t>
    </rPh>
    <phoneticPr fontId="15"/>
  </si>
  <si>
    <t>他の法人が運営する指定居宅介護支援事業者と共同で事例検討会、研修会等を実施していること。</t>
    <rPh sb="0" eb="1">
      <t>ホカ</t>
    </rPh>
    <rPh sb="2" eb="4">
      <t>ホウジン</t>
    </rPh>
    <rPh sb="5" eb="7">
      <t>ウンエイ</t>
    </rPh>
    <rPh sb="9" eb="20">
      <t>シテイキョタクカイゴシエンジギョウシャ</t>
    </rPh>
    <rPh sb="21" eb="23">
      <t>キョウドウ</t>
    </rPh>
    <rPh sb="24" eb="29">
      <t>ジレイケントウカイ</t>
    </rPh>
    <rPh sb="30" eb="33">
      <t>ケンシュウカイ</t>
    </rPh>
    <rPh sb="33" eb="34">
      <t>トウ</t>
    </rPh>
    <rPh sb="35" eb="37">
      <t>ジッシ</t>
    </rPh>
    <phoneticPr fontId="15"/>
  </si>
  <si>
    <t>「東京都介護支援専門員実務研修実習受入事業所の登録に関する同意書」の写し</t>
    <phoneticPr fontId="15"/>
  </si>
  <si>
    <t>介護支援専門員実務研修における科目「ケアマネジメントの基礎技術に関する研修」等に協力又は協力体制を確保していること。</t>
    <rPh sb="0" eb="7">
      <t>カイゴシエンセンモンイン</t>
    </rPh>
    <rPh sb="7" eb="11">
      <t>ジツムケンシュウ</t>
    </rPh>
    <rPh sb="15" eb="17">
      <t>カモク</t>
    </rPh>
    <rPh sb="27" eb="31">
      <t>キソギジュツ</t>
    </rPh>
    <rPh sb="32" eb="33">
      <t>カン</t>
    </rPh>
    <rPh sb="35" eb="37">
      <t>ケンシュウ</t>
    </rPh>
    <rPh sb="38" eb="39">
      <t>トウ</t>
    </rPh>
    <rPh sb="40" eb="42">
      <t>キョウリョク</t>
    </rPh>
    <rPh sb="42" eb="43">
      <t>マタ</t>
    </rPh>
    <rPh sb="44" eb="48">
      <t>キョウリョクタイセイ</t>
    </rPh>
    <rPh sb="49" eb="51">
      <t>カクホ</t>
    </rPh>
    <phoneticPr fontId="15"/>
  </si>
  <si>
    <t>平均件数が確認できる資料（介護給付費請求書、職員ごとの利用者一覧等）</t>
    <rPh sb="0" eb="4">
      <t>ヘイキンケンスウ</t>
    </rPh>
    <rPh sb="5" eb="7">
      <t>カクニン</t>
    </rPh>
    <rPh sb="10" eb="12">
      <t>シリョウ</t>
    </rPh>
    <rPh sb="13" eb="21">
      <t>カイゴキュウフヒセイキュウショ</t>
    </rPh>
    <rPh sb="22" eb="24">
      <t>ショクイン</t>
    </rPh>
    <rPh sb="27" eb="33">
      <t>リヨウシャイチラントウ</t>
    </rPh>
    <phoneticPr fontId="15"/>
  </si>
  <si>
    <t>介護支援専門員１人当たりの利用者の平均件数が４５件未満であること。
（居宅介護支援費Ⅱを算定している場合は５０未満）</t>
    <rPh sb="0" eb="7">
      <t>カイゴシエンセンモンイン</t>
    </rPh>
    <rPh sb="8" eb="10">
      <t>ニンア</t>
    </rPh>
    <rPh sb="13" eb="16">
      <t>リヨウシャ</t>
    </rPh>
    <rPh sb="17" eb="21">
      <t>ヘイキンケンスウ</t>
    </rPh>
    <rPh sb="24" eb="27">
      <t>ケンミマン</t>
    </rPh>
    <rPh sb="35" eb="42">
      <t>キョタクカイゴシエンヒ</t>
    </rPh>
    <rPh sb="44" eb="46">
      <t>サンテイ</t>
    </rPh>
    <rPh sb="50" eb="52">
      <t>バアイ</t>
    </rPh>
    <rPh sb="55" eb="57">
      <t>ミマン</t>
    </rPh>
    <phoneticPr fontId="15"/>
  </si>
  <si>
    <t>居宅介護支援における特定事業所集中減算に係る届出書（加算の算定の開始月の減算適用の有無が確認できるもの）</t>
    <phoneticPr fontId="15"/>
  </si>
  <si>
    <t>居宅介護支援費に係る特定事業所集中減算の適用を受けていないこと。</t>
    <rPh sb="0" eb="7">
      <t>キョタクカイゴシエンヒ</t>
    </rPh>
    <rPh sb="8" eb="9">
      <t>カカ</t>
    </rPh>
    <rPh sb="10" eb="15">
      <t>トクテイジギョウショ</t>
    </rPh>
    <rPh sb="15" eb="20">
      <t>シュウチュ</t>
    </rPh>
    <rPh sb="20" eb="22">
      <t>テキヨウ</t>
    </rPh>
    <rPh sb="23" eb="24">
      <t>ウ</t>
    </rPh>
    <phoneticPr fontId="15"/>
  </si>
  <si>
    <t>参加が確認できる資料（事例検討会等参加報告書、使用した資料等）</t>
    <rPh sb="0" eb="2">
      <t>サンカ</t>
    </rPh>
    <rPh sb="3" eb="5">
      <t>カクニン</t>
    </rPh>
    <rPh sb="8" eb="10">
      <t>シリョウ</t>
    </rPh>
    <rPh sb="11" eb="17">
      <t>ジレイケントウカイトウ</t>
    </rPh>
    <rPh sb="17" eb="22">
      <t>サンカホウコクショ</t>
    </rPh>
    <rPh sb="23" eb="25">
      <t>シヨウ</t>
    </rPh>
    <rPh sb="27" eb="29">
      <t>シリョウ</t>
    </rPh>
    <rPh sb="29" eb="30">
      <t>トウ</t>
    </rPh>
    <phoneticPr fontId="15"/>
  </si>
  <si>
    <t>家族に対する介護等を日常的に行っている児童や、障害者、生活困窮者、難病患者等、高齢者以外の対象者への支援に関する知識等に関する事例検討会、研修等に参加していること。</t>
    <rPh sb="0" eb="2">
      <t>カゾク</t>
    </rPh>
    <rPh sb="3" eb="4">
      <t>タイ</t>
    </rPh>
    <rPh sb="6" eb="9">
      <t>カイゴトウ</t>
    </rPh>
    <rPh sb="10" eb="13">
      <t>ニチジョウテキ</t>
    </rPh>
    <rPh sb="14" eb="15">
      <t>オコナ</t>
    </rPh>
    <rPh sb="19" eb="21">
      <t>ジドウ</t>
    </rPh>
    <rPh sb="23" eb="26">
      <t>ショウガイシャ</t>
    </rPh>
    <rPh sb="27" eb="32">
      <t>セイカツコンキュウシャ</t>
    </rPh>
    <rPh sb="33" eb="38">
      <t>ナンビョウカンジャトウ</t>
    </rPh>
    <rPh sb="39" eb="44">
      <t>コウレイシャイガイ</t>
    </rPh>
    <rPh sb="45" eb="48">
      <t>タイショウシャ</t>
    </rPh>
    <rPh sb="50" eb="52">
      <t>シエン</t>
    </rPh>
    <rPh sb="53" eb="54">
      <t>カン</t>
    </rPh>
    <rPh sb="56" eb="59">
      <t>チシキトウ</t>
    </rPh>
    <rPh sb="60" eb="61">
      <t>カン</t>
    </rPh>
    <rPh sb="63" eb="68">
      <t>ジレイケントウカイ</t>
    </rPh>
    <rPh sb="69" eb="72">
      <t>ケンシュウトウ</t>
    </rPh>
    <rPh sb="73" eb="75">
      <t>サンカ</t>
    </rPh>
    <phoneticPr fontId="15"/>
  </si>
  <si>
    <t>体制が整備されていることが確認できる資料（地域包括支援センターとの連絡票、支援困難ケースと判断した該当辞令の資料等）</t>
    <rPh sb="0" eb="2">
      <t>タイセイ</t>
    </rPh>
    <rPh sb="3" eb="5">
      <t>セイビ</t>
    </rPh>
    <rPh sb="13" eb="15">
      <t>カクニン</t>
    </rPh>
    <rPh sb="18" eb="20">
      <t>シリョウ</t>
    </rPh>
    <rPh sb="21" eb="27">
      <t>チイキホウカツシエン</t>
    </rPh>
    <rPh sb="33" eb="36">
      <t>レンラクヒョウ</t>
    </rPh>
    <rPh sb="37" eb="41">
      <t>シエンコンナン</t>
    </rPh>
    <rPh sb="45" eb="47">
      <t>ハンダン</t>
    </rPh>
    <rPh sb="49" eb="53">
      <t>ガイトウジレイ</t>
    </rPh>
    <rPh sb="54" eb="57">
      <t>シリョウトウ</t>
    </rPh>
    <phoneticPr fontId="15"/>
  </si>
  <si>
    <t>地域包括支援センターから紹介された支援が困難な事例に係るものに指定居宅介護支援を提供していること。</t>
    <rPh sb="0" eb="6">
      <t>チイキホウカツシエン</t>
    </rPh>
    <rPh sb="12" eb="14">
      <t>ショウカイ</t>
    </rPh>
    <rPh sb="17" eb="19">
      <t>シエン</t>
    </rPh>
    <rPh sb="26" eb="27">
      <t>カカ</t>
    </rPh>
    <rPh sb="31" eb="39">
      <t>シテイキョタクカイゴシエン</t>
    </rPh>
    <rPh sb="40" eb="42">
      <t>テイキョウ</t>
    </rPh>
    <phoneticPr fontId="15"/>
  </si>
  <si>
    <t>研修計画書（介護支援専門員ごとの個別具体的な目標、内容、研修時期等がわかるもの）</t>
    <rPh sb="0" eb="5">
      <t>ケンシュウケイカクショ</t>
    </rPh>
    <rPh sb="6" eb="13">
      <t>カイゴシエンセンモンイン</t>
    </rPh>
    <rPh sb="16" eb="21">
      <t>コベツグタイテキ</t>
    </rPh>
    <rPh sb="22" eb="24">
      <t>モクヒョウ</t>
    </rPh>
    <rPh sb="25" eb="27">
      <t>ナイヨウ</t>
    </rPh>
    <rPh sb="28" eb="32">
      <t>ケンシュウジキ</t>
    </rPh>
    <rPh sb="32" eb="33">
      <t>トウ</t>
    </rPh>
    <phoneticPr fontId="15"/>
  </si>
  <si>
    <t>介護支援専門員に対し、計画的に研修を実施していること。</t>
    <rPh sb="0" eb="7">
      <t>カイゴシエンセンモンイン</t>
    </rPh>
    <rPh sb="8" eb="9">
      <t>タイ</t>
    </rPh>
    <rPh sb="11" eb="14">
      <t>ケイカクテキ</t>
    </rPh>
    <rPh sb="15" eb="17">
      <t>ケンシュウ</t>
    </rPh>
    <rPh sb="18" eb="20">
      <t>ジッシ</t>
    </rPh>
    <phoneticPr fontId="15"/>
  </si>
  <si>
    <t>割合が確認できる資料（要介護度を記した利用者一覧等）</t>
    <rPh sb="0" eb="2">
      <t>ワリアイ</t>
    </rPh>
    <rPh sb="3" eb="5">
      <t>カクニン</t>
    </rPh>
    <rPh sb="8" eb="10">
      <t>シリョウ</t>
    </rPh>
    <rPh sb="11" eb="15">
      <t>ヨウカイゴド</t>
    </rPh>
    <rPh sb="16" eb="17">
      <t>シル</t>
    </rPh>
    <rPh sb="19" eb="24">
      <t>リヨウシャイチラン</t>
    </rPh>
    <rPh sb="24" eb="25">
      <t>トウ</t>
    </rPh>
    <phoneticPr fontId="15"/>
  </si>
  <si>
    <t>算定日が属する月の利用者の総数のうち、要介護３～５である者の割合が４０％以上であること。</t>
    <rPh sb="0" eb="3">
      <t>サンテイビ</t>
    </rPh>
    <rPh sb="4" eb="5">
      <t>ゾク</t>
    </rPh>
    <rPh sb="7" eb="8">
      <t>ツキ</t>
    </rPh>
    <rPh sb="9" eb="12">
      <t>リヨウシャ</t>
    </rPh>
    <rPh sb="13" eb="15">
      <t>ソウスウ</t>
    </rPh>
    <rPh sb="19" eb="22">
      <t>ヨウカイゴ</t>
    </rPh>
    <rPh sb="28" eb="29">
      <t>モノ</t>
    </rPh>
    <rPh sb="30" eb="32">
      <t>ワリアイ</t>
    </rPh>
    <rPh sb="36" eb="38">
      <t>イジョウ</t>
    </rPh>
    <phoneticPr fontId="15"/>
  </si>
  <si>
    <t>連絡体制が整備されていることが確認できる資料（重要事項説明書、マニュアル等）</t>
    <rPh sb="0" eb="4">
      <t>レンラクタイセイ</t>
    </rPh>
    <rPh sb="5" eb="7">
      <t>セイビ</t>
    </rPh>
    <rPh sb="15" eb="17">
      <t>カクニン</t>
    </rPh>
    <rPh sb="20" eb="22">
      <t>シリョウ</t>
    </rPh>
    <rPh sb="23" eb="30">
      <t>ジュウヨウジコウセツメイショ</t>
    </rPh>
    <rPh sb="36" eb="37">
      <t>トウ</t>
    </rPh>
    <phoneticPr fontId="15"/>
  </si>
  <si>
    <t>２４時間連絡体制を確保し、かつ、必要に応じて利用者等の相談に対応する体制を確保していること。</t>
    <rPh sb="2" eb="4">
      <t>ジカン</t>
    </rPh>
    <rPh sb="4" eb="8">
      <t>レンラクタイセイ</t>
    </rPh>
    <rPh sb="9" eb="11">
      <t>カクホ</t>
    </rPh>
    <rPh sb="16" eb="18">
      <t>ヒツヨウ</t>
    </rPh>
    <rPh sb="19" eb="20">
      <t>オウ</t>
    </rPh>
    <rPh sb="22" eb="26">
      <t>リヨウシャトウ</t>
    </rPh>
    <rPh sb="27" eb="29">
      <t>ソウダン</t>
    </rPh>
    <rPh sb="30" eb="32">
      <t>タイオウ</t>
    </rPh>
    <rPh sb="34" eb="36">
      <t>タイセイ</t>
    </rPh>
    <rPh sb="37" eb="39">
      <t>カクホ</t>
    </rPh>
    <phoneticPr fontId="15"/>
  </si>
  <si>
    <t>会議の開催の事実がわかる書類（会議録の写し等）</t>
    <rPh sb="0" eb="2">
      <t>カイギ</t>
    </rPh>
    <rPh sb="3" eb="5">
      <t>カイサイ</t>
    </rPh>
    <rPh sb="6" eb="8">
      <t>ジジツ</t>
    </rPh>
    <rPh sb="12" eb="14">
      <t>ショルイ</t>
    </rPh>
    <rPh sb="15" eb="18">
      <t>カイギロク</t>
    </rPh>
    <rPh sb="16" eb="17">
      <t>ギ</t>
    </rPh>
    <rPh sb="17" eb="18">
      <t>ロク</t>
    </rPh>
    <rPh sb="19" eb="20">
      <t>ウツ</t>
    </rPh>
    <rPh sb="21" eb="22">
      <t>トウ</t>
    </rPh>
    <phoneticPr fontId="15"/>
  </si>
  <si>
    <t>利用者に関する情報又はサービス提供にあたっての留意事項に係る伝達等を目的とした会議を定期的に開催すること（おおむね週１回以上）</t>
    <rPh sb="0" eb="3">
      <t>リヨウシャ</t>
    </rPh>
    <rPh sb="4" eb="5">
      <t>カン</t>
    </rPh>
    <rPh sb="7" eb="9">
      <t>ジョウホウ</t>
    </rPh>
    <rPh sb="9" eb="10">
      <t>マタ</t>
    </rPh>
    <rPh sb="15" eb="17">
      <t>テイキョウ</t>
    </rPh>
    <rPh sb="23" eb="27">
      <t>リュウイジコウ</t>
    </rPh>
    <rPh sb="28" eb="29">
      <t>カカ</t>
    </rPh>
    <rPh sb="30" eb="33">
      <t>デンタツトウ</t>
    </rPh>
    <rPh sb="34" eb="36">
      <t>モクテキ</t>
    </rPh>
    <rPh sb="39" eb="41">
      <t>カイギ</t>
    </rPh>
    <rPh sb="42" eb="45">
      <t>テイキテキ</t>
    </rPh>
    <rPh sb="46" eb="48">
      <t>カイサイ</t>
    </rPh>
    <rPh sb="57" eb="58">
      <t>シュウ</t>
    </rPh>
    <rPh sb="59" eb="62">
      <t>カイイジョウ</t>
    </rPh>
    <phoneticPr fontId="15"/>
  </si>
  <si>
    <t>２名以上</t>
    <rPh sb="1" eb="4">
      <t>メイイジョウ</t>
    </rPh>
    <phoneticPr fontId="15"/>
  </si>
  <si>
    <t>３名以上</t>
    <rPh sb="1" eb="4">
      <t>メイイジョウ</t>
    </rPh>
    <phoneticPr fontId="15"/>
  </si>
  <si>
    <t>常勤専従の「介護支援専門員」を配置していること（兼務可能な場合あり）</t>
    <rPh sb="0" eb="4">
      <t>ジョウキンセンジュウ</t>
    </rPh>
    <rPh sb="6" eb="13">
      <t>カイゴシエンセンモンイン</t>
    </rPh>
    <rPh sb="15" eb="17">
      <t>ハイチ</t>
    </rPh>
    <rPh sb="24" eb="28">
      <t>ケンムカノウ</t>
    </rPh>
    <rPh sb="29" eb="31">
      <t>バアイ</t>
    </rPh>
    <phoneticPr fontId="15"/>
  </si>
  <si>
    <t>従業者の勤務の体制及び勤務形態一覧表（標準様式１）（加算算定開始月のもの）
介護支援専門員証の写し
主任介護支援専門員研修修了証の写し
※加算（Ａ）の常勤専従の介護支援専門員２名以上のうち、１名は非常勤の常勤換算によるものでも可</t>
    <rPh sb="0" eb="3">
      <t>ジュウギョウシャ</t>
    </rPh>
    <rPh sb="4" eb="6">
      <t>キンム</t>
    </rPh>
    <rPh sb="7" eb="9">
      <t>タイセイ</t>
    </rPh>
    <rPh sb="9" eb="10">
      <t>オヨ</t>
    </rPh>
    <rPh sb="11" eb="18">
      <t>キンムケイタイイチランヒョウ</t>
    </rPh>
    <rPh sb="19" eb="23">
      <t>ヒョウジュンヨウシキ</t>
    </rPh>
    <rPh sb="26" eb="33">
      <t>カサンサンテイカイシツキ</t>
    </rPh>
    <rPh sb="38" eb="40">
      <t>カイゴ</t>
    </rPh>
    <rPh sb="40" eb="42">
      <t>シエン</t>
    </rPh>
    <rPh sb="42" eb="45">
      <t>センモンイン</t>
    </rPh>
    <rPh sb="45" eb="46">
      <t>ショウ</t>
    </rPh>
    <rPh sb="47" eb="48">
      <t>ウツ</t>
    </rPh>
    <rPh sb="50" eb="52">
      <t>シュニン</t>
    </rPh>
    <rPh sb="52" eb="54">
      <t>カイゴ</t>
    </rPh>
    <rPh sb="54" eb="56">
      <t>シエン</t>
    </rPh>
    <rPh sb="56" eb="59">
      <t>センモンイン</t>
    </rPh>
    <rPh sb="59" eb="61">
      <t>ケンシュウ</t>
    </rPh>
    <rPh sb="61" eb="64">
      <t>シュウリョウショウ</t>
    </rPh>
    <rPh sb="65" eb="66">
      <t>ウツ</t>
    </rPh>
    <rPh sb="70" eb="72">
      <t>カサン</t>
    </rPh>
    <rPh sb="76" eb="80">
      <t>ジョウキンセンジュウ</t>
    </rPh>
    <rPh sb="81" eb="88">
      <t>カイゴシエンセンモンイン</t>
    </rPh>
    <rPh sb="89" eb="92">
      <t>メイイジョウ</t>
    </rPh>
    <rPh sb="97" eb="98">
      <t>メイ</t>
    </rPh>
    <rPh sb="99" eb="102">
      <t>ヒジョウキン</t>
    </rPh>
    <rPh sb="103" eb="107">
      <t>ジョウキンカンサン</t>
    </rPh>
    <rPh sb="114" eb="115">
      <t>カ</t>
    </rPh>
    <phoneticPr fontId="15"/>
  </si>
  <si>
    <t>１名以上</t>
    <rPh sb="1" eb="4">
      <t>メイイジョウ</t>
    </rPh>
    <phoneticPr fontId="15"/>
  </si>
  <si>
    <t>専ら指定居宅介護支援の提供にあたる常勤の主任介護支援専門員を配置していること。
（兼務可能な場合あり）</t>
    <rPh sb="0" eb="1">
      <t>モッパ</t>
    </rPh>
    <rPh sb="2" eb="10">
      <t>シテイキョタクカイゴシエン</t>
    </rPh>
    <rPh sb="11" eb="13">
      <t>テイキョウ</t>
    </rPh>
    <rPh sb="17" eb="19">
      <t>ジョウキン</t>
    </rPh>
    <rPh sb="20" eb="29">
      <t>シュニンカイゴシエンセンモンイン</t>
    </rPh>
    <rPh sb="30" eb="32">
      <t>ハイチ</t>
    </rPh>
    <rPh sb="41" eb="43">
      <t>ケンム</t>
    </rPh>
    <rPh sb="43" eb="45">
      <t>カノウ</t>
    </rPh>
    <rPh sb="46" eb="48">
      <t>バアイ</t>
    </rPh>
    <phoneticPr fontId="15"/>
  </si>
  <si>
    <t>特定事業所加算（Ⅰ)～(Ⅲ)・特定事業所医療介護連携加算・ターミナルケアマネジメント加算に係る届出書（別紙８）
特定事業所加算（Ａ）に係る届出書</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1" eb="53">
      <t>ベッシ</t>
    </rPh>
    <phoneticPr fontId="15"/>
  </si>
  <si>
    <t>提出書類</t>
    <rPh sb="0" eb="4">
      <t>テイシュツショルイ</t>
    </rPh>
    <phoneticPr fontId="15"/>
  </si>
  <si>
    <t>加算（Ａ）</t>
    <rPh sb="0" eb="2">
      <t>カサン</t>
    </rPh>
    <phoneticPr fontId="15"/>
  </si>
  <si>
    <t>加算（Ⅲ）</t>
    <rPh sb="0" eb="2">
      <t>カサン</t>
    </rPh>
    <phoneticPr fontId="15"/>
  </si>
  <si>
    <t>加算（Ⅱ）</t>
    <rPh sb="0" eb="2">
      <t>カサン</t>
    </rPh>
    <phoneticPr fontId="15"/>
  </si>
  <si>
    <t>加算（Ⅰ）</t>
    <rPh sb="0" eb="2">
      <t>カサン</t>
    </rPh>
    <phoneticPr fontId="15"/>
  </si>
  <si>
    <t>厚生労働省が定める基準</t>
    <rPh sb="0" eb="5">
      <t>コウセイロウドウショウ</t>
    </rPh>
    <rPh sb="6" eb="7">
      <t>サダ</t>
    </rPh>
    <rPh sb="9" eb="11">
      <t>キジュン</t>
    </rPh>
    <phoneticPr fontId="15"/>
  </si>
  <si>
    <t>添付書類一覧表　特定事業所加算</t>
    <rPh sb="0" eb="7">
      <t>テンプショルイイチランヒョウ</t>
    </rPh>
    <rPh sb="8" eb="15">
      <t>トクテイジギョウショカサン</t>
    </rPh>
    <phoneticPr fontId="15"/>
  </si>
  <si>
    <t>※【添付書類（特定事業所加算）】を参照</t>
    <rPh sb="2" eb="6">
      <t>テンプショルイ</t>
    </rPh>
    <rPh sb="7" eb="14">
      <t>トクテイジギョウショカサン</t>
    </rPh>
    <rPh sb="17" eb="19">
      <t>サンショウ</t>
    </rPh>
    <phoneticPr fontId="8"/>
  </si>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</sst>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h:mm;@"/>
  </numFmts>
  <fonts count="42"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sz val="11"/>
      <name val="BIZ UDゴシック"/>
      <family val="3"/>
    </font>
    <font>
      <sz val="11"/>
      <name val="ＭＳ Ｐゴシック"/>
      <family val="3"/>
      <charset val="128"/>
    </font>
    <font>
      <sz val="11"/>
      <name val="HGSｺﾞｼｯｸM"/>
      <family val="3"/>
      <charset val="128"/>
    </font>
    <font>
      <sz val="6"/>
      <name val="ＭＳ Ｐゴシック"/>
      <family val="3"/>
      <charset val="128"/>
      <scheme val="minor"/>
    </font>
    <font>
      <sz val="6"/>
      <name val="ＭＳ Ｐゴシック"/>
      <family val="3"/>
      <charset val="128"/>
    </font>
    <font>
      <b/>
      <sz val="11"/>
      <name val="HGSｺﾞｼｯｸM"/>
      <family val="3"/>
      <charset val="128"/>
    </font>
    <font>
      <sz val="10"/>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u/>
      <sz val="11"/>
      <color theme="1"/>
      <name val="BIZ UDゴシック"/>
      <family val="3"/>
      <charset val="128"/>
    </font>
    <font>
      <b/>
      <sz val="20"/>
      <color theme="1"/>
      <name val="BIZ UDゴシック"/>
      <family val="3"/>
    </font>
    <font>
      <b/>
      <sz val="20"/>
      <color theme="1"/>
      <name val="BIZ UDゴシック"/>
      <family val="3"/>
      <charset val="128"/>
    </font>
    <font>
      <sz val="11"/>
      <color theme="1"/>
      <name val="BIZ UD明朝 Medium"/>
      <family val="1"/>
      <charset val="128"/>
    </font>
    <font>
      <b/>
      <sz val="14"/>
      <color theme="1"/>
      <name val="BIZ UD明朝 Medium"/>
      <family val="1"/>
      <charset val="128"/>
    </font>
    <font>
      <sz val="10"/>
      <color rgb="FFFF0000"/>
      <name val="BIZ UDゴシック"/>
      <family val="3"/>
      <charset val="128"/>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61">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0">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3" fillId="0" borderId="0">
      <alignment vertical="center"/>
    </xf>
    <xf numFmtId="0" fontId="3" fillId="0" borderId="0"/>
    <xf numFmtId="0" fontId="2" fillId="0" borderId="0">
      <alignment vertical="center"/>
    </xf>
    <xf numFmtId="0" fontId="13" fillId="0" borderId="0"/>
    <xf numFmtId="0" fontId="13" fillId="0" borderId="0"/>
    <xf numFmtId="0" fontId="21" fillId="0" borderId="0">
      <alignment vertical="center"/>
    </xf>
    <xf numFmtId="9" fontId="21" fillId="0" borderId="0" applyFont="0" applyFill="0" applyBorder="0" applyAlignment="0" applyProtection="0">
      <alignment vertical="center"/>
    </xf>
    <xf numFmtId="38" fontId="1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70">
    <xf numFmtId="0" fontId="0" fillId="0" borderId="0" xfId="0">
      <alignment vertical="center"/>
    </xf>
    <xf numFmtId="0" fontId="10" fillId="0" borderId="0" xfId="7" applyFont="1" applyAlignment="1">
      <alignment horizontal="left" vertical="center"/>
    </xf>
    <xf numFmtId="0" fontId="11" fillId="0" borderId="0" xfId="7" applyFont="1" applyAlignment="1">
      <alignment horizontal="left" vertical="center"/>
    </xf>
    <xf numFmtId="0" fontId="11" fillId="0" borderId="0" xfId="7" applyFont="1" applyAlignment="1">
      <alignment horizontal="center" vertical="center"/>
    </xf>
    <xf numFmtId="0" fontId="14" fillId="0" borderId="0" xfId="24" applyFont="1" applyAlignment="1">
      <alignment horizontal="left" vertical="center"/>
    </xf>
    <xf numFmtId="0" fontId="14" fillId="0" borderId="28" xfId="24" applyFont="1" applyBorder="1" applyAlignment="1">
      <alignment vertical="center"/>
    </xf>
    <xf numFmtId="0" fontId="14" fillId="0" borderId="26" xfId="24" applyFont="1" applyBorder="1" applyAlignment="1">
      <alignment vertical="center"/>
    </xf>
    <xf numFmtId="0" fontId="14" fillId="0" borderId="26" xfId="24" applyFont="1" applyBorder="1" applyAlignment="1">
      <alignment horizontal="left" vertical="center"/>
    </xf>
    <xf numFmtId="0" fontId="14" fillId="0" borderId="25" xfId="24" applyFont="1" applyBorder="1" applyAlignment="1">
      <alignment horizontal="left" vertical="center"/>
    </xf>
    <xf numFmtId="0" fontId="14" fillId="0" borderId="11" xfId="24" applyFont="1" applyBorder="1" applyAlignment="1">
      <alignment vertical="center"/>
    </xf>
    <xf numFmtId="0" fontId="14" fillId="0" borderId="0" xfId="24" applyFont="1" applyAlignment="1">
      <alignment horizontal="center" vertical="center"/>
    </xf>
    <xf numFmtId="0" fontId="14" fillId="0" borderId="14" xfId="24" applyFont="1" applyBorder="1" applyAlignment="1">
      <alignment vertical="center"/>
    </xf>
    <xf numFmtId="0" fontId="14" fillId="0" borderId="28" xfId="24" applyFont="1" applyBorder="1" applyAlignment="1">
      <alignment horizontal="left" vertical="center"/>
    </xf>
    <xf numFmtId="0" fontId="14" fillId="0" borderId="16" xfId="24" applyFont="1" applyBorder="1" applyAlignment="1">
      <alignment horizontal="center" vertical="center"/>
    </xf>
    <xf numFmtId="0" fontId="14" fillId="0" borderId="15" xfId="24" applyFont="1" applyBorder="1" applyAlignment="1">
      <alignment horizontal="center" vertical="center"/>
    </xf>
    <xf numFmtId="0" fontId="14" fillId="0" borderId="14" xfId="24" applyFont="1" applyBorder="1" applyAlignment="1">
      <alignment horizontal="left" vertical="center"/>
    </xf>
    <xf numFmtId="0" fontId="14" fillId="0" borderId="0" xfId="24" applyFont="1" applyAlignment="1">
      <alignment vertical="center"/>
    </xf>
    <xf numFmtId="0" fontId="17" fillId="0" borderId="0" xfId="24" applyFont="1" applyAlignment="1">
      <alignment horizontal="center" vertical="center"/>
    </xf>
    <xf numFmtId="0" fontId="14" fillId="0" borderId="27" xfId="24" applyFont="1" applyBorder="1" applyAlignment="1">
      <alignment vertical="center"/>
    </xf>
    <xf numFmtId="0" fontId="14" fillId="0" borderId="31" xfId="24" applyFont="1" applyBorder="1" applyAlignment="1">
      <alignment vertical="center"/>
    </xf>
    <xf numFmtId="0" fontId="14" fillId="0" borderId="31" xfId="24" applyFont="1" applyBorder="1" applyAlignment="1">
      <alignment horizontal="left" vertical="center"/>
    </xf>
    <xf numFmtId="0" fontId="14" fillId="0" borderId="24" xfId="24" applyFont="1" applyBorder="1" applyAlignment="1">
      <alignment horizontal="left" vertical="center"/>
    </xf>
    <xf numFmtId="0" fontId="14" fillId="0" borderId="25" xfId="24" applyFont="1" applyBorder="1" applyAlignment="1">
      <alignment horizontal="center" vertical="center"/>
    </xf>
    <xf numFmtId="0" fontId="14" fillId="0" borderId="16" xfId="24" applyFont="1" applyBorder="1" applyAlignment="1">
      <alignment horizontal="left" vertical="center"/>
    </xf>
    <xf numFmtId="0" fontId="14" fillId="0" borderId="27" xfId="24" applyFont="1" applyBorder="1" applyAlignment="1">
      <alignment horizontal="left" vertical="center"/>
    </xf>
    <xf numFmtId="0" fontId="14" fillId="0" borderId="16" xfId="24" applyFont="1" applyBorder="1" applyAlignment="1">
      <alignment vertical="center"/>
    </xf>
    <xf numFmtId="0" fontId="14" fillId="0" borderId="15" xfId="24" applyFont="1" applyBorder="1" applyAlignment="1">
      <alignment horizontal="left" vertical="center"/>
    </xf>
    <xf numFmtId="0" fontId="14" fillId="0" borderId="0" xfId="24" applyFont="1" applyAlignment="1">
      <alignment horizontal="right" vertical="center"/>
    </xf>
    <xf numFmtId="0" fontId="18" fillId="0" borderId="0" xfId="24" applyFont="1" applyAlignment="1">
      <alignment horizontal="center" vertical="center"/>
    </xf>
    <xf numFmtId="0" fontId="14" fillId="0" borderId="25" xfId="24" applyFont="1" applyBorder="1" applyAlignment="1">
      <alignment vertical="center"/>
    </xf>
    <xf numFmtId="0" fontId="14" fillId="0" borderId="11" xfId="24" applyFont="1" applyBorder="1" applyAlignment="1">
      <alignment horizontal="center" vertical="center"/>
    </xf>
    <xf numFmtId="0" fontId="14" fillId="0" borderId="14" xfId="24" applyFont="1" applyBorder="1" applyAlignment="1">
      <alignment horizontal="center" vertical="center"/>
    </xf>
    <xf numFmtId="0" fontId="14" fillId="0" borderId="11" xfId="24" applyFont="1" applyBorder="1" applyAlignment="1">
      <alignment horizontal="left" vertical="center"/>
    </xf>
    <xf numFmtId="0" fontId="14" fillId="0" borderId="12" xfId="24" applyFont="1" applyBorder="1" applyAlignment="1">
      <alignment horizontal="center" vertical="center"/>
    </xf>
    <xf numFmtId="0" fontId="14" fillId="0" borderId="12" xfId="24" applyFont="1" applyBorder="1" applyAlignment="1">
      <alignment vertical="center"/>
    </xf>
    <xf numFmtId="0" fontId="9" fillId="0" borderId="10" xfId="7" applyFont="1" applyBorder="1" applyAlignment="1">
      <alignment horizontal="left" vertical="center" wrapText="1"/>
    </xf>
    <xf numFmtId="0" fontId="19" fillId="0" borderId="0" xfId="28" applyFont="1">
      <alignment vertical="center"/>
    </xf>
    <xf numFmtId="0" fontId="23" fillId="0" borderId="0" xfId="28" applyFont="1">
      <alignment vertical="center"/>
    </xf>
    <xf numFmtId="0" fontId="25" fillId="2" borderId="0" xfId="28" applyFont="1" applyFill="1" applyAlignment="1">
      <alignment horizontal="left" vertical="center"/>
    </xf>
    <xf numFmtId="0" fontId="23" fillId="2" borderId="10" xfId="28" applyFont="1" applyFill="1" applyBorder="1" applyAlignment="1">
      <alignment horizontal="center" vertical="center"/>
    </xf>
    <xf numFmtId="0" fontId="19" fillId="2" borderId="10" xfId="28" applyFont="1" applyFill="1" applyBorder="1" applyAlignment="1">
      <alignment horizontal="center" vertical="center"/>
    </xf>
    <xf numFmtId="0" fontId="23" fillId="0" borderId="0" xfId="28" applyFont="1" applyAlignment="1">
      <alignment horizontal="justify" vertical="center" wrapText="1"/>
    </xf>
    <xf numFmtId="0" fontId="23" fillId="0" borderId="0" xfId="28" applyFont="1" applyAlignment="1">
      <alignment vertical="center" wrapText="1"/>
    </xf>
    <xf numFmtId="0" fontId="23" fillId="0" borderId="0" xfId="28" applyFont="1" applyAlignment="1">
      <alignment horizontal="left" vertical="center"/>
    </xf>
    <xf numFmtId="0" fontId="19" fillId="0" borderId="0" xfId="28" applyFont="1" applyAlignment="1">
      <alignment horizontal="left" vertical="center"/>
    </xf>
    <xf numFmtId="0" fontId="14" fillId="0" borderId="0" xfId="28" applyFont="1" applyAlignment="1">
      <alignment vertical="center" shrinkToFit="1"/>
    </xf>
    <xf numFmtId="0" fontId="19" fillId="0" borderId="0" xfId="28" applyFont="1" applyAlignment="1">
      <alignment vertical="center" shrinkToFit="1"/>
    </xf>
    <xf numFmtId="0" fontId="29" fillId="0" borderId="0" xfId="28" applyFont="1">
      <alignment vertical="center"/>
    </xf>
    <xf numFmtId="176" fontId="23" fillId="2" borderId="4" xfId="28" applyNumberFormat="1" applyFont="1" applyFill="1" applyBorder="1" applyAlignment="1" applyProtection="1">
      <alignment horizontal="center" vertical="center" shrinkToFit="1"/>
      <protection locked="0"/>
    </xf>
    <xf numFmtId="176" fontId="23" fillId="2" borderId="34" xfId="28" applyNumberFormat="1" applyFont="1" applyFill="1" applyBorder="1" applyAlignment="1" applyProtection="1">
      <alignment horizontal="center" vertical="center" shrinkToFit="1"/>
      <protection locked="0"/>
    </xf>
    <xf numFmtId="176" fontId="23" fillId="2" borderId="38" xfId="28" applyNumberFormat="1" applyFont="1" applyFill="1" applyBorder="1" applyAlignment="1" applyProtection="1">
      <alignment horizontal="center" vertical="center" shrinkToFit="1"/>
      <protection locked="0"/>
    </xf>
    <xf numFmtId="0" fontId="23" fillId="0" borderId="40" xfId="28" applyFont="1" applyBorder="1">
      <alignment vertical="center"/>
    </xf>
    <xf numFmtId="0" fontId="23" fillId="2" borderId="41" xfId="28" applyFont="1" applyFill="1" applyBorder="1" applyAlignment="1" applyProtection="1">
      <alignment horizontal="left" vertical="center" wrapText="1"/>
      <protection locked="0"/>
    </xf>
    <xf numFmtId="0" fontId="23" fillId="2" borderId="16" xfId="28" applyFont="1" applyFill="1" applyBorder="1" applyAlignment="1" applyProtection="1">
      <alignment horizontal="left" vertical="center" wrapText="1"/>
      <protection locked="0"/>
    </xf>
    <xf numFmtId="0" fontId="23" fillId="2" borderId="42" xfId="28" applyFont="1" applyFill="1" applyBorder="1" applyAlignment="1" applyProtection="1">
      <alignment horizontal="left" vertical="center" wrapText="1"/>
      <protection locked="0"/>
    </xf>
    <xf numFmtId="176" fontId="27" fillId="2" borderId="41" xfId="29" applyNumberFormat="1" applyFont="1" applyFill="1" applyBorder="1" applyAlignment="1" applyProtection="1">
      <alignment horizontal="center" vertical="center" wrapText="1"/>
    </xf>
    <xf numFmtId="176" fontId="27" fillId="2" borderId="42" xfId="29" applyNumberFormat="1" applyFont="1" applyFill="1" applyBorder="1" applyAlignment="1" applyProtection="1">
      <alignment horizontal="center" vertical="center" wrapText="1"/>
    </xf>
    <xf numFmtId="176" fontId="27" fillId="2" borderId="41" xfId="28" applyNumberFormat="1" applyFont="1" applyFill="1" applyBorder="1" applyAlignment="1">
      <alignment horizontal="center" vertical="center" wrapText="1"/>
    </xf>
    <xf numFmtId="176" fontId="27" fillId="2" borderId="42" xfId="28" applyNumberFormat="1" applyFont="1" applyFill="1" applyBorder="1" applyAlignment="1">
      <alignment horizontal="center" vertical="center" wrapText="1"/>
    </xf>
    <xf numFmtId="176" fontId="23" fillId="2" borderId="43" xfId="28" applyNumberFormat="1" applyFont="1" applyFill="1" applyBorder="1" applyAlignment="1" applyProtection="1">
      <alignment horizontal="center" vertical="center" shrinkToFit="1"/>
      <protection locked="0"/>
    </xf>
    <xf numFmtId="176" fontId="23" fillId="2" borderId="23" xfId="28" applyNumberFormat="1" applyFont="1" applyFill="1" applyBorder="1" applyAlignment="1" applyProtection="1">
      <alignment horizontal="center" vertical="center" shrinkToFit="1"/>
      <protection locked="0"/>
    </xf>
    <xf numFmtId="176" fontId="23" fillId="2" borderId="44" xfId="28" applyNumberFormat="1" applyFont="1" applyFill="1" applyBorder="1" applyAlignment="1" applyProtection="1">
      <alignment horizontal="center" vertical="center" shrinkToFit="1"/>
      <protection locked="0"/>
    </xf>
    <xf numFmtId="0" fontId="23" fillId="2" borderId="41" xfId="28" applyFont="1" applyFill="1" applyBorder="1" applyAlignment="1" applyProtection="1">
      <alignment horizontal="center" vertical="center" wrapText="1"/>
      <protection locked="0"/>
    </xf>
    <xf numFmtId="0" fontId="23" fillId="2" borderId="16" xfId="28" applyFont="1" applyFill="1" applyBorder="1" applyAlignment="1" applyProtection="1">
      <alignment horizontal="center" vertical="center" wrapText="1"/>
      <protection locked="0"/>
    </xf>
    <xf numFmtId="0" fontId="23" fillId="2" borderId="15" xfId="28" applyFont="1" applyFill="1" applyBorder="1" applyAlignment="1" applyProtection="1">
      <alignment horizontal="center" vertical="center" wrapText="1"/>
      <protection locked="0"/>
    </xf>
    <xf numFmtId="0" fontId="23" fillId="2" borderId="12" xfId="28" applyFont="1" applyFill="1" applyBorder="1" applyAlignment="1" applyProtection="1">
      <alignment horizontal="center" vertical="center" shrinkToFit="1"/>
      <protection locked="0"/>
    </xf>
    <xf numFmtId="0" fontId="23" fillId="2" borderId="16" xfId="28" applyFont="1" applyFill="1" applyBorder="1" applyAlignment="1" applyProtection="1">
      <alignment horizontal="center" vertical="center" shrinkToFit="1"/>
      <protection locked="0"/>
    </xf>
    <xf numFmtId="0" fontId="23" fillId="2" borderId="15" xfId="28" applyFont="1" applyFill="1" applyBorder="1" applyAlignment="1" applyProtection="1">
      <alignment horizontal="center" vertical="center" shrinkToFit="1"/>
      <protection locked="0"/>
    </xf>
    <xf numFmtId="0" fontId="23" fillId="2" borderId="12" xfId="28" applyFont="1" applyFill="1" applyBorder="1" applyAlignment="1" applyProtection="1">
      <alignment horizontal="center" vertical="center" wrapText="1"/>
      <protection locked="0"/>
    </xf>
    <xf numFmtId="0" fontId="19" fillId="2" borderId="12" xfId="28" applyFont="1" applyFill="1" applyBorder="1" applyAlignment="1" applyProtection="1">
      <alignment horizontal="center" vertical="center" wrapText="1"/>
      <protection locked="0"/>
    </xf>
    <xf numFmtId="0" fontId="19" fillId="2" borderId="42" xfId="28" applyFont="1" applyFill="1" applyBorder="1" applyAlignment="1" applyProtection="1">
      <alignment horizontal="center" vertical="center" wrapText="1"/>
      <protection locked="0"/>
    </xf>
    <xf numFmtId="0" fontId="23" fillId="0" borderId="45" xfId="28" applyFont="1" applyBorder="1">
      <alignment vertical="center"/>
    </xf>
    <xf numFmtId="176" fontId="23" fillId="2" borderId="47" xfId="28" applyNumberFormat="1" applyFont="1" applyFill="1" applyBorder="1" applyAlignment="1" applyProtection="1">
      <alignment horizontal="center" vertical="center" shrinkToFit="1"/>
      <protection locked="0"/>
    </xf>
    <xf numFmtId="176" fontId="23" fillId="2" borderId="48" xfId="28" applyNumberFormat="1" applyFont="1" applyFill="1" applyBorder="1" applyAlignment="1" applyProtection="1">
      <alignment horizontal="center" vertical="center" shrinkToFit="1"/>
      <protection locked="0"/>
    </xf>
    <xf numFmtId="176" fontId="23" fillId="2" borderId="49" xfId="28" applyNumberFormat="1" applyFont="1" applyFill="1" applyBorder="1" applyAlignment="1" applyProtection="1">
      <alignment horizontal="center" vertical="center" shrinkToFit="1"/>
      <protection locked="0"/>
    </xf>
    <xf numFmtId="0" fontId="23" fillId="0" borderId="51" xfId="28" applyFont="1" applyBorder="1">
      <alignment vertical="center"/>
    </xf>
    <xf numFmtId="0" fontId="23" fillId="0" borderId="34" xfId="28" applyFont="1" applyBorder="1" applyAlignment="1">
      <alignment horizontal="center" vertical="center" wrapText="1"/>
    </xf>
    <xf numFmtId="0" fontId="20" fillId="0" borderId="34" xfId="28" applyFont="1" applyBorder="1" applyAlignment="1">
      <alignment horizontal="center" vertical="center" wrapText="1"/>
    </xf>
    <xf numFmtId="0" fontId="20" fillId="0" borderId="4" xfId="28" applyFont="1" applyBorder="1" applyAlignment="1">
      <alignment horizontal="center" vertical="center" wrapText="1"/>
    </xf>
    <xf numFmtId="0" fontId="20" fillId="0" borderId="38" xfId="28" applyFont="1" applyBorder="1" applyAlignment="1">
      <alignment horizontal="center" vertical="center" wrapText="1"/>
    </xf>
    <xf numFmtId="0" fontId="23" fillId="0" borderId="3" xfId="28" applyFont="1" applyBorder="1" applyAlignment="1">
      <alignment horizontal="center" vertical="center"/>
    </xf>
    <xf numFmtId="0" fontId="20" fillId="0" borderId="10" xfId="28" applyFont="1" applyBorder="1" applyAlignment="1">
      <alignment horizontal="center" vertical="center"/>
    </xf>
    <xf numFmtId="0" fontId="20" fillId="0" borderId="56" xfId="28" applyFont="1" applyBorder="1" applyAlignment="1">
      <alignment horizontal="center" vertical="center"/>
    </xf>
    <xf numFmtId="0" fontId="20" fillId="0" borderId="3" xfId="28" applyFont="1" applyBorder="1" applyAlignment="1">
      <alignment horizontal="center" vertical="center"/>
    </xf>
    <xf numFmtId="0" fontId="19" fillId="0" borderId="0" xfId="28" applyFont="1" applyAlignment="1">
      <alignment horizontal="right" vertical="center"/>
    </xf>
    <xf numFmtId="0" fontId="27" fillId="0" borderId="0" xfId="28" applyFont="1">
      <alignment vertical="center"/>
    </xf>
    <xf numFmtId="0" fontId="27" fillId="0" borderId="0" xfId="28" applyFont="1" applyAlignment="1">
      <alignment horizontal="right" vertical="center"/>
    </xf>
    <xf numFmtId="0" fontId="20" fillId="0" borderId="0" xfId="28" applyFont="1">
      <alignment vertical="center"/>
    </xf>
    <xf numFmtId="0" fontId="23" fillId="2" borderId="0" xfId="28" applyFont="1" applyFill="1">
      <alignment vertical="center"/>
    </xf>
    <xf numFmtId="0" fontId="20" fillId="2" borderId="0" xfId="28" applyFont="1" applyFill="1">
      <alignment vertical="center"/>
    </xf>
    <xf numFmtId="0" fontId="30" fillId="2" borderId="0" xfId="28" applyFont="1" applyFill="1" applyAlignment="1">
      <alignment horizontal="center" vertical="center"/>
    </xf>
    <xf numFmtId="0" fontId="30" fillId="2" borderId="0" xfId="28" applyFont="1" applyFill="1">
      <alignment vertical="center"/>
    </xf>
    <xf numFmtId="0" fontId="23" fillId="2" borderId="0" xfId="28" applyFont="1" applyFill="1" applyAlignment="1">
      <alignment horizontal="center" vertical="center"/>
    </xf>
    <xf numFmtId="0" fontId="23" fillId="2" borderId="0" xfId="28" applyFont="1" applyFill="1" applyAlignment="1">
      <alignment horizontal="centerContinuous" vertical="center"/>
    </xf>
    <xf numFmtId="0" fontId="20" fillId="2" borderId="0" xfId="28" applyFont="1" applyFill="1" applyAlignment="1">
      <alignment horizontal="centerContinuous" vertical="center"/>
    </xf>
    <xf numFmtId="0" fontId="27" fillId="2" borderId="0" xfId="28" applyFont="1" applyFill="1">
      <alignment vertical="center"/>
    </xf>
    <xf numFmtId="0" fontId="23" fillId="0" borderId="0" xfId="28" quotePrefix="1" applyFont="1" applyAlignment="1">
      <alignment horizontal="center" vertical="center"/>
    </xf>
    <xf numFmtId="0" fontId="27" fillId="0" borderId="0" xfId="28" applyFont="1" applyAlignment="1">
      <alignment horizontal="center" vertical="center"/>
    </xf>
    <xf numFmtId="0" fontId="30" fillId="0" borderId="0" xfId="28" applyFont="1" applyAlignment="1">
      <alignment horizontal="left" vertical="center"/>
    </xf>
    <xf numFmtId="0" fontId="30" fillId="0" borderId="0" xfId="28" applyFont="1">
      <alignment vertical="center"/>
    </xf>
    <xf numFmtId="0" fontId="27" fillId="2" borderId="0" xfId="28" applyFont="1" applyFill="1" applyAlignment="1">
      <alignment horizontal="center" vertical="center"/>
    </xf>
    <xf numFmtId="0" fontId="27" fillId="2" borderId="0" xfId="28" applyFont="1" applyFill="1" applyAlignment="1">
      <alignment horizontal="right" vertical="center"/>
    </xf>
    <xf numFmtId="0" fontId="30" fillId="2" borderId="0" xfId="28" applyFont="1" applyFill="1" applyAlignment="1">
      <alignment horizontal="right" vertical="center"/>
    </xf>
    <xf numFmtId="0" fontId="30" fillId="0" borderId="0" xfId="28" applyFont="1" applyAlignment="1">
      <alignment horizontal="right" vertical="center"/>
    </xf>
    <xf numFmtId="0" fontId="27" fillId="0" borderId="0" xfId="28" applyFont="1" applyAlignment="1">
      <alignment horizontal="left" vertical="center"/>
    </xf>
    <xf numFmtId="0" fontId="31" fillId="2" borderId="0" xfId="28" applyFont="1" applyFill="1">
      <alignment vertical="center"/>
    </xf>
    <xf numFmtId="0" fontId="31" fillId="2" borderId="0" xfId="28" applyFont="1" applyFill="1" applyAlignment="1">
      <alignment horizontal="center" vertical="center"/>
    </xf>
    <xf numFmtId="0" fontId="31" fillId="2" borderId="0" xfId="28" applyFont="1" applyFill="1" applyAlignment="1">
      <alignment horizontal="left" vertical="center"/>
    </xf>
    <xf numFmtId="0" fontId="32" fillId="2" borderId="0" xfId="28" applyFont="1" applyFill="1" applyAlignment="1">
      <alignment horizontal="left" vertical="center"/>
    </xf>
    <xf numFmtId="0" fontId="31" fillId="4" borderId="10" xfId="28" applyFont="1" applyFill="1" applyBorder="1" applyAlignment="1" applyProtection="1">
      <alignment horizontal="left" vertical="center"/>
      <protection locked="0"/>
    </xf>
    <xf numFmtId="0" fontId="31" fillId="4" borderId="10" xfId="28" applyFont="1" applyFill="1" applyBorder="1" applyAlignment="1" applyProtection="1">
      <alignment horizontal="center" vertical="center"/>
      <protection locked="0"/>
    </xf>
    <xf numFmtId="0" fontId="31" fillId="2" borderId="10" xfId="28" applyFont="1" applyFill="1" applyBorder="1" applyAlignment="1">
      <alignment horizontal="center" vertical="center"/>
    </xf>
    <xf numFmtId="20" fontId="31" fillId="2" borderId="10" xfId="28" applyNumberFormat="1" applyFont="1" applyFill="1" applyBorder="1" applyAlignment="1">
      <alignment horizontal="center" vertical="center"/>
    </xf>
    <xf numFmtId="177" fontId="31" fillId="2" borderId="10" xfId="28" applyNumberFormat="1" applyFont="1" applyFill="1" applyBorder="1" applyAlignment="1">
      <alignment horizontal="center" vertical="center"/>
    </xf>
    <xf numFmtId="20" fontId="31" fillId="4" borderId="10" xfId="28" applyNumberFormat="1" applyFont="1" applyFill="1" applyBorder="1" applyAlignment="1" applyProtection="1">
      <alignment horizontal="center" vertical="center"/>
      <protection locked="0"/>
    </xf>
    <xf numFmtId="0" fontId="31" fillId="2" borderId="10" xfId="29" applyNumberFormat="1" applyFont="1" applyFill="1" applyBorder="1" applyAlignment="1" applyProtection="1">
      <alignment horizontal="center" vertical="center"/>
    </xf>
    <xf numFmtId="0" fontId="33" fillId="2" borderId="0" xfId="28" applyFont="1" applyFill="1" applyAlignment="1">
      <alignment horizontal="left" vertical="center"/>
    </xf>
    <xf numFmtId="0" fontId="33" fillId="2" borderId="0" xfId="28" applyFont="1" applyFill="1">
      <alignment vertical="center"/>
    </xf>
    <xf numFmtId="0" fontId="34" fillId="2" borderId="0" xfId="28" applyFont="1" applyFill="1" applyAlignment="1">
      <alignment horizontal="left" vertical="center"/>
    </xf>
    <xf numFmtId="0" fontId="35" fillId="0" borderId="0" xfId="28" applyFont="1">
      <alignment vertical="center"/>
    </xf>
    <xf numFmtId="0" fontId="9" fillId="0" borderId="10" xfId="7" applyFont="1" applyBorder="1" applyAlignment="1">
      <alignment horizontal="center" vertical="center" wrapText="1"/>
    </xf>
    <xf numFmtId="0" fontId="9" fillId="0" borderId="10" xfId="7" applyFont="1" applyBorder="1" applyAlignment="1">
      <alignment vertical="center" wrapText="1"/>
    </xf>
    <xf numFmtId="0" fontId="9" fillId="0" borderId="33" xfId="7" applyFont="1" applyBorder="1" applyAlignment="1">
      <alignment horizontal="left" vertical="center" wrapText="1"/>
    </xf>
    <xf numFmtId="0" fontId="9" fillId="0" borderId="33" xfId="7" applyFont="1" applyBorder="1" applyAlignment="1">
      <alignment vertical="center" wrapText="1"/>
    </xf>
    <xf numFmtId="0" fontId="10" fillId="0" borderId="33" xfId="7" applyFont="1" applyBorder="1" applyAlignment="1">
      <alignment horizontal="left" vertical="center"/>
    </xf>
    <xf numFmtId="0" fontId="12" fillId="5" borderId="10" xfId="7" applyFont="1" applyFill="1" applyBorder="1" applyAlignment="1">
      <alignment horizontal="center" vertical="center" wrapText="1"/>
    </xf>
    <xf numFmtId="0" fontId="22" fillId="5" borderId="10" xfId="7" applyFont="1" applyFill="1" applyBorder="1" applyAlignment="1">
      <alignment horizontal="center" vertical="center" wrapText="1"/>
    </xf>
    <xf numFmtId="0" fontId="39" fillId="0" borderId="0" xfId="0" applyFont="1">
      <alignment vertical="center"/>
    </xf>
    <xf numFmtId="0" fontId="39" fillId="0" borderId="0" xfId="0" applyFont="1" applyAlignment="1">
      <alignment horizontal="center" vertical="center"/>
    </xf>
    <xf numFmtId="0" fontId="39" fillId="0" borderId="12" xfId="0" applyFont="1" applyBorder="1" applyAlignment="1">
      <alignment vertical="center" wrapText="1"/>
    </xf>
    <xf numFmtId="0" fontId="9" fillId="0" borderId="15" xfId="7" applyFont="1" applyBorder="1" applyAlignment="1">
      <alignment horizontal="center" wrapText="1"/>
    </xf>
    <xf numFmtId="0" fontId="39" fillId="0" borderId="10" xfId="0" applyFont="1" applyBorder="1" applyAlignment="1">
      <alignment horizontal="center" vertical="center"/>
    </xf>
    <xf numFmtId="0" fontId="39" fillId="0" borderId="10" xfId="0" applyFont="1" applyBorder="1" applyAlignment="1">
      <alignment vertical="center" wrapText="1"/>
    </xf>
    <xf numFmtId="0" fontId="39" fillId="5" borderId="10" xfId="0" applyFont="1" applyFill="1" applyBorder="1" applyAlignment="1">
      <alignment horizontal="center" vertical="center"/>
    </xf>
    <xf numFmtId="0" fontId="39" fillId="0" borderId="12" xfId="0" applyFont="1" applyBorder="1">
      <alignment vertical="center"/>
    </xf>
    <xf numFmtId="0" fontId="9" fillId="0" borderId="24" xfId="7" applyFont="1" applyBorder="1" applyAlignment="1">
      <alignment horizontal="center" wrapText="1"/>
    </xf>
    <xf numFmtId="0" fontId="39" fillId="0" borderId="10" xfId="0" applyFont="1" applyBorder="1" applyAlignment="1">
      <alignment horizontal="center" vertical="center" wrapText="1"/>
    </xf>
    <xf numFmtId="0" fontId="39" fillId="0" borderId="33" xfId="0" applyFont="1" applyBorder="1" applyAlignment="1">
      <alignment horizontal="center" vertical="center"/>
    </xf>
    <xf numFmtId="0" fontId="39" fillId="0" borderId="33" xfId="0" applyFont="1" applyBorder="1">
      <alignment vertical="center"/>
    </xf>
    <xf numFmtId="0" fontId="39" fillId="0" borderId="10" xfId="0" applyFont="1" applyBorder="1">
      <alignment vertical="center"/>
    </xf>
    <xf numFmtId="0" fontId="39" fillId="5" borderId="10" xfId="0" applyFont="1" applyFill="1" applyBorder="1">
      <alignment vertical="center"/>
    </xf>
    <xf numFmtId="0" fontId="40" fillId="0" borderId="10" xfId="0" applyFont="1" applyBorder="1">
      <alignment vertical="center"/>
    </xf>
    <xf numFmtId="0" fontId="40" fillId="0" borderId="0" xfId="0" applyFont="1">
      <alignment vertical="center"/>
    </xf>
    <xf numFmtId="0" fontId="22" fillId="5" borderId="24" xfId="7" applyFont="1" applyFill="1" applyBorder="1" applyAlignment="1">
      <alignment horizontal="center" vertical="center"/>
    </xf>
    <xf numFmtId="0" fontId="22" fillId="5" borderId="27" xfId="7" applyFont="1" applyFill="1" applyBorder="1" applyAlignment="1">
      <alignment horizontal="center" vertical="center" wrapText="1"/>
    </xf>
    <xf numFmtId="0" fontId="9" fillId="0" borderId="15" xfId="7" applyFont="1" applyBorder="1" applyAlignment="1">
      <alignment horizontal="center" vertical="center"/>
    </xf>
    <xf numFmtId="0" fontId="10" fillId="0" borderId="12" xfId="7" applyFont="1" applyBorder="1" applyAlignment="1">
      <alignment horizontal="left" vertical="center"/>
    </xf>
    <xf numFmtId="0" fontId="9" fillId="0" borderId="25" xfId="7" applyFont="1" applyBorder="1" applyAlignment="1">
      <alignment horizontal="left" vertical="center"/>
    </xf>
    <xf numFmtId="0" fontId="9" fillId="0" borderId="12" xfId="7" applyFont="1" applyBorder="1" applyAlignment="1">
      <alignment horizontal="left" vertical="center" wrapText="1"/>
    </xf>
    <xf numFmtId="0" fontId="9" fillId="0" borderId="15" xfId="0" applyFont="1" applyBorder="1" applyAlignment="1">
      <alignment horizontal="left" vertical="center"/>
    </xf>
    <xf numFmtId="0" fontId="9" fillId="0" borderId="15" xfId="7" applyFont="1" applyBorder="1" applyAlignment="1">
      <alignment horizontal="left" vertical="center"/>
    </xf>
    <xf numFmtId="0" fontId="11" fillId="0" borderId="26" xfId="7" applyFont="1" applyBorder="1" applyAlignment="1">
      <alignment horizontal="left" vertical="center"/>
    </xf>
    <xf numFmtId="0" fontId="37" fillId="0" borderId="0" xfId="7" applyFont="1" applyAlignment="1">
      <alignment horizontal="center" vertical="center" wrapText="1"/>
    </xf>
    <xf numFmtId="0" fontId="38" fillId="0" borderId="0" xfId="7" applyFont="1" applyAlignment="1">
      <alignment horizontal="center" vertical="center" wrapText="1"/>
    </xf>
    <xf numFmtId="0" fontId="41" fillId="0" borderId="0" xfId="7" applyFont="1" applyAlignment="1">
      <alignment horizontal="left" vertical="center"/>
    </xf>
    <xf numFmtId="0" fontId="41" fillId="0" borderId="11" xfId="7" applyFont="1" applyBorder="1" applyAlignment="1">
      <alignment horizontal="left" vertical="center"/>
    </xf>
    <xf numFmtId="0" fontId="9" fillId="0" borderId="30" xfId="7" applyFont="1" applyBorder="1" applyAlignment="1">
      <alignment horizontal="center" vertical="center" wrapText="1"/>
    </xf>
    <xf numFmtId="0" fontId="9" fillId="0" borderId="29" xfId="7" applyFont="1" applyBorder="1" applyAlignment="1">
      <alignment horizontal="center" vertical="center" wrapText="1"/>
    </xf>
    <xf numFmtId="0" fontId="9" fillId="0" borderId="32" xfId="7" applyFont="1" applyBorder="1" applyAlignment="1">
      <alignment horizontal="center" vertical="center" wrapText="1"/>
    </xf>
    <xf numFmtId="0" fontId="39" fillId="0" borderId="28" xfId="0" applyFont="1" applyBorder="1" applyAlignment="1">
      <alignment horizontal="left" vertical="center" wrapText="1"/>
    </xf>
    <xf numFmtId="0" fontId="39" fillId="0" borderId="12" xfId="0" applyFont="1" applyBorder="1" applyAlignment="1">
      <alignment horizontal="left" vertical="center" wrapText="1"/>
    </xf>
    <xf numFmtId="0" fontId="39" fillId="5" borderId="15" xfId="0" applyFont="1" applyFill="1" applyBorder="1" applyAlignment="1">
      <alignment horizontal="center" vertical="center"/>
    </xf>
    <xf numFmtId="0" fontId="39" fillId="5" borderId="12" xfId="0" applyFont="1" applyFill="1" applyBorder="1" applyAlignment="1">
      <alignment horizontal="center" vertical="center"/>
    </xf>
    <xf numFmtId="0" fontId="39" fillId="0" borderId="14" xfId="0" applyFont="1" applyBorder="1" applyAlignment="1">
      <alignment horizontal="center" vertical="center"/>
    </xf>
    <xf numFmtId="0" fontId="23" fillId="2" borderId="10" xfId="28" applyFont="1" applyFill="1" applyBorder="1" applyAlignment="1">
      <alignment horizontal="center" vertical="center"/>
    </xf>
    <xf numFmtId="0" fontId="23" fillId="2" borderId="42" xfId="28" applyFont="1" applyFill="1" applyBorder="1" applyAlignment="1" applyProtection="1">
      <alignment horizontal="left" vertical="center" wrapText="1"/>
      <protection locked="0"/>
    </xf>
    <xf numFmtId="0" fontId="23" fillId="2" borderId="16" xfId="28" applyFont="1" applyFill="1" applyBorder="1" applyAlignment="1" applyProtection="1">
      <alignment horizontal="left" vertical="center" wrapText="1"/>
      <protection locked="0"/>
    </xf>
    <xf numFmtId="0" fontId="23" fillId="2" borderId="41" xfId="28" applyFont="1" applyFill="1" applyBorder="1" applyAlignment="1" applyProtection="1">
      <alignment horizontal="left" vertical="center" wrapText="1"/>
      <protection locked="0"/>
    </xf>
    <xf numFmtId="0" fontId="19" fillId="2" borderId="42" xfId="28" applyFont="1" applyFill="1" applyBorder="1" applyAlignment="1" applyProtection="1">
      <alignment horizontal="center" vertical="center" wrapText="1"/>
      <protection locked="0"/>
    </xf>
    <xf numFmtId="0" fontId="19" fillId="2" borderId="12" xfId="28" applyFont="1" applyFill="1" applyBorder="1" applyAlignment="1" applyProtection="1">
      <alignment horizontal="center" vertical="center" wrapText="1"/>
      <protection locked="0"/>
    </xf>
    <xf numFmtId="0" fontId="23" fillId="2" borderId="15" xfId="28" applyFont="1" applyFill="1" applyBorder="1" applyAlignment="1" applyProtection="1">
      <alignment horizontal="center" vertical="center" wrapText="1"/>
      <protection locked="0"/>
    </xf>
    <xf numFmtId="0" fontId="23" fillId="2" borderId="12" xfId="28" applyFont="1" applyFill="1" applyBorder="1" applyAlignment="1" applyProtection="1">
      <alignment horizontal="center" vertical="center" wrapText="1"/>
      <protection locked="0"/>
    </xf>
    <xf numFmtId="0" fontId="23" fillId="2" borderId="15" xfId="28" applyFont="1" applyFill="1" applyBorder="1" applyAlignment="1" applyProtection="1">
      <alignment horizontal="center" vertical="center" shrinkToFit="1"/>
      <protection locked="0"/>
    </xf>
    <xf numFmtId="0" fontId="23" fillId="2" borderId="16" xfId="28" applyFont="1" applyFill="1" applyBorder="1" applyAlignment="1" applyProtection="1">
      <alignment horizontal="center" vertical="center" shrinkToFit="1"/>
      <protection locked="0"/>
    </xf>
    <xf numFmtId="0" fontId="23" fillId="2" borderId="12" xfId="28" applyFont="1" applyFill="1" applyBorder="1" applyAlignment="1" applyProtection="1">
      <alignment horizontal="center" vertical="center" shrinkToFit="1"/>
      <protection locked="0"/>
    </xf>
    <xf numFmtId="0" fontId="23" fillId="2" borderId="16" xfId="28" applyFont="1" applyFill="1" applyBorder="1" applyAlignment="1" applyProtection="1">
      <alignment horizontal="center" vertical="center" wrapText="1"/>
      <protection locked="0"/>
    </xf>
    <xf numFmtId="0" fontId="23" fillId="2" borderId="41" xfId="28" applyFont="1" applyFill="1" applyBorder="1" applyAlignment="1" applyProtection="1">
      <alignment horizontal="center" vertical="center" wrapText="1"/>
      <protection locked="0"/>
    </xf>
    <xf numFmtId="0" fontId="19" fillId="2" borderId="9" xfId="28" applyFont="1" applyFill="1" applyBorder="1" applyAlignment="1" applyProtection="1">
      <alignment horizontal="center" vertical="center" wrapText="1"/>
      <protection locked="0"/>
    </xf>
    <xf numFmtId="0" fontId="19" fillId="2" borderId="13" xfId="28" applyFont="1" applyFill="1" applyBorder="1" applyAlignment="1" applyProtection="1">
      <alignment horizontal="center" vertical="center" wrapText="1"/>
      <protection locked="0"/>
    </xf>
    <xf numFmtId="0" fontId="23" fillId="2" borderId="39" xfId="28" applyFont="1" applyFill="1" applyBorder="1" applyAlignment="1" applyProtection="1">
      <alignment horizontal="center" vertical="center" wrapText="1"/>
      <protection locked="0"/>
    </xf>
    <xf numFmtId="0" fontId="23" fillId="2" borderId="13" xfId="28" applyFont="1" applyFill="1" applyBorder="1" applyAlignment="1" applyProtection="1">
      <alignment horizontal="center" vertical="center" wrapText="1"/>
      <protection locked="0"/>
    </xf>
    <xf numFmtId="0" fontId="23" fillId="2" borderId="39" xfId="28" applyFont="1" applyFill="1" applyBorder="1" applyAlignment="1" applyProtection="1">
      <alignment horizontal="center" vertical="center" shrinkToFit="1"/>
      <protection locked="0"/>
    </xf>
    <xf numFmtId="0" fontId="23" fillId="2" borderId="17" xfId="28" applyFont="1" applyFill="1" applyBorder="1" applyAlignment="1" applyProtection="1">
      <alignment horizontal="center" vertical="center" shrinkToFit="1"/>
      <protection locked="0"/>
    </xf>
    <xf numFmtId="0" fontId="23" fillId="2" borderId="13" xfId="28" applyFont="1" applyFill="1" applyBorder="1" applyAlignment="1" applyProtection="1">
      <alignment horizontal="center" vertical="center" shrinkToFit="1"/>
      <protection locked="0"/>
    </xf>
    <xf numFmtId="0" fontId="23" fillId="2" borderId="17" xfId="28" applyFont="1" applyFill="1" applyBorder="1" applyAlignment="1" applyProtection="1">
      <alignment horizontal="center" vertical="center" wrapText="1"/>
      <protection locked="0"/>
    </xf>
    <xf numFmtId="0" fontId="23" fillId="2" borderId="22" xfId="28" applyFont="1" applyFill="1" applyBorder="1" applyAlignment="1" applyProtection="1">
      <alignment horizontal="center" vertical="center" wrapText="1"/>
      <protection locked="0"/>
    </xf>
    <xf numFmtId="0" fontId="23" fillId="2" borderId="8" xfId="28" applyFont="1" applyFill="1" applyBorder="1" applyAlignment="1" applyProtection="1">
      <alignment horizontal="left" vertical="center" wrapText="1"/>
      <protection locked="0"/>
    </xf>
    <xf numFmtId="0" fontId="23" fillId="2" borderId="46" xfId="28" applyFont="1" applyFill="1" applyBorder="1" applyAlignment="1" applyProtection="1">
      <alignment horizontal="left" vertical="center" wrapText="1"/>
      <protection locked="0"/>
    </xf>
    <xf numFmtId="0" fontId="23" fillId="2" borderId="21" xfId="28" applyFont="1" applyFill="1" applyBorder="1" applyAlignment="1" applyProtection="1">
      <alignment horizontal="left" vertical="center" wrapText="1"/>
      <protection locked="0"/>
    </xf>
    <xf numFmtId="0" fontId="23" fillId="2" borderId="9" xfId="28" applyFont="1" applyFill="1" applyBorder="1" applyAlignment="1" applyProtection="1">
      <alignment horizontal="left" vertical="center" wrapText="1"/>
      <protection locked="0"/>
    </xf>
    <xf numFmtId="0" fontId="23" fillId="2" borderId="17" xfId="28" applyFont="1" applyFill="1" applyBorder="1" applyAlignment="1" applyProtection="1">
      <alignment horizontal="left" vertical="center" wrapText="1"/>
      <protection locked="0"/>
    </xf>
    <xf numFmtId="0" fontId="23" fillId="2" borderId="22" xfId="28" applyFont="1" applyFill="1" applyBorder="1" applyAlignment="1" applyProtection="1">
      <alignment horizontal="left" vertical="center" wrapText="1"/>
      <protection locked="0"/>
    </xf>
    <xf numFmtId="176" fontId="27" fillId="2" borderId="42" xfId="28" applyNumberFormat="1" applyFont="1" applyFill="1" applyBorder="1" applyAlignment="1">
      <alignment horizontal="center" vertical="center" wrapText="1"/>
    </xf>
    <xf numFmtId="176" fontId="27" fillId="2" borderId="41" xfId="28" applyNumberFormat="1" applyFont="1" applyFill="1" applyBorder="1" applyAlignment="1">
      <alignment horizontal="center" vertical="center" wrapText="1"/>
    </xf>
    <xf numFmtId="176" fontId="27" fillId="2" borderId="42" xfId="29" applyNumberFormat="1" applyFont="1" applyFill="1" applyBorder="1" applyAlignment="1" applyProtection="1">
      <alignment horizontal="center" vertical="center" wrapText="1"/>
    </xf>
    <xf numFmtId="176" fontId="27" fillId="2" borderId="41" xfId="29" applyNumberFormat="1" applyFont="1" applyFill="1" applyBorder="1" applyAlignment="1" applyProtection="1">
      <alignment horizontal="center" vertical="center" wrapText="1"/>
    </xf>
    <xf numFmtId="176" fontId="27" fillId="2" borderId="9" xfId="28" applyNumberFormat="1" applyFont="1" applyFill="1" applyBorder="1" applyAlignment="1">
      <alignment horizontal="center" vertical="center" wrapText="1"/>
    </xf>
    <xf numFmtId="176" fontId="27" fillId="2" borderId="22" xfId="28" applyNumberFormat="1" applyFont="1" applyFill="1" applyBorder="1" applyAlignment="1">
      <alignment horizontal="center" vertical="center" wrapText="1"/>
    </xf>
    <xf numFmtId="176" fontId="27" fillId="2" borderId="9" xfId="29" applyNumberFormat="1" applyFont="1" applyFill="1" applyBorder="1" applyAlignment="1" applyProtection="1">
      <alignment horizontal="center" vertical="center" wrapText="1"/>
    </xf>
    <xf numFmtId="176" fontId="27" fillId="2" borderId="22" xfId="29" applyNumberFormat="1" applyFont="1" applyFill="1" applyBorder="1" applyAlignment="1" applyProtection="1">
      <alignment horizontal="center" vertical="center" wrapText="1"/>
    </xf>
    <xf numFmtId="0" fontId="23" fillId="2" borderId="50" xfId="28" applyFont="1" applyFill="1" applyBorder="1" applyAlignment="1" applyProtection="1">
      <alignment horizontal="center" vertical="center" wrapText="1"/>
      <protection locked="0"/>
    </xf>
    <xf numFmtId="0" fontId="23" fillId="2" borderId="35" xfId="28" applyFont="1" applyFill="1" applyBorder="1" applyAlignment="1" applyProtection="1">
      <alignment horizontal="center" vertical="center" wrapText="1"/>
      <protection locked="0"/>
    </xf>
    <xf numFmtId="0" fontId="23" fillId="2" borderId="50" xfId="28" applyFont="1" applyFill="1" applyBorder="1" applyAlignment="1" applyProtection="1">
      <alignment horizontal="center" vertical="center" shrinkToFit="1"/>
      <protection locked="0"/>
    </xf>
    <xf numFmtId="0" fontId="23" fillId="2" borderId="46" xfId="28" applyFont="1" applyFill="1" applyBorder="1" applyAlignment="1" applyProtection="1">
      <alignment horizontal="center" vertical="center" shrinkToFit="1"/>
      <protection locked="0"/>
    </xf>
    <xf numFmtId="0" fontId="23" fillId="2" borderId="35" xfId="28" applyFont="1" applyFill="1" applyBorder="1" applyAlignment="1" applyProtection="1">
      <alignment horizontal="center" vertical="center" shrinkToFit="1"/>
      <protection locked="0"/>
    </xf>
    <xf numFmtId="0" fontId="23" fillId="2" borderId="46" xfId="28" applyFont="1" applyFill="1" applyBorder="1" applyAlignment="1" applyProtection="1">
      <alignment horizontal="center" vertical="center" wrapText="1"/>
      <protection locked="0"/>
    </xf>
    <xf numFmtId="0" fontId="23" fillId="2" borderId="21" xfId="28" applyFont="1" applyFill="1" applyBorder="1" applyAlignment="1" applyProtection="1">
      <alignment horizontal="center" vertical="center" wrapText="1"/>
      <protection locked="0"/>
    </xf>
    <xf numFmtId="0" fontId="23" fillId="0" borderId="52" xfId="28" applyFont="1" applyBorder="1" applyAlignment="1">
      <alignment horizontal="center" vertical="center"/>
    </xf>
    <xf numFmtId="0" fontId="23" fillId="0" borderId="57" xfId="28" applyFont="1" applyBorder="1" applyAlignment="1">
      <alignment horizontal="center" vertical="center"/>
    </xf>
    <xf numFmtId="0" fontId="23" fillId="0" borderId="54" xfId="28" applyFont="1" applyBorder="1" applyAlignment="1">
      <alignment horizontal="center" vertical="center"/>
    </xf>
    <xf numFmtId="0" fontId="23" fillId="0" borderId="60" xfId="28" applyFont="1" applyBorder="1" applyAlignment="1">
      <alignment horizontal="center" vertical="center" wrapText="1"/>
    </xf>
    <xf numFmtId="0" fontId="23" fillId="0" borderId="6" xfId="28" applyFont="1" applyBorder="1" applyAlignment="1">
      <alignment horizontal="center" vertical="center" wrapText="1"/>
    </xf>
    <xf numFmtId="0" fontId="23" fillId="0" borderId="18" xfId="28" applyFont="1" applyBorder="1" applyAlignment="1">
      <alignment horizontal="center" vertical="center" wrapText="1"/>
    </xf>
    <xf numFmtId="0" fontId="23" fillId="0" borderId="14" xfId="28" applyFont="1" applyBorder="1" applyAlignment="1">
      <alignment horizontal="center" vertical="center" wrapText="1"/>
    </xf>
    <xf numFmtId="0" fontId="23" fillId="0" borderId="0" xfId="28" applyFont="1" applyAlignment="1">
      <alignment horizontal="center" vertical="center" wrapText="1"/>
    </xf>
    <xf numFmtId="0" fontId="23" fillId="0" borderId="19" xfId="28" applyFont="1" applyBorder="1" applyAlignment="1">
      <alignment horizontal="center" vertical="center" wrapText="1"/>
    </xf>
    <xf numFmtId="0" fontId="23" fillId="0" borderId="53" xfId="28" applyFont="1" applyBorder="1" applyAlignment="1">
      <alignment horizontal="center" vertical="center" wrapText="1"/>
    </xf>
    <xf numFmtId="0" fontId="23" fillId="0" borderId="7" xfId="28" applyFont="1" applyBorder="1" applyAlignment="1">
      <alignment horizontal="center" vertical="center" wrapText="1"/>
    </xf>
    <xf numFmtId="0" fontId="23" fillId="0" borderId="20" xfId="28" applyFont="1" applyBorder="1" applyAlignment="1">
      <alignment horizontal="center" vertical="center" wrapText="1"/>
    </xf>
    <xf numFmtId="0" fontId="23" fillId="0" borderId="36" xfId="28" applyFont="1" applyBorder="1" applyAlignment="1">
      <alignment horizontal="center" vertical="center" wrapText="1"/>
    </xf>
    <xf numFmtId="0" fontId="23" fillId="0" borderId="11" xfId="28" applyFont="1" applyBorder="1" applyAlignment="1">
      <alignment horizontal="center" vertical="center" wrapText="1"/>
    </xf>
    <xf numFmtId="0" fontId="23" fillId="0" borderId="37" xfId="28" applyFont="1" applyBorder="1" applyAlignment="1">
      <alignment horizontal="center" vertical="center" wrapText="1"/>
    </xf>
    <xf numFmtId="0" fontId="23" fillId="0" borderId="42" xfId="28" applyFont="1" applyBorder="1" applyAlignment="1">
      <alignment horizontal="center" vertical="center"/>
    </xf>
    <xf numFmtId="0" fontId="23" fillId="0" borderId="16" xfId="28" applyFont="1" applyBorder="1" applyAlignment="1">
      <alignment horizontal="center" vertical="center"/>
    </xf>
    <xf numFmtId="0" fontId="23" fillId="0" borderId="41" xfId="28" applyFont="1" applyBorder="1" applyAlignment="1">
      <alignment horizontal="center" vertical="center"/>
    </xf>
    <xf numFmtId="0" fontId="19" fillId="2" borderId="8" xfId="28" applyFont="1" applyFill="1" applyBorder="1" applyAlignment="1" applyProtection="1">
      <alignment horizontal="center" vertical="center" wrapText="1"/>
      <protection locked="0"/>
    </xf>
    <xf numFmtId="0" fontId="19" fillId="2" borderId="35" xfId="28" applyFont="1" applyFill="1" applyBorder="1" applyAlignment="1" applyProtection="1">
      <alignment horizontal="center" vertical="center" wrapText="1"/>
      <protection locked="0"/>
    </xf>
    <xf numFmtId="176" fontId="27" fillId="2" borderId="8" xfId="28" applyNumberFormat="1" applyFont="1" applyFill="1" applyBorder="1" applyAlignment="1">
      <alignment horizontal="center" vertical="center" wrapText="1"/>
    </xf>
    <xf numFmtId="176" fontId="27" fillId="2" borderId="21" xfId="28" applyNumberFormat="1" applyFont="1" applyFill="1" applyBorder="1" applyAlignment="1">
      <alignment horizontal="center" vertical="center" wrapText="1"/>
    </xf>
    <xf numFmtId="176" fontId="27" fillId="2" borderId="8" xfId="29" applyNumberFormat="1" applyFont="1" applyFill="1" applyBorder="1" applyAlignment="1" applyProtection="1">
      <alignment horizontal="center" vertical="center" wrapText="1"/>
    </xf>
    <xf numFmtId="176" fontId="27" fillId="2" borderId="21" xfId="29" applyNumberFormat="1" applyFont="1" applyFill="1" applyBorder="1" applyAlignment="1" applyProtection="1">
      <alignment horizontal="center" vertical="center" wrapText="1"/>
    </xf>
    <xf numFmtId="0" fontId="27" fillId="4" borderId="0" xfId="28" applyFont="1" applyFill="1" applyAlignment="1" applyProtection="1">
      <alignment horizontal="center" vertical="center"/>
      <protection locked="0"/>
    </xf>
    <xf numFmtId="0" fontId="23" fillId="3" borderId="10" xfId="28" applyFont="1" applyFill="1" applyBorder="1" applyAlignment="1" applyProtection="1">
      <alignment horizontal="center" vertical="center"/>
      <protection locked="0"/>
    </xf>
    <xf numFmtId="0" fontId="19" fillId="0" borderId="59" xfId="28" applyFont="1" applyBorder="1" applyAlignment="1">
      <alignment horizontal="center" vertical="center" wrapText="1"/>
    </xf>
    <xf numFmtId="0" fontId="19" fillId="0" borderId="2" xfId="28" applyFont="1" applyBorder="1" applyAlignment="1">
      <alignment horizontal="center" vertical="center" wrapText="1"/>
    </xf>
    <xf numFmtId="0" fontId="19" fillId="0" borderId="56" xfId="28" applyFont="1" applyBorder="1" applyAlignment="1">
      <alignment horizontal="center" vertical="center" wrapText="1"/>
    </xf>
    <xf numFmtId="0" fontId="19" fillId="0" borderId="3" xfId="28" applyFont="1" applyBorder="1" applyAlignment="1">
      <alignment horizontal="center" vertical="center" wrapText="1"/>
    </xf>
    <xf numFmtId="0" fontId="19" fillId="0" borderId="55" xfId="28" applyFont="1" applyBorder="1" applyAlignment="1">
      <alignment horizontal="center" vertical="center" wrapText="1"/>
    </xf>
    <xf numFmtId="0" fontId="19" fillId="0" borderId="5" xfId="28" applyFont="1" applyBorder="1" applyAlignment="1">
      <alignment horizontal="center" vertical="center" wrapText="1"/>
    </xf>
    <xf numFmtId="0" fontId="19" fillId="0" borderId="38" xfId="28" applyFont="1" applyBorder="1" applyAlignment="1">
      <alignment horizontal="center" vertical="center" wrapText="1"/>
    </xf>
    <xf numFmtId="0" fontId="19" fillId="0" borderId="4" xfId="28" applyFont="1" applyBorder="1" applyAlignment="1">
      <alignment horizontal="center" vertical="center" wrapText="1"/>
    </xf>
    <xf numFmtId="0" fontId="27" fillId="2" borderId="0" xfId="28" applyFont="1" applyFill="1" applyAlignment="1" applyProtection="1">
      <alignment horizontal="center" vertical="center"/>
      <protection locked="0"/>
    </xf>
    <xf numFmtId="0" fontId="27" fillId="0" borderId="0" xfId="28" applyFont="1" applyAlignment="1">
      <alignment horizontal="center" vertical="center"/>
    </xf>
    <xf numFmtId="0" fontId="23" fillId="0" borderId="58" xfId="28" applyFont="1" applyBorder="1" applyAlignment="1">
      <alignment horizontal="center" vertical="center" wrapText="1"/>
    </xf>
    <xf numFmtId="0" fontId="23" fillId="0" borderId="52" xfId="28" applyFont="1" applyBorder="1" applyAlignment="1">
      <alignment horizontal="center" vertical="center" wrapText="1"/>
    </xf>
    <xf numFmtId="0" fontId="23" fillId="2" borderId="15" xfId="28" applyFont="1" applyFill="1" applyBorder="1" applyAlignment="1" applyProtection="1">
      <alignment horizontal="center" vertical="center"/>
      <protection locked="0"/>
    </xf>
    <xf numFmtId="0" fontId="23" fillId="2" borderId="12" xfId="28" applyFont="1" applyFill="1" applyBorder="1" applyAlignment="1" applyProtection="1">
      <alignment horizontal="center" vertical="center"/>
      <protection locked="0"/>
    </xf>
    <xf numFmtId="0" fontId="23" fillId="0" borderId="1" xfId="28" quotePrefix="1" applyFont="1" applyBorder="1" applyAlignment="1">
      <alignment horizontal="center" vertical="center"/>
    </xf>
    <xf numFmtId="0" fontId="23" fillId="0" borderId="6" xfId="28" applyFont="1" applyBorder="1" applyAlignment="1">
      <alignment horizontal="center" vertical="center"/>
    </xf>
    <xf numFmtId="0" fontId="31" fillId="2" borderId="10" xfId="28" applyFont="1" applyFill="1" applyBorder="1" applyAlignment="1">
      <alignment horizontal="center" vertical="center"/>
    </xf>
    <xf numFmtId="0" fontId="14" fillId="0" borderId="25" xfId="24" applyFont="1" applyBorder="1" applyAlignment="1">
      <alignment horizontal="center" vertical="center"/>
    </xf>
    <xf numFmtId="0" fontId="14" fillId="0" borderId="26" xfId="24" applyFont="1" applyBorder="1" applyAlignment="1">
      <alignment horizontal="center" vertical="center"/>
    </xf>
    <xf numFmtId="0" fontId="14" fillId="0" borderId="28" xfId="24" applyFont="1" applyBorder="1" applyAlignment="1">
      <alignment horizontal="center" vertical="center"/>
    </xf>
    <xf numFmtId="0" fontId="14" fillId="0" borderId="15" xfId="24" applyFont="1" applyBorder="1" applyAlignment="1">
      <alignment horizontal="center" vertical="center"/>
    </xf>
    <xf numFmtId="0" fontId="14" fillId="0" borderId="16" xfId="24" applyFont="1" applyBorder="1" applyAlignment="1">
      <alignment horizontal="center" vertical="center"/>
    </xf>
    <xf numFmtId="0" fontId="14" fillId="0" borderId="12" xfId="24" applyFont="1" applyBorder="1" applyAlignment="1">
      <alignment horizontal="center" vertical="center"/>
    </xf>
    <xf numFmtId="0" fontId="14" fillId="0" borderId="24" xfId="24" applyFont="1" applyBorder="1" applyAlignment="1">
      <alignment horizontal="center" vertical="center"/>
    </xf>
    <xf numFmtId="0" fontId="14" fillId="0" borderId="31" xfId="24" applyFont="1" applyBorder="1" applyAlignment="1">
      <alignment horizontal="center" vertical="center"/>
    </xf>
    <xf numFmtId="0" fontId="14" fillId="0" borderId="27" xfId="24" applyFont="1" applyBorder="1" applyAlignment="1">
      <alignment horizontal="center" vertical="center"/>
    </xf>
    <xf numFmtId="0" fontId="14" fillId="0" borderId="14" xfId="24" applyFont="1" applyBorder="1" applyAlignment="1">
      <alignment horizontal="center" vertical="center"/>
    </xf>
    <xf numFmtId="0" fontId="14" fillId="0" borderId="0" xfId="24" applyFont="1" applyAlignment="1">
      <alignment horizontal="center" vertical="center"/>
    </xf>
    <xf numFmtId="0" fontId="14" fillId="0" borderId="11" xfId="24" applyFont="1" applyBorder="1" applyAlignment="1">
      <alignment horizontal="center" vertical="center"/>
    </xf>
    <xf numFmtId="0" fontId="14" fillId="0" borderId="0" xfId="24" applyFont="1" applyAlignment="1">
      <alignment horizontal="left" vertical="center" wrapText="1"/>
    </xf>
    <xf numFmtId="0" fontId="14" fillId="0" borderId="11" xfId="24" applyFont="1" applyBorder="1" applyAlignment="1">
      <alignment horizontal="left" vertical="center" wrapText="1"/>
    </xf>
    <xf numFmtId="0" fontId="14" fillId="0" borderId="0" xfId="24" applyFont="1" applyAlignment="1">
      <alignment horizontal="center" vertical="center" wrapText="1"/>
    </xf>
    <xf numFmtId="0" fontId="14" fillId="0" borderId="15" xfId="24" applyFont="1" applyBorder="1" applyAlignment="1">
      <alignment horizontal="left" vertical="center"/>
    </xf>
    <xf numFmtId="0" fontId="14" fillId="0" borderId="16" xfId="24" applyFont="1" applyBorder="1" applyAlignment="1">
      <alignment horizontal="left" vertical="center"/>
    </xf>
    <xf numFmtId="0" fontId="14" fillId="0" borderId="12" xfId="24" applyFont="1" applyBorder="1" applyAlignment="1">
      <alignment horizontal="left" vertical="center"/>
    </xf>
    <xf numFmtId="0" fontId="14" fillId="0" borderId="10" xfId="24" applyFont="1" applyBorder="1" applyAlignment="1">
      <alignment horizontal="center" vertical="center"/>
    </xf>
    <xf numFmtId="0" fontId="14" fillId="0" borderId="10" xfId="24" applyFont="1" applyBorder="1" applyAlignment="1">
      <alignment vertical="center"/>
    </xf>
  </cellXfs>
  <cellStyles count="30">
    <cellStyle name="パーセント 2 2" xfId="1" xr:uid="{00000000-0005-0000-0000-000000000000}"/>
    <cellStyle name="パーセント 2 2 2" xfId="2" xr:uid="{00000000-0005-0000-0000-000001000000}"/>
    <cellStyle name="パーセント 2 2 2 2" xfId="26"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27" xr:uid="{9911C518-1654-4FFC-9701-785B3F36CCBD}"/>
    <cellStyle name="桁区切り 5" xfId="29"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3" xfId="10" xr:uid="{00000000-0005-0000-0000-00000E000000}"/>
    <cellStyle name="標準 2 4" xfId="11" xr:uid="{00000000-0005-0000-0000-00000F000000}"/>
    <cellStyle name="標準 2 5" xfId="24" xr:uid="{037A0AA2-B3BE-43C2-B455-402B68A187DF}"/>
    <cellStyle name="標準 2_sogo_kasan-tenpu (9)" xfId="12" xr:uid="{00000000-0005-0000-0000-000010000000}"/>
    <cellStyle name="標準 3" xfId="13" xr:uid="{00000000-0005-0000-0000-000012000000}"/>
    <cellStyle name="標準 3 2" xfId="14" xr:uid="{00000000-0005-0000-0000-000013000000}"/>
    <cellStyle name="標準 3 2 2" xfId="15" xr:uid="{00000000-0005-0000-0000-000014000000}"/>
    <cellStyle name="標準 3 2 2 2" xfId="25" xr:uid="{944F1BFA-D8F1-4A75-A9BF-A740CC9955F5}"/>
    <cellStyle name="標準 3 2 3" xfId="16" xr:uid="{00000000-0005-0000-0000-000015000000}"/>
    <cellStyle name="標準 3 2_別紙1_別紙(様式)8以降" xfId="17" xr:uid="{00000000-0005-0000-0000-000016000000}"/>
    <cellStyle name="標準 3_利用者減少" xfId="18" xr:uid="{00000000-0005-0000-0000-000017000000}"/>
    <cellStyle name="標準 4" xfId="19" xr:uid="{00000000-0005-0000-0000-000018000000}"/>
    <cellStyle name="標準 5" xfId="20" xr:uid="{00000000-0005-0000-0000-00001A000000}"/>
    <cellStyle name="標準 6" xfId="21" xr:uid="{00000000-0005-0000-0000-00001B000000}"/>
    <cellStyle name="標準 7" xfId="22" xr:uid="{00000000-0005-0000-0000-00001C000000}"/>
    <cellStyle name="標準 8" xfId="23" xr:uid="{36B8B9E7-29D6-434E-93A0-EBD69E340EE2}"/>
    <cellStyle name="標準 9" xfId="28" xr:uid="{20BA6CEF-4E77-4132-B274-1F9DC3D7E456}"/>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6350</xdr:rowOff>
        </xdr:from>
        <xdr:to>
          <xdr:col>3</xdr:col>
          <xdr:colOff>0</xdr:colOff>
          <xdr:row>3</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4292600</xdr:colOff>
          <xdr:row>3</xdr:row>
          <xdr:rowOff>6350</xdr:rowOff>
        </xdr:from>
        <xdr:to>
          <xdr:col>3</xdr:col>
          <xdr:colOff>6350</xdr:colOff>
          <xdr:row>4</xdr:row>
          <xdr:rowOff>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6350</xdr:rowOff>
        </xdr:from>
        <xdr:to>
          <xdr:col>3</xdr:col>
          <xdr:colOff>6350</xdr:colOff>
          <xdr:row>6</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6350</xdr:rowOff>
        </xdr:from>
        <xdr:to>
          <xdr:col>3</xdr:col>
          <xdr:colOff>6350</xdr:colOff>
          <xdr:row>9</xdr:row>
          <xdr:rowOff>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6350</xdr:rowOff>
        </xdr:from>
        <xdr:to>
          <xdr:col>3</xdr:col>
          <xdr:colOff>6350</xdr:colOff>
          <xdr:row>10</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0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4292600</xdr:colOff>
          <xdr:row>7</xdr:row>
          <xdr:rowOff>6350</xdr:rowOff>
        </xdr:from>
        <xdr:to>
          <xdr:col>3</xdr:col>
          <xdr:colOff>6350</xdr:colOff>
          <xdr:row>7</xdr:row>
          <xdr:rowOff>374650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0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6350</xdr:rowOff>
        </xdr:from>
        <xdr:to>
          <xdr:col>3</xdr:col>
          <xdr:colOff>6350</xdr:colOff>
          <xdr:row>12</xdr:row>
          <xdr:rowOff>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0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4</xdr:row>
          <xdr:rowOff>6350</xdr:rowOff>
        </xdr:from>
        <xdr:to>
          <xdr:col>7</xdr:col>
          <xdr:colOff>31750</xdr:colOff>
          <xdr:row>5</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952500</xdr:colOff>
          <xdr:row>5</xdr:row>
          <xdr:rowOff>0</xdr:rowOff>
        </xdr:from>
        <xdr:to>
          <xdr:col>7</xdr:col>
          <xdr:colOff>38100</xdr:colOff>
          <xdr:row>7</xdr:row>
          <xdr:rowOff>12700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xdr:row>
          <xdr:rowOff>6350</xdr:rowOff>
        </xdr:from>
        <xdr:to>
          <xdr:col>7</xdr:col>
          <xdr:colOff>25400</xdr:colOff>
          <xdr:row>8</xdr:row>
          <xdr:rowOff>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xdr:row>
          <xdr:rowOff>6350</xdr:rowOff>
        </xdr:from>
        <xdr:to>
          <xdr:col>7</xdr:col>
          <xdr:colOff>25400</xdr:colOff>
          <xdr:row>9</xdr:row>
          <xdr:rowOff>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1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xdr:row>
          <xdr:rowOff>6350</xdr:rowOff>
        </xdr:from>
        <xdr:to>
          <xdr:col>7</xdr:col>
          <xdr:colOff>25400</xdr:colOff>
          <xdr:row>10</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xdr:row>
          <xdr:rowOff>0</xdr:rowOff>
        </xdr:from>
        <xdr:to>
          <xdr:col>7</xdr:col>
          <xdr:colOff>25400</xdr:colOff>
          <xdr:row>11</xdr:row>
          <xdr:rowOff>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xdr:row>
          <xdr:rowOff>6350</xdr:rowOff>
        </xdr:from>
        <xdr:to>
          <xdr:col>7</xdr:col>
          <xdr:colOff>25400</xdr:colOff>
          <xdr:row>12</xdr:row>
          <xdr:rowOff>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1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xdr:row>
          <xdr:rowOff>6350</xdr:rowOff>
        </xdr:from>
        <xdr:to>
          <xdr:col>7</xdr:col>
          <xdr:colOff>25400</xdr:colOff>
          <xdr:row>13</xdr:row>
          <xdr:rowOff>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xdr:row>
          <xdr:rowOff>6350</xdr:rowOff>
        </xdr:from>
        <xdr:to>
          <xdr:col>7</xdr:col>
          <xdr:colOff>25400</xdr:colOff>
          <xdr:row>14</xdr:row>
          <xdr:rowOff>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xdr:row>
          <xdr:rowOff>6350</xdr:rowOff>
        </xdr:from>
        <xdr:to>
          <xdr:col>7</xdr:col>
          <xdr:colOff>25400</xdr:colOff>
          <xdr:row>15</xdr:row>
          <xdr:rowOff>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xdr:row>
          <xdr:rowOff>6350</xdr:rowOff>
        </xdr:from>
        <xdr:to>
          <xdr:col>7</xdr:col>
          <xdr:colOff>25400</xdr:colOff>
          <xdr:row>16</xdr:row>
          <xdr:rowOff>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1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xdr:row>
          <xdr:rowOff>6350</xdr:rowOff>
        </xdr:from>
        <xdr:to>
          <xdr:col>7</xdr:col>
          <xdr:colOff>25400</xdr:colOff>
          <xdr:row>17</xdr:row>
          <xdr:rowOff>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xdr:row>
          <xdr:rowOff>6350</xdr:rowOff>
        </xdr:from>
        <xdr:to>
          <xdr:col>7</xdr:col>
          <xdr:colOff>25400</xdr:colOff>
          <xdr:row>18</xdr:row>
          <xdr:rowOff>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1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20.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trlProp" Target="../ctrlProps/ctrlProp1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FF00"/>
  </sheetPr>
  <dimension ref="A1:D14"/>
  <sheetViews>
    <sheetView showGridLines="0" tabSelected="1" view="pageBreakPreview" zoomScaleNormal="85" zoomScaleSheetLayoutView="100" workbookViewId="0">
      <selection sqref="A1:D1"/>
    </sheetView>
  </sheetViews>
  <sheetFormatPr defaultColWidth="8.7265625" defaultRowHeight="13" x14ac:dyDescent="0.2"/>
  <cols>
    <col min="1" max="1" width="30.90625" style="3" customWidth="1"/>
    <col min="2" max="2" width="61.453125" style="3" hidden="1" customWidth="1"/>
    <col min="3" max="3" width="2.81640625" style="3" customWidth="1"/>
    <col min="4" max="4" width="113.26953125" style="2" customWidth="1"/>
    <col min="5" max="16384" width="8.7265625" style="1"/>
  </cols>
  <sheetData>
    <row r="1" spans="1:4" ht="50" customHeight="1" x14ac:dyDescent="0.2">
      <c r="A1" s="152" t="s">
        <v>234</v>
      </c>
      <c r="B1" s="153"/>
      <c r="C1" s="153"/>
      <c r="D1" s="153"/>
    </row>
    <row r="2" spans="1:4" ht="30" customHeight="1" x14ac:dyDescent="0.2">
      <c r="A2" s="125" t="s">
        <v>7</v>
      </c>
      <c r="B2" s="126" t="s">
        <v>217</v>
      </c>
      <c r="C2" s="143"/>
      <c r="D2" s="144" t="s">
        <v>5</v>
      </c>
    </row>
    <row r="3" spans="1:4" ht="30" customHeight="1" x14ac:dyDescent="0.2">
      <c r="A3" s="156" t="s">
        <v>98</v>
      </c>
      <c r="B3" s="35" t="s">
        <v>220</v>
      </c>
      <c r="C3" s="145"/>
      <c r="D3" s="146" t="s">
        <v>218</v>
      </c>
    </row>
    <row r="4" spans="1:4" ht="30" customHeight="1" x14ac:dyDescent="0.2">
      <c r="A4" s="157"/>
      <c r="B4" s="35" t="s">
        <v>221</v>
      </c>
      <c r="C4" s="145"/>
      <c r="D4" s="146" t="s">
        <v>233</v>
      </c>
    </row>
    <row r="5" spans="1:4" ht="30" customHeight="1" x14ac:dyDescent="0.2">
      <c r="A5" s="120" t="s">
        <v>4</v>
      </c>
      <c r="B5" s="122"/>
      <c r="C5" s="147" t="s">
        <v>219</v>
      </c>
    </row>
    <row r="6" spans="1:4" ht="30" customHeight="1" x14ac:dyDescent="0.2">
      <c r="A6" s="120" t="s">
        <v>8</v>
      </c>
      <c r="B6" s="35" t="s">
        <v>223</v>
      </c>
      <c r="C6" s="145"/>
      <c r="D6" s="148" t="s">
        <v>222</v>
      </c>
    </row>
    <row r="7" spans="1:4" ht="30" customHeight="1" x14ac:dyDescent="0.2">
      <c r="A7" s="120" t="s">
        <v>224</v>
      </c>
      <c r="B7" s="123"/>
      <c r="C7" s="149" t="s">
        <v>273</v>
      </c>
    </row>
    <row r="8" spans="1:4" ht="30" customHeight="1" x14ac:dyDescent="0.2">
      <c r="A8" s="156" t="s">
        <v>6</v>
      </c>
      <c r="B8" s="124"/>
      <c r="C8" s="145"/>
      <c r="D8" s="148" t="s">
        <v>229</v>
      </c>
    </row>
    <row r="9" spans="1:4" ht="30" customHeight="1" x14ac:dyDescent="0.2">
      <c r="A9" s="158"/>
      <c r="B9" s="121" t="s">
        <v>226</v>
      </c>
      <c r="C9" s="145"/>
      <c r="D9" s="148" t="s">
        <v>225</v>
      </c>
    </row>
    <row r="10" spans="1:4" ht="30" customHeight="1" x14ac:dyDescent="0.2">
      <c r="A10" s="158"/>
      <c r="B10" s="121" t="s">
        <v>227</v>
      </c>
      <c r="C10" s="145"/>
      <c r="D10" s="148" t="s">
        <v>228</v>
      </c>
    </row>
    <row r="11" spans="1:4" ht="30" customHeight="1" x14ac:dyDescent="0.2">
      <c r="A11" s="157"/>
      <c r="B11" s="121" t="s">
        <v>230</v>
      </c>
      <c r="C11" s="150" t="s">
        <v>219</v>
      </c>
    </row>
    <row r="12" spans="1:4" ht="30" customHeight="1" x14ac:dyDescent="0.2">
      <c r="A12" s="120" t="s">
        <v>2</v>
      </c>
      <c r="B12" s="35" t="s">
        <v>232</v>
      </c>
      <c r="C12" s="145"/>
      <c r="D12" s="148" t="s">
        <v>231</v>
      </c>
    </row>
    <row r="13" spans="1:4" ht="30" customHeight="1" x14ac:dyDescent="0.2">
      <c r="A13" s="120" t="s">
        <v>0</v>
      </c>
      <c r="B13" s="35"/>
      <c r="C13" s="150" t="s">
        <v>1</v>
      </c>
      <c r="D13" s="151"/>
    </row>
    <row r="14" spans="1:4" ht="30" customHeight="1" x14ac:dyDescent="0.2">
      <c r="A14" s="154" t="s">
        <v>274</v>
      </c>
      <c r="B14" s="154"/>
      <c r="C14" s="154"/>
      <c r="D14" s="155"/>
    </row>
  </sheetData>
  <mergeCells count="4">
    <mergeCell ref="A1:D1"/>
    <mergeCell ref="A14:D14"/>
    <mergeCell ref="A3:A4"/>
    <mergeCell ref="A8:A11"/>
  </mergeCells>
  <phoneticPr fontId="8"/>
  <printOptions horizontalCentered="1"/>
  <pageMargins left="0.23622047244094488" right="0.23622047244094488" top="0.74803149606299213" bottom="0.74803149606299213" header="0.31496062992125984" footer="0.31496062992125984"/>
  <pageSetup paperSize="9" scale="4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52" r:id="rId4" name="Check Box 8">
              <controlPr defaultSize="0" autoFill="0" autoLine="0" autoPict="0">
                <anchor moveWithCells="1">
                  <from>
                    <xdr:col>1</xdr:col>
                    <xdr:colOff>0</xdr:colOff>
                    <xdr:row>2</xdr:row>
                    <xdr:rowOff>6350</xdr:rowOff>
                  </from>
                  <to>
                    <xdr:col>3</xdr:col>
                    <xdr:colOff>0</xdr:colOff>
                    <xdr:row>3</xdr:row>
                    <xdr:rowOff>0</xdr:rowOff>
                  </to>
                </anchor>
              </controlPr>
            </control>
          </mc:Choice>
        </mc:AlternateContent>
        <mc:AlternateContent xmlns:mc="http://schemas.openxmlformats.org/markup-compatibility/2006">
          <mc:Choice Requires="x14">
            <control shapeId="6153" r:id="rId5" name="Check Box 9">
              <controlPr defaultSize="0" autoFill="0" autoLine="0" autoPict="0">
                <anchor moveWithCells="1">
                  <from>
                    <xdr:col>1</xdr:col>
                    <xdr:colOff>4292600</xdr:colOff>
                    <xdr:row>3</xdr:row>
                    <xdr:rowOff>6350</xdr:rowOff>
                  </from>
                  <to>
                    <xdr:col>3</xdr:col>
                    <xdr:colOff>6350</xdr:colOff>
                    <xdr:row>4</xdr:row>
                    <xdr:rowOff>0</xdr:rowOff>
                  </to>
                </anchor>
              </controlPr>
            </control>
          </mc:Choice>
        </mc:AlternateContent>
        <mc:AlternateContent xmlns:mc="http://schemas.openxmlformats.org/markup-compatibility/2006">
          <mc:Choice Requires="x14">
            <control shapeId="6154" r:id="rId6" name="Check Box 10">
              <controlPr defaultSize="0" autoFill="0" autoLine="0" autoPict="0">
                <anchor moveWithCells="1">
                  <from>
                    <xdr:col>1</xdr:col>
                    <xdr:colOff>0</xdr:colOff>
                    <xdr:row>5</xdr:row>
                    <xdr:rowOff>6350</xdr:rowOff>
                  </from>
                  <to>
                    <xdr:col>3</xdr:col>
                    <xdr:colOff>6350</xdr:colOff>
                    <xdr:row>6</xdr:row>
                    <xdr:rowOff>0</xdr:rowOff>
                  </to>
                </anchor>
              </controlPr>
            </control>
          </mc:Choice>
        </mc:AlternateContent>
        <mc:AlternateContent xmlns:mc="http://schemas.openxmlformats.org/markup-compatibility/2006">
          <mc:Choice Requires="x14">
            <control shapeId="6155" r:id="rId7" name="Check Box 11">
              <controlPr defaultSize="0" autoFill="0" autoLine="0" autoPict="0">
                <anchor moveWithCells="1">
                  <from>
                    <xdr:col>1</xdr:col>
                    <xdr:colOff>0</xdr:colOff>
                    <xdr:row>8</xdr:row>
                    <xdr:rowOff>6350</xdr:rowOff>
                  </from>
                  <to>
                    <xdr:col>3</xdr:col>
                    <xdr:colOff>6350</xdr:colOff>
                    <xdr:row>9</xdr:row>
                    <xdr:rowOff>0</xdr:rowOff>
                  </to>
                </anchor>
              </controlPr>
            </control>
          </mc:Choice>
        </mc:AlternateContent>
        <mc:AlternateContent xmlns:mc="http://schemas.openxmlformats.org/markup-compatibility/2006">
          <mc:Choice Requires="x14">
            <control shapeId="6156" r:id="rId8" name="Check Box 12">
              <controlPr defaultSize="0" autoFill="0" autoLine="0" autoPict="0">
                <anchor moveWithCells="1">
                  <from>
                    <xdr:col>1</xdr:col>
                    <xdr:colOff>0</xdr:colOff>
                    <xdr:row>9</xdr:row>
                    <xdr:rowOff>6350</xdr:rowOff>
                  </from>
                  <to>
                    <xdr:col>3</xdr:col>
                    <xdr:colOff>6350</xdr:colOff>
                    <xdr:row>10</xdr:row>
                    <xdr:rowOff>0</xdr:rowOff>
                  </to>
                </anchor>
              </controlPr>
            </control>
          </mc:Choice>
        </mc:AlternateContent>
        <mc:AlternateContent xmlns:mc="http://schemas.openxmlformats.org/markup-compatibility/2006">
          <mc:Choice Requires="x14">
            <control shapeId="6157" r:id="rId9" name="Check Box 13">
              <controlPr defaultSize="0" autoFill="0" autoLine="0" autoPict="0">
                <anchor moveWithCells="1">
                  <from>
                    <xdr:col>1</xdr:col>
                    <xdr:colOff>4292600</xdr:colOff>
                    <xdr:row>7</xdr:row>
                    <xdr:rowOff>6350</xdr:rowOff>
                  </from>
                  <to>
                    <xdr:col>3</xdr:col>
                    <xdr:colOff>6350</xdr:colOff>
                    <xdr:row>7</xdr:row>
                    <xdr:rowOff>374650</xdr:rowOff>
                  </to>
                </anchor>
              </controlPr>
            </control>
          </mc:Choice>
        </mc:AlternateContent>
        <mc:AlternateContent xmlns:mc="http://schemas.openxmlformats.org/markup-compatibility/2006">
          <mc:Choice Requires="x14">
            <control shapeId="6160" r:id="rId10" name="Check Box 16">
              <controlPr defaultSize="0" autoFill="0" autoLine="0" autoPict="0">
                <anchor moveWithCells="1">
                  <from>
                    <xdr:col>1</xdr:col>
                    <xdr:colOff>0</xdr:colOff>
                    <xdr:row>11</xdr:row>
                    <xdr:rowOff>6350</xdr:rowOff>
                  </from>
                  <to>
                    <xdr:col>3</xdr:col>
                    <xdr:colOff>6350</xdr:colOff>
                    <xdr:row>12</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FC773-5669-4DE2-A78F-BB4F70D17C6A}">
  <sheetPr>
    <tabColor rgb="FFFFFF00"/>
  </sheetPr>
  <dimension ref="A2:H18"/>
  <sheetViews>
    <sheetView zoomScale="115" zoomScaleNormal="115" workbookViewId="0">
      <selection activeCell="A2" sqref="A2"/>
    </sheetView>
  </sheetViews>
  <sheetFormatPr defaultColWidth="9.453125" defaultRowHeight="13" x14ac:dyDescent="0.2"/>
  <cols>
    <col min="1" max="1" width="9.453125" style="127"/>
    <col min="2" max="2" width="49.08984375" style="127" customWidth="1"/>
    <col min="3" max="6" width="13.6328125" style="128" customWidth="1"/>
    <col min="7" max="7" width="2.81640625" style="128" customWidth="1"/>
    <col min="8" max="8" width="108" style="127" customWidth="1"/>
    <col min="9" max="16384" width="9.453125" style="127"/>
  </cols>
  <sheetData>
    <row r="2" spans="1:8" ht="19.5" customHeight="1" x14ac:dyDescent="0.2">
      <c r="A2" s="142" t="s">
        <v>272</v>
      </c>
    </row>
    <row r="3" spans="1:8" ht="19.5" customHeight="1" x14ac:dyDescent="0.2">
      <c r="A3" s="142"/>
    </row>
    <row r="4" spans="1:8" ht="29.5" customHeight="1" x14ac:dyDescent="0.2">
      <c r="A4" s="141"/>
      <c r="B4" s="140" t="s">
        <v>271</v>
      </c>
      <c r="C4" s="133" t="s">
        <v>270</v>
      </c>
      <c r="D4" s="133" t="s">
        <v>269</v>
      </c>
      <c r="E4" s="133" t="s">
        <v>268</v>
      </c>
      <c r="F4" s="133" t="s">
        <v>267</v>
      </c>
      <c r="G4" s="161" t="s">
        <v>266</v>
      </c>
      <c r="H4" s="162"/>
    </row>
    <row r="5" spans="1:8" ht="39.5" customHeight="1" x14ac:dyDescent="0.2">
      <c r="A5" s="139"/>
      <c r="B5" s="138"/>
      <c r="C5" s="131" t="s">
        <v>236</v>
      </c>
      <c r="D5" s="131" t="s">
        <v>236</v>
      </c>
      <c r="E5" s="131" t="s">
        <v>236</v>
      </c>
      <c r="F5" s="131" t="s">
        <v>236</v>
      </c>
      <c r="G5" s="130"/>
      <c r="H5" s="129" t="s">
        <v>265</v>
      </c>
    </row>
    <row r="6" spans="1:8" ht="45" customHeight="1" x14ac:dyDescent="0.2">
      <c r="A6" s="133">
        <v>1</v>
      </c>
      <c r="B6" s="132" t="s">
        <v>264</v>
      </c>
      <c r="C6" s="131" t="s">
        <v>259</v>
      </c>
      <c r="D6" s="131" t="s">
        <v>263</v>
      </c>
      <c r="E6" s="131" t="s">
        <v>263</v>
      </c>
      <c r="F6" s="131" t="s">
        <v>263</v>
      </c>
      <c r="G6" s="163"/>
      <c r="H6" s="159" t="s">
        <v>262</v>
      </c>
    </row>
    <row r="7" spans="1:8" ht="45.5" customHeight="1" x14ac:dyDescent="0.2">
      <c r="A7" s="133">
        <v>2</v>
      </c>
      <c r="B7" s="132" t="s">
        <v>261</v>
      </c>
      <c r="C7" s="131" t="s">
        <v>260</v>
      </c>
      <c r="D7" s="131" t="s">
        <v>260</v>
      </c>
      <c r="E7" s="131" t="s">
        <v>259</v>
      </c>
      <c r="F7" s="131" t="s">
        <v>259</v>
      </c>
      <c r="G7" s="163"/>
      <c r="H7" s="160"/>
    </row>
    <row r="8" spans="1:8" ht="45.5" customHeight="1" x14ac:dyDescent="0.2">
      <c r="A8" s="133">
        <v>3</v>
      </c>
      <c r="B8" s="132" t="s">
        <v>258</v>
      </c>
      <c r="C8" s="131" t="s">
        <v>236</v>
      </c>
      <c r="D8" s="131" t="s">
        <v>236</v>
      </c>
      <c r="E8" s="131" t="s">
        <v>236</v>
      </c>
      <c r="F8" s="131" t="s">
        <v>236</v>
      </c>
      <c r="G8" s="135"/>
      <c r="H8" s="134" t="s">
        <v>257</v>
      </c>
    </row>
    <row r="9" spans="1:8" ht="45.5" customHeight="1" x14ac:dyDescent="0.2">
      <c r="A9" s="133">
        <v>4</v>
      </c>
      <c r="B9" s="132" t="s">
        <v>256</v>
      </c>
      <c r="C9" s="131" t="s">
        <v>236</v>
      </c>
      <c r="D9" s="131" t="s">
        <v>236</v>
      </c>
      <c r="E9" s="131" t="s">
        <v>236</v>
      </c>
      <c r="F9" s="136" t="s">
        <v>239</v>
      </c>
      <c r="G9" s="135"/>
      <c r="H9" s="134" t="s">
        <v>255</v>
      </c>
    </row>
    <row r="10" spans="1:8" ht="45.5" customHeight="1" x14ac:dyDescent="0.2">
      <c r="A10" s="133">
        <v>5</v>
      </c>
      <c r="B10" s="132" t="s">
        <v>254</v>
      </c>
      <c r="C10" s="131" t="s">
        <v>236</v>
      </c>
      <c r="D10" s="137"/>
      <c r="E10" s="137"/>
      <c r="F10" s="137"/>
      <c r="G10" s="135"/>
      <c r="H10" s="134" t="s">
        <v>253</v>
      </c>
    </row>
    <row r="11" spans="1:8" ht="45.5" customHeight="1" x14ac:dyDescent="0.2">
      <c r="A11" s="133">
        <v>6</v>
      </c>
      <c r="B11" s="132" t="s">
        <v>252</v>
      </c>
      <c r="C11" s="131" t="s">
        <v>236</v>
      </c>
      <c r="D11" s="131" t="s">
        <v>236</v>
      </c>
      <c r="E11" s="131" t="s">
        <v>236</v>
      </c>
      <c r="F11" s="136" t="s">
        <v>239</v>
      </c>
      <c r="G11" s="135"/>
      <c r="H11" s="134" t="s">
        <v>251</v>
      </c>
    </row>
    <row r="12" spans="1:8" ht="45.5" customHeight="1" x14ac:dyDescent="0.2">
      <c r="A12" s="133">
        <v>7</v>
      </c>
      <c r="B12" s="132" t="s">
        <v>250</v>
      </c>
      <c r="C12" s="131" t="s">
        <v>236</v>
      </c>
      <c r="D12" s="131" t="s">
        <v>236</v>
      </c>
      <c r="E12" s="131" t="s">
        <v>236</v>
      </c>
      <c r="F12" s="131" t="s">
        <v>236</v>
      </c>
      <c r="G12" s="135"/>
      <c r="H12" s="129" t="s">
        <v>249</v>
      </c>
    </row>
    <row r="13" spans="1:8" ht="60" customHeight="1" x14ac:dyDescent="0.2">
      <c r="A13" s="133">
        <v>8</v>
      </c>
      <c r="B13" s="132" t="s">
        <v>248</v>
      </c>
      <c r="C13" s="131" t="s">
        <v>236</v>
      </c>
      <c r="D13" s="131" t="s">
        <v>236</v>
      </c>
      <c r="E13" s="131" t="s">
        <v>236</v>
      </c>
      <c r="F13" s="131" t="s">
        <v>236</v>
      </c>
      <c r="G13" s="135"/>
      <c r="H13" s="134" t="s">
        <v>247</v>
      </c>
    </row>
    <row r="14" spans="1:8" ht="45.5" customHeight="1" x14ac:dyDescent="0.2">
      <c r="A14" s="133">
        <v>9</v>
      </c>
      <c r="B14" s="132" t="s">
        <v>246</v>
      </c>
      <c r="C14" s="131" t="s">
        <v>236</v>
      </c>
      <c r="D14" s="131" t="s">
        <v>236</v>
      </c>
      <c r="E14" s="131" t="s">
        <v>236</v>
      </c>
      <c r="F14" s="131" t="s">
        <v>236</v>
      </c>
      <c r="G14" s="135"/>
      <c r="H14" s="134" t="s">
        <v>245</v>
      </c>
    </row>
    <row r="15" spans="1:8" ht="45.5" customHeight="1" x14ac:dyDescent="0.2">
      <c r="A15" s="133">
        <v>10</v>
      </c>
      <c r="B15" s="132" t="s">
        <v>244</v>
      </c>
      <c r="C15" s="131" t="s">
        <v>236</v>
      </c>
      <c r="D15" s="131" t="s">
        <v>236</v>
      </c>
      <c r="E15" s="131" t="s">
        <v>236</v>
      </c>
      <c r="F15" s="131" t="s">
        <v>236</v>
      </c>
      <c r="G15" s="135"/>
      <c r="H15" s="134" t="s">
        <v>243</v>
      </c>
    </row>
    <row r="16" spans="1:8" ht="45.5" customHeight="1" x14ac:dyDescent="0.2">
      <c r="A16" s="133">
        <v>11</v>
      </c>
      <c r="B16" s="132" t="s">
        <v>242</v>
      </c>
      <c r="C16" s="131" t="s">
        <v>236</v>
      </c>
      <c r="D16" s="131" t="s">
        <v>236</v>
      </c>
      <c r="E16" s="131" t="s">
        <v>236</v>
      </c>
      <c r="F16" s="136" t="s">
        <v>239</v>
      </c>
      <c r="G16" s="135"/>
      <c r="H16" s="134" t="s">
        <v>241</v>
      </c>
    </row>
    <row r="17" spans="1:8" ht="45.5" customHeight="1" x14ac:dyDescent="0.2">
      <c r="A17" s="133">
        <v>12</v>
      </c>
      <c r="B17" s="132" t="s">
        <v>240</v>
      </c>
      <c r="C17" s="131" t="s">
        <v>236</v>
      </c>
      <c r="D17" s="131" t="s">
        <v>236</v>
      </c>
      <c r="E17" s="131" t="s">
        <v>236</v>
      </c>
      <c r="F17" s="136" t="s">
        <v>239</v>
      </c>
      <c r="G17" s="135"/>
      <c r="H17" s="134" t="s">
        <v>238</v>
      </c>
    </row>
    <row r="18" spans="1:8" ht="45.5" customHeight="1" x14ac:dyDescent="0.2">
      <c r="A18" s="133">
        <v>13</v>
      </c>
      <c r="B18" s="132" t="s">
        <v>237</v>
      </c>
      <c r="C18" s="131" t="s">
        <v>236</v>
      </c>
      <c r="D18" s="131" t="s">
        <v>236</v>
      </c>
      <c r="E18" s="131" t="s">
        <v>236</v>
      </c>
      <c r="F18" s="131" t="s">
        <v>236</v>
      </c>
      <c r="G18" s="130"/>
      <c r="H18" s="129" t="s">
        <v>235</v>
      </c>
    </row>
  </sheetData>
  <mergeCells count="3">
    <mergeCell ref="H6:H7"/>
    <mergeCell ref="G4:H4"/>
    <mergeCell ref="G6:G7"/>
  </mergeCells>
  <phoneticPr fontId="15"/>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6</xdr:col>
                    <xdr:colOff>0</xdr:colOff>
                    <xdr:row>4</xdr:row>
                    <xdr:rowOff>6350</xdr:rowOff>
                  </from>
                  <to>
                    <xdr:col>7</xdr:col>
                    <xdr:colOff>31750</xdr:colOff>
                    <xdr:row>5</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5</xdr:col>
                    <xdr:colOff>952500</xdr:colOff>
                    <xdr:row>5</xdr:row>
                    <xdr:rowOff>0</xdr:rowOff>
                  </from>
                  <to>
                    <xdr:col>7</xdr:col>
                    <xdr:colOff>38100</xdr:colOff>
                    <xdr:row>7</xdr:row>
                    <xdr:rowOff>12700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6</xdr:col>
                    <xdr:colOff>0</xdr:colOff>
                    <xdr:row>7</xdr:row>
                    <xdr:rowOff>6350</xdr:rowOff>
                  </from>
                  <to>
                    <xdr:col>7</xdr:col>
                    <xdr:colOff>25400</xdr:colOff>
                    <xdr:row>8</xdr:row>
                    <xdr:rowOff>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6</xdr:col>
                    <xdr:colOff>0</xdr:colOff>
                    <xdr:row>8</xdr:row>
                    <xdr:rowOff>6350</xdr:rowOff>
                  </from>
                  <to>
                    <xdr:col>7</xdr:col>
                    <xdr:colOff>25400</xdr:colOff>
                    <xdr:row>9</xdr:row>
                    <xdr:rowOff>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6</xdr:col>
                    <xdr:colOff>0</xdr:colOff>
                    <xdr:row>9</xdr:row>
                    <xdr:rowOff>6350</xdr:rowOff>
                  </from>
                  <to>
                    <xdr:col>7</xdr:col>
                    <xdr:colOff>25400</xdr:colOff>
                    <xdr:row>10</xdr:row>
                    <xdr:rowOff>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6</xdr:col>
                    <xdr:colOff>0</xdr:colOff>
                    <xdr:row>10</xdr:row>
                    <xdr:rowOff>0</xdr:rowOff>
                  </from>
                  <to>
                    <xdr:col>7</xdr:col>
                    <xdr:colOff>25400</xdr:colOff>
                    <xdr:row>11</xdr:row>
                    <xdr:rowOff>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6</xdr:col>
                    <xdr:colOff>0</xdr:colOff>
                    <xdr:row>11</xdr:row>
                    <xdr:rowOff>6350</xdr:rowOff>
                  </from>
                  <to>
                    <xdr:col>7</xdr:col>
                    <xdr:colOff>25400</xdr:colOff>
                    <xdr:row>12</xdr:row>
                    <xdr:rowOff>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6</xdr:col>
                    <xdr:colOff>0</xdr:colOff>
                    <xdr:row>12</xdr:row>
                    <xdr:rowOff>6350</xdr:rowOff>
                  </from>
                  <to>
                    <xdr:col>7</xdr:col>
                    <xdr:colOff>25400</xdr:colOff>
                    <xdr:row>13</xdr:row>
                    <xdr:rowOff>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6</xdr:col>
                    <xdr:colOff>0</xdr:colOff>
                    <xdr:row>13</xdr:row>
                    <xdr:rowOff>6350</xdr:rowOff>
                  </from>
                  <to>
                    <xdr:col>7</xdr:col>
                    <xdr:colOff>25400</xdr:colOff>
                    <xdr:row>14</xdr:row>
                    <xdr:rowOff>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6</xdr:col>
                    <xdr:colOff>0</xdr:colOff>
                    <xdr:row>14</xdr:row>
                    <xdr:rowOff>6350</xdr:rowOff>
                  </from>
                  <to>
                    <xdr:col>7</xdr:col>
                    <xdr:colOff>25400</xdr:colOff>
                    <xdr:row>15</xdr:row>
                    <xdr:rowOff>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6</xdr:col>
                    <xdr:colOff>0</xdr:colOff>
                    <xdr:row>15</xdr:row>
                    <xdr:rowOff>6350</xdr:rowOff>
                  </from>
                  <to>
                    <xdr:col>7</xdr:col>
                    <xdr:colOff>25400</xdr:colOff>
                    <xdr:row>16</xdr:row>
                    <xdr:rowOff>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6</xdr:col>
                    <xdr:colOff>0</xdr:colOff>
                    <xdr:row>16</xdr:row>
                    <xdr:rowOff>6350</xdr:rowOff>
                  </from>
                  <to>
                    <xdr:col>7</xdr:col>
                    <xdr:colOff>25400</xdr:colOff>
                    <xdr:row>17</xdr:row>
                    <xdr:rowOff>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6</xdr:col>
                    <xdr:colOff>0</xdr:colOff>
                    <xdr:row>17</xdr:row>
                    <xdr:rowOff>6350</xdr:rowOff>
                  </from>
                  <to>
                    <xdr:col>7</xdr:col>
                    <xdr:colOff>25400</xdr:colOff>
                    <xdr:row>18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36" customWidth="1"/>
    <col min="2" max="56" width="6.08984375" style="36" customWidth="1"/>
    <col min="57" max="16384" width="4.90625" style="36"/>
  </cols>
  <sheetData>
    <row r="1" spans="2:57" s="37" customFormat="1" ht="20.25" customHeight="1" x14ac:dyDescent="0.2">
      <c r="C1" s="43" t="s">
        <v>164</v>
      </c>
      <c r="D1" s="43"/>
      <c r="G1" s="104" t="s">
        <v>216</v>
      </c>
      <c r="J1" s="43"/>
      <c r="K1" s="43"/>
      <c r="L1" s="43"/>
      <c r="M1" s="43"/>
      <c r="AK1" s="86" t="s">
        <v>163</v>
      </c>
      <c r="AL1" s="86" t="s">
        <v>157</v>
      </c>
      <c r="AM1" s="241"/>
      <c r="AN1" s="241"/>
      <c r="AO1" s="241"/>
      <c r="AP1" s="241"/>
      <c r="AQ1" s="241"/>
      <c r="AR1" s="241"/>
      <c r="AS1" s="241"/>
      <c r="AT1" s="241"/>
      <c r="AU1" s="241"/>
      <c r="AV1" s="241"/>
      <c r="AW1" s="241"/>
      <c r="AX1" s="241"/>
      <c r="AY1" s="241"/>
      <c r="AZ1" s="241"/>
      <c r="BA1" s="241"/>
      <c r="BB1" s="98" t="s">
        <v>156</v>
      </c>
    </row>
    <row r="2" spans="2:57" s="85" customFormat="1" ht="20.25" customHeight="1" x14ac:dyDescent="0.2">
      <c r="D2" s="104"/>
      <c r="H2" s="104"/>
      <c r="I2" s="86"/>
      <c r="J2" s="86"/>
      <c r="K2" s="86"/>
      <c r="L2" s="86"/>
      <c r="M2" s="86"/>
      <c r="T2" s="86" t="s">
        <v>162</v>
      </c>
      <c r="U2" s="231">
        <v>6</v>
      </c>
      <c r="V2" s="231"/>
      <c r="W2" s="86" t="s">
        <v>157</v>
      </c>
      <c r="X2" s="242">
        <f>IF(U2=0,"",YEAR(DATE(2018+U2,1,1)))</f>
        <v>2024</v>
      </c>
      <c r="Y2" s="242"/>
      <c r="Z2" s="85" t="s">
        <v>161</v>
      </c>
      <c r="AA2" s="85" t="s">
        <v>160</v>
      </c>
      <c r="AB2" s="231"/>
      <c r="AC2" s="231"/>
      <c r="AD2" s="85" t="s">
        <v>159</v>
      </c>
      <c r="AJ2" s="98"/>
      <c r="AK2" s="86" t="s">
        <v>158</v>
      </c>
      <c r="AL2" s="86" t="s">
        <v>157</v>
      </c>
      <c r="AM2" s="241"/>
      <c r="AN2" s="241"/>
      <c r="AO2" s="241"/>
      <c r="AP2" s="241"/>
      <c r="AQ2" s="241"/>
      <c r="AR2" s="241"/>
      <c r="AS2" s="241"/>
      <c r="AT2" s="241"/>
      <c r="AU2" s="241"/>
      <c r="AV2" s="241"/>
      <c r="AW2" s="241"/>
      <c r="AX2" s="241"/>
      <c r="AY2" s="241"/>
      <c r="AZ2" s="241"/>
      <c r="BA2" s="241"/>
      <c r="BB2" s="98" t="s">
        <v>156</v>
      </c>
      <c r="BC2" s="86"/>
      <c r="BD2" s="86"/>
      <c r="BE2" s="86"/>
    </row>
    <row r="3" spans="2:57" s="85" customFormat="1" ht="20.25" customHeight="1" x14ac:dyDescent="0.2">
      <c r="D3" s="104"/>
      <c r="H3" s="104"/>
      <c r="I3" s="86"/>
      <c r="J3" s="86"/>
      <c r="K3" s="86"/>
      <c r="L3" s="86"/>
      <c r="M3" s="86"/>
      <c r="T3" s="103"/>
      <c r="U3" s="90"/>
      <c r="V3" s="90"/>
      <c r="W3" s="102"/>
      <c r="X3" s="90"/>
      <c r="Y3" s="90"/>
      <c r="Z3" s="91"/>
      <c r="AA3" s="91"/>
      <c r="AB3" s="90"/>
      <c r="AC3" s="90"/>
      <c r="AD3" s="99"/>
      <c r="AJ3" s="98"/>
      <c r="AK3" s="86"/>
      <c r="AL3" s="86"/>
      <c r="AM3" s="97"/>
      <c r="AN3" s="97"/>
      <c r="AO3" s="97"/>
      <c r="AP3" s="97"/>
      <c r="AQ3" s="97"/>
      <c r="AR3" s="97"/>
      <c r="AS3" s="97"/>
      <c r="AT3" s="97"/>
      <c r="AU3" s="97"/>
      <c r="AV3" s="97"/>
      <c r="AW3" s="97"/>
      <c r="AX3" s="97"/>
      <c r="AY3" s="96" t="s">
        <v>155</v>
      </c>
      <c r="AZ3" s="232" t="s">
        <v>154</v>
      </c>
      <c r="BA3" s="232"/>
      <c r="BB3" s="232"/>
      <c r="BC3" s="232"/>
      <c r="BD3" s="86"/>
      <c r="BE3" s="86"/>
    </row>
    <row r="4" spans="2:57" s="85" customFormat="1" ht="20.25" customHeight="1" x14ac:dyDescent="0.2">
      <c r="B4" s="88"/>
      <c r="C4" s="88"/>
      <c r="D4" s="88"/>
      <c r="E4" s="88"/>
      <c r="F4" s="88"/>
      <c r="G4" s="88"/>
      <c r="H4" s="88"/>
      <c r="I4" s="88"/>
      <c r="J4" s="101"/>
      <c r="K4" s="95"/>
      <c r="L4" s="95"/>
      <c r="M4" s="95"/>
      <c r="N4" s="95"/>
      <c r="O4" s="95"/>
      <c r="P4" s="100"/>
      <c r="Q4" s="95"/>
      <c r="R4" s="95"/>
      <c r="Z4" s="91"/>
      <c r="AA4" s="91"/>
      <c r="AB4" s="90"/>
      <c r="AC4" s="90"/>
      <c r="AD4" s="99"/>
      <c r="AJ4" s="98"/>
      <c r="AK4" s="86"/>
      <c r="AL4" s="86"/>
      <c r="AM4" s="97"/>
      <c r="AN4" s="97"/>
      <c r="AO4" s="97"/>
      <c r="AP4" s="97"/>
      <c r="AQ4" s="97"/>
      <c r="AR4" s="97"/>
      <c r="AS4" s="97"/>
      <c r="AT4" s="97"/>
      <c r="AU4" s="97"/>
      <c r="AV4" s="97"/>
      <c r="AW4" s="97"/>
      <c r="AX4" s="97"/>
      <c r="AY4" s="96" t="s">
        <v>153</v>
      </c>
      <c r="AZ4" s="232" t="s">
        <v>152</v>
      </c>
      <c r="BA4" s="232"/>
      <c r="BB4" s="232"/>
      <c r="BC4" s="232"/>
      <c r="BD4" s="86"/>
      <c r="BE4" s="86"/>
    </row>
    <row r="5" spans="2:57" s="85" customFormat="1" ht="20.25" customHeight="1" x14ac:dyDescent="0.2">
      <c r="B5" s="92"/>
      <c r="C5" s="92"/>
      <c r="D5" s="92"/>
      <c r="E5" s="92"/>
      <c r="F5" s="92"/>
      <c r="G5" s="92"/>
      <c r="H5" s="92"/>
      <c r="I5" s="92"/>
      <c r="J5" s="95"/>
      <c r="K5" s="94"/>
      <c r="L5" s="93"/>
      <c r="M5" s="93"/>
      <c r="N5" s="93"/>
      <c r="O5" s="93"/>
      <c r="P5" s="92"/>
      <c r="Q5" s="88"/>
      <c r="R5" s="88"/>
      <c r="S5" s="37"/>
      <c r="Z5" s="91"/>
      <c r="AA5" s="91"/>
      <c r="AB5" s="90"/>
      <c r="AC5" s="90"/>
      <c r="AD5" s="37"/>
      <c r="AE5" s="37"/>
      <c r="AF5" s="37"/>
      <c r="AG5" s="37"/>
      <c r="AJ5" s="37" t="s">
        <v>151</v>
      </c>
      <c r="AK5" s="37"/>
      <c r="AL5" s="37"/>
      <c r="AM5" s="37"/>
      <c r="AN5" s="37"/>
      <c r="AO5" s="37"/>
      <c r="AP5" s="37"/>
      <c r="AQ5" s="37"/>
      <c r="AR5" s="88"/>
      <c r="AS5" s="88"/>
      <c r="AT5" s="87"/>
      <c r="AU5" s="37"/>
      <c r="AV5" s="245">
        <v>40</v>
      </c>
      <c r="AW5" s="246"/>
      <c r="AX5" s="89" t="s">
        <v>150</v>
      </c>
      <c r="AY5" s="88"/>
      <c r="AZ5" s="245">
        <v>160</v>
      </c>
      <c r="BA5" s="246"/>
      <c r="BB5" s="87" t="s">
        <v>149</v>
      </c>
      <c r="BC5" s="37"/>
      <c r="BE5" s="86"/>
    </row>
    <row r="6" spans="2:57" ht="20.25" customHeight="1" thickBot="1" x14ac:dyDescent="0.25">
      <c r="C6" s="44"/>
      <c r="D6" s="44"/>
      <c r="S6" s="44"/>
      <c r="AJ6" s="44"/>
      <c r="BC6" s="84"/>
      <c r="BD6" s="84"/>
      <c r="BE6" s="84"/>
    </row>
    <row r="7" spans="2:57" ht="20.25" customHeight="1" thickBot="1" x14ac:dyDescent="0.25">
      <c r="B7" s="207" t="s">
        <v>148</v>
      </c>
      <c r="C7" s="211" t="s">
        <v>147</v>
      </c>
      <c r="D7" s="219"/>
      <c r="E7" s="210" t="s">
        <v>146</v>
      </c>
      <c r="F7" s="219"/>
      <c r="G7" s="210" t="s">
        <v>145</v>
      </c>
      <c r="H7" s="211"/>
      <c r="I7" s="211"/>
      <c r="J7" s="211"/>
      <c r="K7" s="219"/>
      <c r="L7" s="210" t="s">
        <v>144</v>
      </c>
      <c r="M7" s="211"/>
      <c r="N7" s="211"/>
      <c r="O7" s="212"/>
      <c r="P7" s="247" t="s">
        <v>143</v>
      </c>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33" t="str">
        <f>IF(AZ3="４週","(9)1～4週目の勤務時間数合計","(9)1か月の勤務時間数合計")</f>
        <v>(9)1～4週目の勤務時間数合計</v>
      </c>
      <c r="AV7" s="234"/>
      <c r="AW7" s="233" t="s">
        <v>142</v>
      </c>
      <c r="AX7" s="234"/>
      <c r="AY7" s="243" t="s">
        <v>141</v>
      </c>
      <c r="AZ7" s="243"/>
      <c r="BA7" s="243"/>
      <c r="BB7" s="243"/>
      <c r="BC7" s="243"/>
      <c r="BD7" s="243"/>
    </row>
    <row r="8" spans="2:57" ht="20.25" customHeight="1" thickBot="1" x14ac:dyDescent="0.25">
      <c r="B8" s="208"/>
      <c r="C8" s="214"/>
      <c r="D8" s="220"/>
      <c r="E8" s="213"/>
      <c r="F8" s="220"/>
      <c r="G8" s="213"/>
      <c r="H8" s="214"/>
      <c r="I8" s="214"/>
      <c r="J8" s="214"/>
      <c r="K8" s="220"/>
      <c r="L8" s="213"/>
      <c r="M8" s="214"/>
      <c r="N8" s="214"/>
      <c r="O8" s="215"/>
      <c r="P8" s="222" t="s">
        <v>140</v>
      </c>
      <c r="Q8" s="223"/>
      <c r="R8" s="223"/>
      <c r="S8" s="223"/>
      <c r="T8" s="223"/>
      <c r="U8" s="223"/>
      <c r="V8" s="224"/>
      <c r="W8" s="222" t="s">
        <v>139</v>
      </c>
      <c r="X8" s="223"/>
      <c r="Y8" s="223"/>
      <c r="Z8" s="223"/>
      <c r="AA8" s="223"/>
      <c r="AB8" s="223"/>
      <c r="AC8" s="224"/>
      <c r="AD8" s="222" t="s">
        <v>138</v>
      </c>
      <c r="AE8" s="223"/>
      <c r="AF8" s="223"/>
      <c r="AG8" s="223"/>
      <c r="AH8" s="223"/>
      <c r="AI8" s="223"/>
      <c r="AJ8" s="224"/>
      <c r="AK8" s="222" t="s">
        <v>137</v>
      </c>
      <c r="AL8" s="223"/>
      <c r="AM8" s="223"/>
      <c r="AN8" s="223"/>
      <c r="AO8" s="223"/>
      <c r="AP8" s="223"/>
      <c r="AQ8" s="224"/>
      <c r="AR8" s="222" t="s">
        <v>136</v>
      </c>
      <c r="AS8" s="223"/>
      <c r="AT8" s="224"/>
      <c r="AU8" s="235"/>
      <c r="AV8" s="236"/>
      <c r="AW8" s="235"/>
      <c r="AX8" s="236"/>
      <c r="AY8" s="243"/>
      <c r="AZ8" s="243"/>
      <c r="BA8" s="243"/>
      <c r="BB8" s="243"/>
      <c r="BC8" s="243"/>
      <c r="BD8" s="243"/>
    </row>
    <row r="9" spans="2:57" ht="20.25" customHeight="1" thickBot="1" x14ac:dyDescent="0.25">
      <c r="B9" s="208"/>
      <c r="C9" s="214"/>
      <c r="D9" s="220"/>
      <c r="E9" s="213"/>
      <c r="F9" s="220"/>
      <c r="G9" s="213"/>
      <c r="H9" s="214"/>
      <c r="I9" s="214"/>
      <c r="J9" s="214"/>
      <c r="K9" s="220"/>
      <c r="L9" s="213"/>
      <c r="M9" s="214"/>
      <c r="N9" s="214"/>
      <c r="O9" s="215"/>
      <c r="P9" s="82">
        <f>DAY(DATE($X$2,$AB$2,1))</f>
        <v>1</v>
      </c>
      <c r="Q9" s="81">
        <f>DAY(DATE($X$2,$AB$2,2))</f>
        <v>2</v>
      </c>
      <c r="R9" s="81">
        <f>DAY(DATE($X$2,$AB$2,3))</f>
        <v>3</v>
      </c>
      <c r="S9" s="81">
        <f>DAY(DATE($X$2,$AB$2,4))</f>
        <v>4</v>
      </c>
      <c r="T9" s="81">
        <f>DAY(DATE($X$2,$AB$2,5))</f>
        <v>5</v>
      </c>
      <c r="U9" s="81">
        <f>DAY(DATE($X$2,$AB$2,6))</f>
        <v>6</v>
      </c>
      <c r="V9" s="83">
        <f>DAY(DATE($X$2,$AB$2,7))</f>
        <v>7</v>
      </c>
      <c r="W9" s="82">
        <f>DAY(DATE($X$2,$AB$2,8))</f>
        <v>8</v>
      </c>
      <c r="X9" s="81">
        <f>DAY(DATE($X$2,$AB$2,9))</f>
        <v>9</v>
      </c>
      <c r="Y9" s="81">
        <f>DAY(DATE($X$2,$AB$2,10))</f>
        <v>10</v>
      </c>
      <c r="Z9" s="81">
        <f>DAY(DATE($X$2,$AB$2,11))</f>
        <v>11</v>
      </c>
      <c r="AA9" s="81">
        <f>DAY(DATE($X$2,$AB$2,12))</f>
        <v>12</v>
      </c>
      <c r="AB9" s="81">
        <f>DAY(DATE($X$2,$AB$2,13))</f>
        <v>13</v>
      </c>
      <c r="AC9" s="83">
        <f>DAY(DATE($X$2,$AB$2,14))</f>
        <v>14</v>
      </c>
      <c r="AD9" s="82">
        <f>DAY(DATE($X$2,$AB$2,15))</f>
        <v>15</v>
      </c>
      <c r="AE9" s="81">
        <f>DAY(DATE($X$2,$AB$2,16))</f>
        <v>16</v>
      </c>
      <c r="AF9" s="81">
        <f>DAY(DATE($X$2,$AB$2,17))</f>
        <v>17</v>
      </c>
      <c r="AG9" s="81">
        <f>DAY(DATE($X$2,$AB$2,18))</f>
        <v>18</v>
      </c>
      <c r="AH9" s="81">
        <f>DAY(DATE($X$2,$AB$2,19))</f>
        <v>19</v>
      </c>
      <c r="AI9" s="81">
        <f>DAY(DATE($X$2,$AB$2,20))</f>
        <v>20</v>
      </c>
      <c r="AJ9" s="83">
        <f>DAY(DATE($X$2,$AB$2,21))</f>
        <v>21</v>
      </c>
      <c r="AK9" s="82">
        <f>DAY(DATE($X$2,$AB$2,22))</f>
        <v>22</v>
      </c>
      <c r="AL9" s="81">
        <f>DAY(DATE($X$2,$AB$2,23))</f>
        <v>23</v>
      </c>
      <c r="AM9" s="81">
        <f>DAY(DATE($X$2,$AB$2,24))</f>
        <v>24</v>
      </c>
      <c r="AN9" s="81">
        <f>DAY(DATE($X$2,$AB$2,25))</f>
        <v>25</v>
      </c>
      <c r="AO9" s="81">
        <f>DAY(DATE($X$2,$AB$2,26))</f>
        <v>26</v>
      </c>
      <c r="AP9" s="81">
        <f>DAY(DATE($X$2,$AB$2,27))</f>
        <v>27</v>
      </c>
      <c r="AQ9" s="83">
        <f>DAY(DATE($X$2,$AB$2,28))</f>
        <v>28</v>
      </c>
      <c r="AR9" s="82" t="str">
        <f>IF(AZ3="暦月",IF(DAY(DATE($X$2,$AB$2,29))=29,29,""),"")</f>
        <v/>
      </c>
      <c r="AS9" s="81" t="str">
        <f>IF(AZ3="暦月",IF(DAY(DATE($X$2,$AB$2,30))=30,30,""),"")</f>
        <v/>
      </c>
      <c r="AT9" s="80" t="str">
        <f>IF(AZ3="暦月",IF(DAY(DATE($X$2,$AB$2,31))=31,31,""),"")</f>
        <v/>
      </c>
      <c r="AU9" s="235"/>
      <c r="AV9" s="236"/>
      <c r="AW9" s="235"/>
      <c r="AX9" s="236"/>
      <c r="AY9" s="243"/>
      <c r="AZ9" s="243"/>
      <c r="BA9" s="243"/>
      <c r="BB9" s="243"/>
      <c r="BC9" s="243"/>
      <c r="BD9" s="243"/>
    </row>
    <row r="10" spans="2:57" ht="20.25" hidden="1" customHeight="1" thickBot="1" x14ac:dyDescent="0.25">
      <c r="B10" s="208"/>
      <c r="C10" s="214"/>
      <c r="D10" s="220"/>
      <c r="E10" s="213"/>
      <c r="F10" s="220"/>
      <c r="G10" s="213"/>
      <c r="H10" s="214"/>
      <c r="I10" s="214"/>
      <c r="J10" s="214"/>
      <c r="K10" s="220"/>
      <c r="L10" s="213"/>
      <c r="M10" s="214"/>
      <c r="N10" s="214"/>
      <c r="O10" s="215"/>
      <c r="P10" s="82">
        <f>WEEKDAY(DATE($X$2,$AB$2,1))</f>
        <v>6</v>
      </c>
      <c r="Q10" s="81">
        <f>WEEKDAY(DATE($X$2,$AB$2,2))</f>
        <v>7</v>
      </c>
      <c r="R10" s="81">
        <f>WEEKDAY(DATE($X$2,$AB$2,3))</f>
        <v>1</v>
      </c>
      <c r="S10" s="81">
        <f>WEEKDAY(DATE($X$2,$AB$2,4))</f>
        <v>2</v>
      </c>
      <c r="T10" s="81">
        <f>WEEKDAY(DATE($X$2,$AB$2,5))</f>
        <v>3</v>
      </c>
      <c r="U10" s="81">
        <f>WEEKDAY(DATE($X$2,$AB$2,6))</f>
        <v>4</v>
      </c>
      <c r="V10" s="83">
        <f>WEEKDAY(DATE($X$2,$AB$2,7))</f>
        <v>5</v>
      </c>
      <c r="W10" s="82">
        <f>WEEKDAY(DATE($X$2,$AB$2,8))</f>
        <v>6</v>
      </c>
      <c r="X10" s="81">
        <f>WEEKDAY(DATE($X$2,$AB$2,9))</f>
        <v>7</v>
      </c>
      <c r="Y10" s="81">
        <f>WEEKDAY(DATE($X$2,$AB$2,10))</f>
        <v>1</v>
      </c>
      <c r="Z10" s="81">
        <f>WEEKDAY(DATE($X$2,$AB$2,11))</f>
        <v>2</v>
      </c>
      <c r="AA10" s="81">
        <f>WEEKDAY(DATE($X$2,$AB$2,12))</f>
        <v>3</v>
      </c>
      <c r="AB10" s="81">
        <f>WEEKDAY(DATE($X$2,$AB$2,13))</f>
        <v>4</v>
      </c>
      <c r="AC10" s="83">
        <f>WEEKDAY(DATE($X$2,$AB$2,14))</f>
        <v>5</v>
      </c>
      <c r="AD10" s="82">
        <f>WEEKDAY(DATE($X$2,$AB$2,15))</f>
        <v>6</v>
      </c>
      <c r="AE10" s="81">
        <f>WEEKDAY(DATE($X$2,$AB$2,16))</f>
        <v>7</v>
      </c>
      <c r="AF10" s="81">
        <f>WEEKDAY(DATE($X$2,$AB$2,17))</f>
        <v>1</v>
      </c>
      <c r="AG10" s="81">
        <f>WEEKDAY(DATE($X$2,$AB$2,18))</f>
        <v>2</v>
      </c>
      <c r="AH10" s="81">
        <f>WEEKDAY(DATE($X$2,$AB$2,19))</f>
        <v>3</v>
      </c>
      <c r="AI10" s="81">
        <f>WEEKDAY(DATE($X$2,$AB$2,20))</f>
        <v>4</v>
      </c>
      <c r="AJ10" s="83">
        <f>WEEKDAY(DATE($X$2,$AB$2,21))</f>
        <v>5</v>
      </c>
      <c r="AK10" s="82">
        <f>WEEKDAY(DATE($X$2,$AB$2,22))</f>
        <v>6</v>
      </c>
      <c r="AL10" s="81">
        <f>WEEKDAY(DATE($X$2,$AB$2,23))</f>
        <v>7</v>
      </c>
      <c r="AM10" s="81">
        <f>WEEKDAY(DATE($X$2,$AB$2,24))</f>
        <v>1</v>
      </c>
      <c r="AN10" s="81">
        <f>WEEKDAY(DATE($X$2,$AB$2,25))</f>
        <v>2</v>
      </c>
      <c r="AO10" s="81">
        <f>WEEKDAY(DATE($X$2,$AB$2,26))</f>
        <v>3</v>
      </c>
      <c r="AP10" s="81">
        <f>WEEKDAY(DATE($X$2,$AB$2,27))</f>
        <v>4</v>
      </c>
      <c r="AQ10" s="83">
        <f>WEEKDAY(DATE($X$2,$AB$2,28))</f>
        <v>5</v>
      </c>
      <c r="AR10" s="82">
        <f>IF(AR9=29,WEEKDAY(DATE($X$2,$AB$2,29)),0)</f>
        <v>0</v>
      </c>
      <c r="AS10" s="81">
        <f>IF(AS9=30,WEEKDAY(DATE($X$2,$AB$2,30)),0)</f>
        <v>0</v>
      </c>
      <c r="AT10" s="80">
        <f>IF(AT9=31,WEEKDAY(DATE($X$2,$AB$2,31)),0)</f>
        <v>0</v>
      </c>
      <c r="AU10" s="237"/>
      <c r="AV10" s="238"/>
      <c r="AW10" s="237"/>
      <c r="AX10" s="238"/>
      <c r="AY10" s="244"/>
      <c r="AZ10" s="244"/>
      <c r="BA10" s="244"/>
      <c r="BB10" s="244"/>
      <c r="BC10" s="244"/>
      <c r="BD10" s="244"/>
    </row>
    <row r="11" spans="2:57" ht="20.25" customHeight="1" thickBot="1" x14ac:dyDescent="0.25">
      <c r="B11" s="209"/>
      <c r="C11" s="217"/>
      <c r="D11" s="221"/>
      <c r="E11" s="216"/>
      <c r="F11" s="221"/>
      <c r="G11" s="216"/>
      <c r="H11" s="217"/>
      <c r="I11" s="217"/>
      <c r="J11" s="217"/>
      <c r="K11" s="221"/>
      <c r="L11" s="216"/>
      <c r="M11" s="217"/>
      <c r="N11" s="217"/>
      <c r="O11" s="218"/>
      <c r="P11" s="79" t="str">
        <f t="shared" ref="P11:AQ11" si="0">IF(P10=1,"日",IF(P10=2,"月",IF(P10=3,"火",IF(P10=4,"水",IF(P10=5,"木",IF(P10=6,"金","土"))))))</f>
        <v>金</v>
      </c>
      <c r="Q11" s="77" t="str">
        <f t="shared" si="0"/>
        <v>土</v>
      </c>
      <c r="R11" s="77" t="str">
        <f t="shared" si="0"/>
        <v>日</v>
      </c>
      <c r="S11" s="77" t="str">
        <f t="shared" si="0"/>
        <v>月</v>
      </c>
      <c r="T11" s="77" t="str">
        <f t="shared" si="0"/>
        <v>火</v>
      </c>
      <c r="U11" s="77" t="str">
        <f t="shared" si="0"/>
        <v>水</v>
      </c>
      <c r="V11" s="78" t="str">
        <f t="shared" si="0"/>
        <v>木</v>
      </c>
      <c r="W11" s="79" t="str">
        <f t="shared" si="0"/>
        <v>金</v>
      </c>
      <c r="X11" s="77" t="str">
        <f t="shared" si="0"/>
        <v>土</v>
      </c>
      <c r="Y11" s="77" t="str">
        <f t="shared" si="0"/>
        <v>日</v>
      </c>
      <c r="Z11" s="77" t="str">
        <f t="shared" si="0"/>
        <v>月</v>
      </c>
      <c r="AA11" s="77" t="str">
        <f t="shared" si="0"/>
        <v>火</v>
      </c>
      <c r="AB11" s="77" t="str">
        <f t="shared" si="0"/>
        <v>水</v>
      </c>
      <c r="AC11" s="78" t="str">
        <f t="shared" si="0"/>
        <v>木</v>
      </c>
      <c r="AD11" s="79" t="str">
        <f t="shared" si="0"/>
        <v>金</v>
      </c>
      <c r="AE11" s="77" t="str">
        <f t="shared" si="0"/>
        <v>土</v>
      </c>
      <c r="AF11" s="77" t="str">
        <f t="shared" si="0"/>
        <v>日</v>
      </c>
      <c r="AG11" s="77" t="str">
        <f t="shared" si="0"/>
        <v>月</v>
      </c>
      <c r="AH11" s="77" t="str">
        <f t="shared" si="0"/>
        <v>火</v>
      </c>
      <c r="AI11" s="77" t="str">
        <f t="shared" si="0"/>
        <v>水</v>
      </c>
      <c r="AJ11" s="78" t="str">
        <f t="shared" si="0"/>
        <v>木</v>
      </c>
      <c r="AK11" s="79" t="str">
        <f t="shared" si="0"/>
        <v>金</v>
      </c>
      <c r="AL11" s="77" t="str">
        <f t="shared" si="0"/>
        <v>土</v>
      </c>
      <c r="AM11" s="77" t="str">
        <f t="shared" si="0"/>
        <v>日</v>
      </c>
      <c r="AN11" s="77" t="str">
        <f t="shared" si="0"/>
        <v>月</v>
      </c>
      <c r="AO11" s="77" t="str">
        <f t="shared" si="0"/>
        <v>火</v>
      </c>
      <c r="AP11" s="77" t="str">
        <f t="shared" si="0"/>
        <v>水</v>
      </c>
      <c r="AQ11" s="78" t="str">
        <f t="shared" si="0"/>
        <v>木</v>
      </c>
      <c r="AR11" s="77" t="str">
        <f>IF(AR10=1,"日",IF(AR10=2,"月",IF(AR10=3,"火",IF(AR10=4,"水",IF(AR10=5,"木",IF(AR10=6,"金",IF(AR10=0,"","土")))))))</f>
        <v/>
      </c>
      <c r="AS11" s="77" t="str">
        <f>IF(AS10=1,"日",IF(AS10=2,"月",IF(AS10=3,"火",IF(AS10=4,"水",IF(AS10=5,"木",IF(AS10=6,"金",IF(AS10=0,"","土")))))))</f>
        <v/>
      </c>
      <c r="AT11" s="76" t="str">
        <f>IF(AT10=1,"日",IF(AT10=2,"月",IF(AT10=3,"火",IF(AT10=4,"水",IF(AT10=5,"木",IF(AT10=6,"金",IF(AT10=0,"","土")))))))</f>
        <v/>
      </c>
      <c r="AU11" s="239"/>
      <c r="AV11" s="240"/>
      <c r="AW11" s="239"/>
      <c r="AX11" s="240"/>
      <c r="AY11" s="244"/>
      <c r="AZ11" s="244"/>
      <c r="BA11" s="244"/>
      <c r="BB11" s="244"/>
      <c r="BC11" s="244"/>
      <c r="BD11" s="244"/>
    </row>
    <row r="12" spans="2:57" ht="39.9" customHeight="1" x14ac:dyDescent="0.2">
      <c r="B12" s="75">
        <v>1</v>
      </c>
      <c r="C12" s="225"/>
      <c r="D12" s="226"/>
      <c r="E12" s="200"/>
      <c r="F12" s="201"/>
      <c r="G12" s="202"/>
      <c r="H12" s="203"/>
      <c r="I12" s="203"/>
      <c r="J12" s="203"/>
      <c r="K12" s="204"/>
      <c r="L12" s="200"/>
      <c r="M12" s="205"/>
      <c r="N12" s="205"/>
      <c r="O12" s="206"/>
      <c r="P12" s="74"/>
      <c r="Q12" s="73"/>
      <c r="R12" s="73"/>
      <c r="S12" s="73"/>
      <c r="T12" s="73"/>
      <c r="U12" s="73"/>
      <c r="V12" s="72"/>
      <c r="W12" s="74"/>
      <c r="X12" s="73"/>
      <c r="Y12" s="73"/>
      <c r="Z12" s="73"/>
      <c r="AA12" s="73"/>
      <c r="AB12" s="73"/>
      <c r="AC12" s="72"/>
      <c r="AD12" s="74"/>
      <c r="AE12" s="73"/>
      <c r="AF12" s="73"/>
      <c r="AG12" s="73"/>
      <c r="AH12" s="73"/>
      <c r="AI12" s="73"/>
      <c r="AJ12" s="72"/>
      <c r="AK12" s="74"/>
      <c r="AL12" s="73"/>
      <c r="AM12" s="73"/>
      <c r="AN12" s="73"/>
      <c r="AO12" s="73"/>
      <c r="AP12" s="73"/>
      <c r="AQ12" s="72"/>
      <c r="AR12" s="74"/>
      <c r="AS12" s="73"/>
      <c r="AT12" s="72"/>
      <c r="AU12" s="227"/>
      <c r="AV12" s="228"/>
      <c r="AW12" s="229"/>
      <c r="AX12" s="230"/>
      <c r="AY12" s="186"/>
      <c r="AZ12" s="187"/>
      <c r="BA12" s="187"/>
      <c r="BB12" s="187"/>
      <c r="BC12" s="187"/>
      <c r="BD12" s="188"/>
    </row>
    <row r="13" spans="2:57" ht="39.9" customHeight="1" x14ac:dyDescent="0.2">
      <c r="B13" s="71">
        <f t="shared" ref="B13:B39" si="1">B12+1</f>
        <v>2</v>
      </c>
      <c r="C13" s="168"/>
      <c r="D13" s="169"/>
      <c r="E13" s="170"/>
      <c r="F13" s="171"/>
      <c r="G13" s="172"/>
      <c r="H13" s="173"/>
      <c r="I13" s="173"/>
      <c r="J13" s="173"/>
      <c r="K13" s="174"/>
      <c r="L13" s="170"/>
      <c r="M13" s="175"/>
      <c r="N13" s="175"/>
      <c r="O13" s="176"/>
      <c r="P13" s="61"/>
      <c r="Q13" s="60"/>
      <c r="R13" s="60"/>
      <c r="S13" s="60"/>
      <c r="T13" s="60"/>
      <c r="U13" s="60"/>
      <c r="V13" s="59"/>
      <c r="W13" s="61"/>
      <c r="X13" s="60"/>
      <c r="Y13" s="60"/>
      <c r="Z13" s="60"/>
      <c r="AA13" s="60"/>
      <c r="AB13" s="60"/>
      <c r="AC13" s="59"/>
      <c r="AD13" s="61"/>
      <c r="AE13" s="60"/>
      <c r="AF13" s="60"/>
      <c r="AG13" s="60"/>
      <c r="AH13" s="60"/>
      <c r="AI13" s="60"/>
      <c r="AJ13" s="59"/>
      <c r="AK13" s="61"/>
      <c r="AL13" s="60"/>
      <c r="AM13" s="60"/>
      <c r="AN13" s="60"/>
      <c r="AO13" s="60"/>
      <c r="AP13" s="60"/>
      <c r="AQ13" s="59"/>
      <c r="AR13" s="61"/>
      <c r="AS13" s="60"/>
      <c r="AT13" s="59"/>
      <c r="AU13" s="192"/>
      <c r="AV13" s="193"/>
      <c r="AW13" s="194"/>
      <c r="AX13" s="195"/>
      <c r="AY13" s="165"/>
      <c r="AZ13" s="166"/>
      <c r="BA13" s="166"/>
      <c r="BB13" s="166"/>
      <c r="BC13" s="166"/>
      <c r="BD13" s="167"/>
    </row>
    <row r="14" spans="2:57" ht="39.9" customHeight="1" x14ac:dyDescent="0.2">
      <c r="B14" s="71">
        <f t="shared" si="1"/>
        <v>3</v>
      </c>
      <c r="C14" s="168"/>
      <c r="D14" s="169"/>
      <c r="E14" s="170"/>
      <c r="F14" s="171"/>
      <c r="G14" s="172"/>
      <c r="H14" s="173"/>
      <c r="I14" s="173"/>
      <c r="J14" s="173"/>
      <c r="K14" s="174"/>
      <c r="L14" s="170"/>
      <c r="M14" s="175"/>
      <c r="N14" s="175"/>
      <c r="O14" s="176"/>
      <c r="P14" s="61"/>
      <c r="Q14" s="60"/>
      <c r="R14" s="60"/>
      <c r="S14" s="60"/>
      <c r="T14" s="60"/>
      <c r="U14" s="60"/>
      <c r="V14" s="59"/>
      <c r="W14" s="61"/>
      <c r="X14" s="60"/>
      <c r="Y14" s="60"/>
      <c r="Z14" s="60"/>
      <c r="AA14" s="60"/>
      <c r="AB14" s="60"/>
      <c r="AC14" s="59"/>
      <c r="AD14" s="61"/>
      <c r="AE14" s="60"/>
      <c r="AF14" s="60"/>
      <c r="AG14" s="60"/>
      <c r="AH14" s="60"/>
      <c r="AI14" s="60"/>
      <c r="AJ14" s="59"/>
      <c r="AK14" s="61"/>
      <c r="AL14" s="60"/>
      <c r="AM14" s="60"/>
      <c r="AN14" s="60"/>
      <c r="AO14" s="60"/>
      <c r="AP14" s="60"/>
      <c r="AQ14" s="59"/>
      <c r="AR14" s="61"/>
      <c r="AS14" s="60"/>
      <c r="AT14" s="59"/>
      <c r="AU14" s="192"/>
      <c r="AV14" s="193"/>
      <c r="AW14" s="194"/>
      <c r="AX14" s="195"/>
      <c r="AY14" s="165"/>
      <c r="AZ14" s="166"/>
      <c r="BA14" s="166"/>
      <c r="BB14" s="166"/>
      <c r="BC14" s="166"/>
      <c r="BD14" s="167"/>
    </row>
    <row r="15" spans="2:57" ht="39.9" customHeight="1" x14ac:dyDescent="0.2">
      <c r="B15" s="71">
        <f t="shared" si="1"/>
        <v>4</v>
      </c>
      <c r="C15" s="168"/>
      <c r="D15" s="169"/>
      <c r="E15" s="170"/>
      <c r="F15" s="171"/>
      <c r="G15" s="172"/>
      <c r="H15" s="173"/>
      <c r="I15" s="173"/>
      <c r="J15" s="173"/>
      <c r="K15" s="174"/>
      <c r="L15" s="170"/>
      <c r="M15" s="175"/>
      <c r="N15" s="175"/>
      <c r="O15" s="176"/>
      <c r="P15" s="61"/>
      <c r="Q15" s="60"/>
      <c r="R15" s="60"/>
      <c r="S15" s="60"/>
      <c r="T15" s="60"/>
      <c r="U15" s="60"/>
      <c r="V15" s="59"/>
      <c r="W15" s="61"/>
      <c r="X15" s="60"/>
      <c r="Y15" s="60"/>
      <c r="Z15" s="60"/>
      <c r="AA15" s="60"/>
      <c r="AB15" s="60"/>
      <c r="AC15" s="59"/>
      <c r="AD15" s="61"/>
      <c r="AE15" s="60"/>
      <c r="AF15" s="60"/>
      <c r="AG15" s="60"/>
      <c r="AH15" s="60"/>
      <c r="AI15" s="60"/>
      <c r="AJ15" s="59"/>
      <c r="AK15" s="61"/>
      <c r="AL15" s="60"/>
      <c r="AM15" s="60"/>
      <c r="AN15" s="60"/>
      <c r="AO15" s="60"/>
      <c r="AP15" s="60"/>
      <c r="AQ15" s="59"/>
      <c r="AR15" s="61"/>
      <c r="AS15" s="60"/>
      <c r="AT15" s="59"/>
      <c r="AU15" s="192"/>
      <c r="AV15" s="193"/>
      <c r="AW15" s="194"/>
      <c r="AX15" s="195"/>
      <c r="AY15" s="165"/>
      <c r="AZ15" s="166"/>
      <c r="BA15" s="166"/>
      <c r="BB15" s="166"/>
      <c r="BC15" s="166"/>
      <c r="BD15" s="167"/>
    </row>
    <row r="16" spans="2:57" ht="39.9" customHeight="1" x14ac:dyDescent="0.2">
      <c r="B16" s="71">
        <f t="shared" si="1"/>
        <v>5</v>
      </c>
      <c r="C16" s="168"/>
      <c r="D16" s="169"/>
      <c r="E16" s="170"/>
      <c r="F16" s="171"/>
      <c r="G16" s="172"/>
      <c r="H16" s="173"/>
      <c r="I16" s="173"/>
      <c r="J16" s="173"/>
      <c r="K16" s="174"/>
      <c r="L16" s="170"/>
      <c r="M16" s="175"/>
      <c r="N16" s="175"/>
      <c r="O16" s="176"/>
      <c r="P16" s="61"/>
      <c r="Q16" s="60"/>
      <c r="R16" s="60"/>
      <c r="S16" s="60"/>
      <c r="T16" s="60"/>
      <c r="U16" s="60"/>
      <c r="V16" s="59"/>
      <c r="W16" s="61"/>
      <c r="X16" s="60"/>
      <c r="Y16" s="60"/>
      <c r="Z16" s="60"/>
      <c r="AA16" s="60"/>
      <c r="AB16" s="60"/>
      <c r="AC16" s="59"/>
      <c r="AD16" s="61"/>
      <c r="AE16" s="60"/>
      <c r="AF16" s="60"/>
      <c r="AG16" s="60"/>
      <c r="AH16" s="60"/>
      <c r="AI16" s="60"/>
      <c r="AJ16" s="59"/>
      <c r="AK16" s="61"/>
      <c r="AL16" s="60"/>
      <c r="AM16" s="60"/>
      <c r="AN16" s="60"/>
      <c r="AO16" s="60"/>
      <c r="AP16" s="60"/>
      <c r="AQ16" s="59"/>
      <c r="AR16" s="61"/>
      <c r="AS16" s="60"/>
      <c r="AT16" s="59"/>
      <c r="AU16" s="192"/>
      <c r="AV16" s="193"/>
      <c r="AW16" s="194"/>
      <c r="AX16" s="195"/>
      <c r="AY16" s="165"/>
      <c r="AZ16" s="166"/>
      <c r="BA16" s="166"/>
      <c r="BB16" s="166"/>
      <c r="BC16" s="166"/>
      <c r="BD16" s="167"/>
    </row>
    <row r="17" spans="2:56" ht="39.9" customHeight="1" x14ac:dyDescent="0.2">
      <c r="B17" s="71">
        <f t="shared" si="1"/>
        <v>6</v>
      </c>
      <c r="C17" s="168"/>
      <c r="D17" s="169"/>
      <c r="E17" s="170"/>
      <c r="F17" s="171"/>
      <c r="G17" s="172"/>
      <c r="H17" s="173"/>
      <c r="I17" s="173"/>
      <c r="J17" s="173"/>
      <c r="K17" s="174"/>
      <c r="L17" s="170"/>
      <c r="M17" s="175"/>
      <c r="N17" s="175"/>
      <c r="O17" s="176"/>
      <c r="P17" s="61"/>
      <c r="Q17" s="60"/>
      <c r="R17" s="60"/>
      <c r="S17" s="60"/>
      <c r="T17" s="60"/>
      <c r="U17" s="60"/>
      <c r="V17" s="59"/>
      <c r="W17" s="61"/>
      <c r="X17" s="60"/>
      <c r="Y17" s="60"/>
      <c r="Z17" s="60"/>
      <c r="AA17" s="60"/>
      <c r="AB17" s="60"/>
      <c r="AC17" s="59"/>
      <c r="AD17" s="61"/>
      <c r="AE17" s="60"/>
      <c r="AF17" s="60"/>
      <c r="AG17" s="60"/>
      <c r="AH17" s="60"/>
      <c r="AI17" s="60"/>
      <c r="AJ17" s="59"/>
      <c r="AK17" s="61"/>
      <c r="AL17" s="60"/>
      <c r="AM17" s="60"/>
      <c r="AN17" s="60"/>
      <c r="AO17" s="60"/>
      <c r="AP17" s="60"/>
      <c r="AQ17" s="59"/>
      <c r="AR17" s="61"/>
      <c r="AS17" s="60"/>
      <c r="AT17" s="59"/>
      <c r="AU17" s="192"/>
      <c r="AV17" s="193"/>
      <c r="AW17" s="194"/>
      <c r="AX17" s="195"/>
      <c r="AY17" s="165"/>
      <c r="AZ17" s="166"/>
      <c r="BA17" s="166"/>
      <c r="BB17" s="166"/>
      <c r="BC17" s="166"/>
      <c r="BD17" s="167"/>
    </row>
    <row r="18" spans="2:56" ht="39.9" customHeight="1" x14ac:dyDescent="0.2">
      <c r="B18" s="71">
        <f t="shared" si="1"/>
        <v>7</v>
      </c>
      <c r="C18" s="168"/>
      <c r="D18" s="169"/>
      <c r="E18" s="170"/>
      <c r="F18" s="171"/>
      <c r="G18" s="172"/>
      <c r="H18" s="173"/>
      <c r="I18" s="173"/>
      <c r="J18" s="173"/>
      <c r="K18" s="174"/>
      <c r="L18" s="170"/>
      <c r="M18" s="175"/>
      <c r="N18" s="175"/>
      <c r="O18" s="176"/>
      <c r="P18" s="61"/>
      <c r="Q18" s="60"/>
      <c r="R18" s="60"/>
      <c r="S18" s="60"/>
      <c r="T18" s="60"/>
      <c r="U18" s="60"/>
      <c r="V18" s="59"/>
      <c r="W18" s="61"/>
      <c r="X18" s="60"/>
      <c r="Y18" s="60"/>
      <c r="Z18" s="60"/>
      <c r="AA18" s="60"/>
      <c r="AB18" s="60"/>
      <c r="AC18" s="59"/>
      <c r="AD18" s="61"/>
      <c r="AE18" s="60"/>
      <c r="AF18" s="60"/>
      <c r="AG18" s="60"/>
      <c r="AH18" s="60"/>
      <c r="AI18" s="60"/>
      <c r="AJ18" s="59"/>
      <c r="AK18" s="61"/>
      <c r="AL18" s="60"/>
      <c r="AM18" s="60"/>
      <c r="AN18" s="60"/>
      <c r="AO18" s="60"/>
      <c r="AP18" s="60"/>
      <c r="AQ18" s="59"/>
      <c r="AR18" s="61"/>
      <c r="AS18" s="60"/>
      <c r="AT18" s="59"/>
      <c r="AU18" s="192"/>
      <c r="AV18" s="193"/>
      <c r="AW18" s="194"/>
      <c r="AX18" s="195"/>
      <c r="AY18" s="165"/>
      <c r="AZ18" s="166"/>
      <c r="BA18" s="166"/>
      <c r="BB18" s="166"/>
      <c r="BC18" s="166"/>
      <c r="BD18" s="167"/>
    </row>
    <row r="19" spans="2:56" ht="39.9" customHeight="1" x14ac:dyDescent="0.2">
      <c r="B19" s="71">
        <f t="shared" si="1"/>
        <v>8</v>
      </c>
      <c r="C19" s="168"/>
      <c r="D19" s="169"/>
      <c r="E19" s="170"/>
      <c r="F19" s="171"/>
      <c r="G19" s="172"/>
      <c r="H19" s="173"/>
      <c r="I19" s="173"/>
      <c r="J19" s="173"/>
      <c r="K19" s="174"/>
      <c r="L19" s="170"/>
      <c r="M19" s="175"/>
      <c r="N19" s="175"/>
      <c r="O19" s="176"/>
      <c r="P19" s="61"/>
      <c r="Q19" s="60"/>
      <c r="R19" s="60"/>
      <c r="S19" s="60"/>
      <c r="T19" s="60"/>
      <c r="U19" s="60"/>
      <c r="V19" s="59"/>
      <c r="W19" s="61"/>
      <c r="X19" s="60"/>
      <c r="Y19" s="60"/>
      <c r="Z19" s="60"/>
      <c r="AA19" s="60"/>
      <c r="AB19" s="60"/>
      <c r="AC19" s="59"/>
      <c r="AD19" s="61"/>
      <c r="AE19" s="60"/>
      <c r="AF19" s="60"/>
      <c r="AG19" s="60"/>
      <c r="AH19" s="60"/>
      <c r="AI19" s="60"/>
      <c r="AJ19" s="59"/>
      <c r="AK19" s="61"/>
      <c r="AL19" s="60"/>
      <c r="AM19" s="60"/>
      <c r="AN19" s="60"/>
      <c r="AO19" s="60"/>
      <c r="AP19" s="60"/>
      <c r="AQ19" s="59"/>
      <c r="AR19" s="61"/>
      <c r="AS19" s="60"/>
      <c r="AT19" s="59"/>
      <c r="AU19" s="192"/>
      <c r="AV19" s="193"/>
      <c r="AW19" s="194"/>
      <c r="AX19" s="195"/>
      <c r="AY19" s="165"/>
      <c r="AZ19" s="166"/>
      <c r="BA19" s="166"/>
      <c r="BB19" s="166"/>
      <c r="BC19" s="166"/>
      <c r="BD19" s="167"/>
    </row>
    <row r="20" spans="2:56" ht="39.9" customHeight="1" x14ac:dyDescent="0.2">
      <c r="B20" s="71">
        <f t="shared" si="1"/>
        <v>9</v>
      </c>
      <c r="C20" s="168"/>
      <c r="D20" s="169"/>
      <c r="E20" s="170"/>
      <c r="F20" s="171"/>
      <c r="G20" s="172"/>
      <c r="H20" s="173"/>
      <c r="I20" s="173"/>
      <c r="J20" s="173"/>
      <c r="K20" s="174"/>
      <c r="L20" s="170"/>
      <c r="M20" s="175"/>
      <c r="N20" s="175"/>
      <c r="O20" s="176"/>
      <c r="P20" s="61"/>
      <c r="Q20" s="60"/>
      <c r="R20" s="60"/>
      <c r="S20" s="60"/>
      <c r="T20" s="60"/>
      <c r="U20" s="60"/>
      <c r="V20" s="59"/>
      <c r="W20" s="61"/>
      <c r="X20" s="60"/>
      <c r="Y20" s="60"/>
      <c r="Z20" s="60"/>
      <c r="AA20" s="60"/>
      <c r="AB20" s="60"/>
      <c r="AC20" s="59"/>
      <c r="AD20" s="61"/>
      <c r="AE20" s="60"/>
      <c r="AF20" s="60"/>
      <c r="AG20" s="60"/>
      <c r="AH20" s="60"/>
      <c r="AI20" s="60"/>
      <c r="AJ20" s="59"/>
      <c r="AK20" s="61"/>
      <c r="AL20" s="60"/>
      <c r="AM20" s="60"/>
      <c r="AN20" s="60"/>
      <c r="AO20" s="60"/>
      <c r="AP20" s="60"/>
      <c r="AQ20" s="59"/>
      <c r="AR20" s="61"/>
      <c r="AS20" s="60"/>
      <c r="AT20" s="59"/>
      <c r="AU20" s="192"/>
      <c r="AV20" s="193"/>
      <c r="AW20" s="194"/>
      <c r="AX20" s="195"/>
      <c r="AY20" s="165"/>
      <c r="AZ20" s="166"/>
      <c r="BA20" s="166"/>
      <c r="BB20" s="166"/>
      <c r="BC20" s="166"/>
      <c r="BD20" s="167"/>
    </row>
    <row r="21" spans="2:56" ht="39.9" customHeight="1" x14ac:dyDescent="0.2">
      <c r="B21" s="71">
        <f t="shared" si="1"/>
        <v>10</v>
      </c>
      <c r="C21" s="168"/>
      <c r="D21" s="169"/>
      <c r="E21" s="170"/>
      <c r="F21" s="171"/>
      <c r="G21" s="172"/>
      <c r="H21" s="173"/>
      <c r="I21" s="173"/>
      <c r="J21" s="173"/>
      <c r="K21" s="174"/>
      <c r="L21" s="170"/>
      <c r="M21" s="175"/>
      <c r="N21" s="175"/>
      <c r="O21" s="176"/>
      <c r="P21" s="61"/>
      <c r="Q21" s="60"/>
      <c r="R21" s="60"/>
      <c r="S21" s="60"/>
      <c r="T21" s="60"/>
      <c r="U21" s="60"/>
      <c r="V21" s="59"/>
      <c r="W21" s="61"/>
      <c r="X21" s="60"/>
      <c r="Y21" s="60"/>
      <c r="Z21" s="60"/>
      <c r="AA21" s="60"/>
      <c r="AB21" s="60"/>
      <c r="AC21" s="59"/>
      <c r="AD21" s="61"/>
      <c r="AE21" s="60"/>
      <c r="AF21" s="60"/>
      <c r="AG21" s="60"/>
      <c r="AH21" s="60"/>
      <c r="AI21" s="60"/>
      <c r="AJ21" s="59"/>
      <c r="AK21" s="61"/>
      <c r="AL21" s="60"/>
      <c r="AM21" s="60"/>
      <c r="AN21" s="60"/>
      <c r="AO21" s="60"/>
      <c r="AP21" s="60"/>
      <c r="AQ21" s="59"/>
      <c r="AR21" s="61"/>
      <c r="AS21" s="60"/>
      <c r="AT21" s="59"/>
      <c r="AU21" s="192"/>
      <c r="AV21" s="193"/>
      <c r="AW21" s="194"/>
      <c r="AX21" s="195"/>
      <c r="AY21" s="165"/>
      <c r="AZ21" s="166"/>
      <c r="BA21" s="166"/>
      <c r="BB21" s="166"/>
      <c r="BC21" s="166"/>
      <c r="BD21" s="167"/>
    </row>
    <row r="22" spans="2:56" ht="39.9" customHeight="1" x14ac:dyDescent="0.2">
      <c r="B22" s="71">
        <f t="shared" si="1"/>
        <v>11</v>
      </c>
      <c r="C22" s="168"/>
      <c r="D22" s="169"/>
      <c r="E22" s="170"/>
      <c r="F22" s="171"/>
      <c r="G22" s="172"/>
      <c r="H22" s="173"/>
      <c r="I22" s="173"/>
      <c r="J22" s="173"/>
      <c r="K22" s="174"/>
      <c r="L22" s="170"/>
      <c r="M22" s="175"/>
      <c r="N22" s="175"/>
      <c r="O22" s="176"/>
      <c r="P22" s="61"/>
      <c r="Q22" s="60"/>
      <c r="R22" s="60"/>
      <c r="S22" s="60"/>
      <c r="T22" s="60"/>
      <c r="U22" s="60"/>
      <c r="V22" s="59"/>
      <c r="W22" s="61"/>
      <c r="X22" s="60"/>
      <c r="Y22" s="60"/>
      <c r="Z22" s="60"/>
      <c r="AA22" s="60"/>
      <c r="AB22" s="60"/>
      <c r="AC22" s="59"/>
      <c r="AD22" s="61"/>
      <c r="AE22" s="60"/>
      <c r="AF22" s="60"/>
      <c r="AG22" s="60"/>
      <c r="AH22" s="60"/>
      <c r="AI22" s="60"/>
      <c r="AJ22" s="59"/>
      <c r="AK22" s="61"/>
      <c r="AL22" s="60"/>
      <c r="AM22" s="60"/>
      <c r="AN22" s="60"/>
      <c r="AO22" s="60"/>
      <c r="AP22" s="60"/>
      <c r="AQ22" s="59"/>
      <c r="AR22" s="61"/>
      <c r="AS22" s="60"/>
      <c r="AT22" s="59"/>
      <c r="AU22" s="192"/>
      <c r="AV22" s="193"/>
      <c r="AW22" s="194"/>
      <c r="AX22" s="195"/>
      <c r="AY22" s="165"/>
      <c r="AZ22" s="166"/>
      <c r="BA22" s="166"/>
      <c r="BB22" s="166"/>
      <c r="BC22" s="166"/>
      <c r="BD22" s="167"/>
    </row>
    <row r="23" spans="2:56" ht="39.9" customHeight="1" x14ac:dyDescent="0.2">
      <c r="B23" s="71">
        <f t="shared" si="1"/>
        <v>12</v>
      </c>
      <c r="C23" s="168"/>
      <c r="D23" s="169"/>
      <c r="E23" s="170"/>
      <c r="F23" s="171"/>
      <c r="G23" s="172"/>
      <c r="H23" s="173"/>
      <c r="I23" s="173"/>
      <c r="J23" s="173"/>
      <c r="K23" s="174"/>
      <c r="L23" s="170"/>
      <c r="M23" s="175"/>
      <c r="N23" s="175"/>
      <c r="O23" s="176"/>
      <c r="P23" s="61"/>
      <c r="Q23" s="60"/>
      <c r="R23" s="60"/>
      <c r="S23" s="60"/>
      <c r="T23" s="60"/>
      <c r="U23" s="60"/>
      <c r="V23" s="59"/>
      <c r="W23" s="61"/>
      <c r="X23" s="60"/>
      <c r="Y23" s="60"/>
      <c r="Z23" s="60"/>
      <c r="AA23" s="60"/>
      <c r="AB23" s="60"/>
      <c r="AC23" s="59"/>
      <c r="AD23" s="61"/>
      <c r="AE23" s="60"/>
      <c r="AF23" s="60"/>
      <c r="AG23" s="60"/>
      <c r="AH23" s="60"/>
      <c r="AI23" s="60"/>
      <c r="AJ23" s="59"/>
      <c r="AK23" s="61"/>
      <c r="AL23" s="60"/>
      <c r="AM23" s="60"/>
      <c r="AN23" s="60"/>
      <c r="AO23" s="60"/>
      <c r="AP23" s="60"/>
      <c r="AQ23" s="59"/>
      <c r="AR23" s="61"/>
      <c r="AS23" s="60"/>
      <c r="AT23" s="59"/>
      <c r="AU23" s="192"/>
      <c r="AV23" s="193"/>
      <c r="AW23" s="194"/>
      <c r="AX23" s="195"/>
      <c r="AY23" s="165"/>
      <c r="AZ23" s="166"/>
      <c r="BA23" s="166"/>
      <c r="BB23" s="166"/>
      <c r="BC23" s="166"/>
      <c r="BD23" s="167"/>
    </row>
    <row r="24" spans="2:56" ht="39.9" customHeight="1" x14ac:dyDescent="0.2">
      <c r="B24" s="71">
        <f t="shared" si="1"/>
        <v>13</v>
      </c>
      <c r="C24" s="168"/>
      <c r="D24" s="169"/>
      <c r="E24" s="170"/>
      <c r="F24" s="171"/>
      <c r="G24" s="172"/>
      <c r="H24" s="173"/>
      <c r="I24" s="173"/>
      <c r="J24" s="173"/>
      <c r="K24" s="174"/>
      <c r="L24" s="170"/>
      <c r="M24" s="175"/>
      <c r="N24" s="175"/>
      <c r="O24" s="176"/>
      <c r="P24" s="61"/>
      <c r="Q24" s="60"/>
      <c r="R24" s="60"/>
      <c r="S24" s="60"/>
      <c r="T24" s="60"/>
      <c r="U24" s="60"/>
      <c r="V24" s="59"/>
      <c r="W24" s="61"/>
      <c r="X24" s="60"/>
      <c r="Y24" s="60"/>
      <c r="Z24" s="60"/>
      <c r="AA24" s="60"/>
      <c r="AB24" s="60"/>
      <c r="AC24" s="59"/>
      <c r="AD24" s="61"/>
      <c r="AE24" s="60"/>
      <c r="AF24" s="60"/>
      <c r="AG24" s="60"/>
      <c r="AH24" s="60"/>
      <c r="AI24" s="60"/>
      <c r="AJ24" s="59"/>
      <c r="AK24" s="61"/>
      <c r="AL24" s="60"/>
      <c r="AM24" s="60"/>
      <c r="AN24" s="60"/>
      <c r="AO24" s="60"/>
      <c r="AP24" s="60"/>
      <c r="AQ24" s="59"/>
      <c r="AR24" s="61"/>
      <c r="AS24" s="60"/>
      <c r="AT24" s="59"/>
      <c r="AU24" s="192"/>
      <c r="AV24" s="193"/>
      <c r="AW24" s="194"/>
      <c r="AX24" s="195"/>
      <c r="AY24" s="165"/>
      <c r="AZ24" s="166"/>
      <c r="BA24" s="166"/>
      <c r="BB24" s="166"/>
      <c r="BC24" s="166"/>
      <c r="BD24" s="167"/>
    </row>
    <row r="25" spans="2:56" ht="39.9" customHeight="1" x14ac:dyDescent="0.2">
      <c r="B25" s="71">
        <f t="shared" si="1"/>
        <v>14</v>
      </c>
      <c r="C25" s="168"/>
      <c r="D25" s="169"/>
      <c r="E25" s="170"/>
      <c r="F25" s="171"/>
      <c r="G25" s="172"/>
      <c r="H25" s="173"/>
      <c r="I25" s="173"/>
      <c r="J25" s="173"/>
      <c r="K25" s="174"/>
      <c r="L25" s="170"/>
      <c r="M25" s="175"/>
      <c r="N25" s="175"/>
      <c r="O25" s="176"/>
      <c r="P25" s="61"/>
      <c r="Q25" s="60"/>
      <c r="R25" s="60"/>
      <c r="S25" s="60"/>
      <c r="T25" s="60"/>
      <c r="U25" s="60"/>
      <c r="V25" s="59"/>
      <c r="W25" s="61"/>
      <c r="X25" s="60"/>
      <c r="Y25" s="60"/>
      <c r="Z25" s="60"/>
      <c r="AA25" s="60"/>
      <c r="AB25" s="60"/>
      <c r="AC25" s="59"/>
      <c r="AD25" s="61"/>
      <c r="AE25" s="60"/>
      <c r="AF25" s="60"/>
      <c r="AG25" s="60"/>
      <c r="AH25" s="60"/>
      <c r="AI25" s="60"/>
      <c r="AJ25" s="59"/>
      <c r="AK25" s="61"/>
      <c r="AL25" s="60"/>
      <c r="AM25" s="60"/>
      <c r="AN25" s="60"/>
      <c r="AO25" s="60"/>
      <c r="AP25" s="60"/>
      <c r="AQ25" s="59"/>
      <c r="AR25" s="61"/>
      <c r="AS25" s="60"/>
      <c r="AT25" s="59"/>
      <c r="AU25" s="192"/>
      <c r="AV25" s="193"/>
      <c r="AW25" s="194"/>
      <c r="AX25" s="195"/>
      <c r="AY25" s="165"/>
      <c r="AZ25" s="166"/>
      <c r="BA25" s="166"/>
      <c r="BB25" s="166"/>
      <c r="BC25" s="166"/>
      <c r="BD25" s="167"/>
    </row>
    <row r="26" spans="2:56" ht="39.9" customHeight="1" x14ac:dyDescent="0.2">
      <c r="B26" s="71">
        <f t="shared" si="1"/>
        <v>15</v>
      </c>
      <c r="C26" s="168"/>
      <c r="D26" s="169"/>
      <c r="E26" s="170"/>
      <c r="F26" s="171"/>
      <c r="G26" s="172"/>
      <c r="H26" s="173"/>
      <c r="I26" s="173"/>
      <c r="J26" s="173"/>
      <c r="K26" s="174"/>
      <c r="L26" s="170"/>
      <c r="M26" s="175"/>
      <c r="N26" s="175"/>
      <c r="O26" s="176"/>
      <c r="P26" s="61"/>
      <c r="Q26" s="60"/>
      <c r="R26" s="60"/>
      <c r="S26" s="60"/>
      <c r="T26" s="60"/>
      <c r="U26" s="60"/>
      <c r="V26" s="59"/>
      <c r="W26" s="61"/>
      <c r="X26" s="60"/>
      <c r="Y26" s="60"/>
      <c r="Z26" s="60"/>
      <c r="AA26" s="60"/>
      <c r="AB26" s="60"/>
      <c r="AC26" s="59"/>
      <c r="AD26" s="61"/>
      <c r="AE26" s="60"/>
      <c r="AF26" s="60"/>
      <c r="AG26" s="60"/>
      <c r="AH26" s="60"/>
      <c r="AI26" s="60"/>
      <c r="AJ26" s="59"/>
      <c r="AK26" s="61"/>
      <c r="AL26" s="60"/>
      <c r="AM26" s="60"/>
      <c r="AN26" s="60"/>
      <c r="AO26" s="60"/>
      <c r="AP26" s="60"/>
      <c r="AQ26" s="59"/>
      <c r="AR26" s="61"/>
      <c r="AS26" s="60"/>
      <c r="AT26" s="59"/>
      <c r="AU26" s="192"/>
      <c r="AV26" s="193"/>
      <c r="AW26" s="194"/>
      <c r="AX26" s="195"/>
      <c r="AY26" s="165"/>
      <c r="AZ26" s="166"/>
      <c r="BA26" s="166"/>
      <c r="BB26" s="166"/>
      <c r="BC26" s="166"/>
      <c r="BD26" s="167"/>
    </row>
    <row r="27" spans="2:56" ht="39.9" customHeight="1" x14ac:dyDescent="0.2">
      <c r="B27" s="71">
        <f t="shared" si="1"/>
        <v>16</v>
      </c>
      <c r="C27" s="70"/>
      <c r="D27" s="69"/>
      <c r="E27" s="64"/>
      <c r="F27" s="68"/>
      <c r="G27" s="67"/>
      <c r="H27" s="66"/>
      <c r="I27" s="66"/>
      <c r="J27" s="66"/>
      <c r="K27" s="65"/>
      <c r="L27" s="64"/>
      <c r="M27" s="63"/>
      <c r="N27" s="63"/>
      <c r="O27" s="62"/>
      <c r="P27" s="61"/>
      <c r="Q27" s="60"/>
      <c r="R27" s="60"/>
      <c r="S27" s="60"/>
      <c r="T27" s="60"/>
      <c r="U27" s="60"/>
      <c r="V27" s="59"/>
      <c r="W27" s="61"/>
      <c r="X27" s="60"/>
      <c r="Y27" s="60"/>
      <c r="Z27" s="60"/>
      <c r="AA27" s="60"/>
      <c r="AB27" s="60"/>
      <c r="AC27" s="59"/>
      <c r="AD27" s="61"/>
      <c r="AE27" s="60"/>
      <c r="AF27" s="60"/>
      <c r="AG27" s="60"/>
      <c r="AH27" s="60"/>
      <c r="AI27" s="60"/>
      <c r="AJ27" s="59"/>
      <c r="AK27" s="61"/>
      <c r="AL27" s="60"/>
      <c r="AM27" s="60"/>
      <c r="AN27" s="60"/>
      <c r="AO27" s="60"/>
      <c r="AP27" s="60"/>
      <c r="AQ27" s="59"/>
      <c r="AR27" s="61"/>
      <c r="AS27" s="60"/>
      <c r="AT27" s="59"/>
      <c r="AU27" s="58"/>
      <c r="AV27" s="57"/>
      <c r="AW27" s="56"/>
      <c r="AX27" s="55"/>
      <c r="AY27" s="54"/>
      <c r="AZ27" s="53"/>
      <c r="BA27" s="53"/>
      <c r="BB27" s="53"/>
      <c r="BC27" s="53"/>
      <c r="BD27" s="52"/>
    </row>
    <row r="28" spans="2:56" ht="39.9" customHeight="1" x14ac:dyDescent="0.2">
      <c r="B28" s="71">
        <f t="shared" si="1"/>
        <v>17</v>
      </c>
      <c r="C28" s="70"/>
      <c r="D28" s="69"/>
      <c r="E28" s="64"/>
      <c r="F28" s="68"/>
      <c r="G28" s="67"/>
      <c r="H28" s="66"/>
      <c r="I28" s="66"/>
      <c r="J28" s="66"/>
      <c r="K28" s="65"/>
      <c r="L28" s="64"/>
      <c r="M28" s="63"/>
      <c r="N28" s="63"/>
      <c r="O28" s="62"/>
      <c r="P28" s="61"/>
      <c r="Q28" s="60"/>
      <c r="R28" s="60"/>
      <c r="S28" s="60"/>
      <c r="T28" s="60"/>
      <c r="U28" s="60"/>
      <c r="V28" s="59"/>
      <c r="W28" s="61"/>
      <c r="X28" s="60"/>
      <c r="Y28" s="60"/>
      <c r="Z28" s="60"/>
      <c r="AA28" s="60"/>
      <c r="AB28" s="60"/>
      <c r="AC28" s="59"/>
      <c r="AD28" s="61"/>
      <c r="AE28" s="60"/>
      <c r="AF28" s="60"/>
      <c r="AG28" s="60"/>
      <c r="AH28" s="60"/>
      <c r="AI28" s="60"/>
      <c r="AJ28" s="59"/>
      <c r="AK28" s="61"/>
      <c r="AL28" s="60"/>
      <c r="AM28" s="60"/>
      <c r="AN28" s="60"/>
      <c r="AO28" s="60"/>
      <c r="AP28" s="60"/>
      <c r="AQ28" s="59"/>
      <c r="AR28" s="61"/>
      <c r="AS28" s="60"/>
      <c r="AT28" s="59"/>
      <c r="AU28" s="58"/>
      <c r="AV28" s="57"/>
      <c r="AW28" s="56"/>
      <c r="AX28" s="55"/>
      <c r="AY28" s="54"/>
      <c r="AZ28" s="53"/>
      <c r="BA28" s="53"/>
      <c r="BB28" s="53"/>
      <c r="BC28" s="53"/>
      <c r="BD28" s="52"/>
    </row>
    <row r="29" spans="2:56" ht="39.9" customHeight="1" x14ac:dyDescent="0.2">
      <c r="B29" s="71">
        <f t="shared" si="1"/>
        <v>18</v>
      </c>
      <c r="C29" s="70"/>
      <c r="D29" s="69"/>
      <c r="E29" s="64"/>
      <c r="F29" s="68"/>
      <c r="G29" s="67"/>
      <c r="H29" s="66"/>
      <c r="I29" s="66"/>
      <c r="J29" s="66"/>
      <c r="K29" s="65"/>
      <c r="L29" s="64"/>
      <c r="M29" s="63"/>
      <c r="N29" s="63"/>
      <c r="O29" s="62"/>
      <c r="P29" s="61"/>
      <c r="Q29" s="60"/>
      <c r="R29" s="60"/>
      <c r="S29" s="60"/>
      <c r="T29" s="60"/>
      <c r="U29" s="60"/>
      <c r="V29" s="59"/>
      <c r="W29" s="61"/>
      <c r="X29" s="60"/>
      <c r="Y29" s="60"/>
      <c r="Z29" s="60"/>
      <c r="AA29" s="60"/>
      <c r="AB29" s="60"/>
      <c r="AC29" s="59"/>
      <c r="AD29" s="61"/>
      <c r="AE29" s="60"/>
      <c r="AF29" s="60"/>
      <c r="AG29" s="60"/>
      <c r="AH29" s="60"/>
      <c r="AI29" s="60"/>
      <c r="AJ29" s="59"/>
      <c r="AK29" s="61"/>
      <c r="AL29" s="60"/>
      <c r="AM29" s="60"/>
      <c r="AN29" s="60"/>
      <c r="AO29" s="60"/>
      <c r="AP29" s="60"/>
      <c r="AQ29" s="59"/>
      <c r="AR29" s="61"/>
      <c r="AS29" s="60"/>
      <c r="AT29" s="59"/>
      <c r="AU29" s="58"/>
      <c r="AV29" s="57"/>
      <c r="AW29" s="56"/>
      <c r="AX29" s="55"/>
      <c r="AY29" s="54"/>
      <c r="AZ29" s="53"/>
      <c r="BA29" s="53"/>
      <c r="BB29" s="53"/>
      <c r="BC29" s="53"/>
      <c r="BD29" s="52"/>
    </row>
    <row r="30" spans="2:56" ht="39.9" customHeight="1" x14ac:dyDescent="0.2">
      <c r="B30" s="71">
        <f t="shared" si="1"/>
        <v>19</v>
      </c>
      <c r="C30" s="70"/>
      <c r="D30" s="69"/>
      <c r="E30" s="64"/>
      <c r="F30" s="68"/>
      <c r="G30" s="67"/>
      <c r="H30" s="66"/>
      <c r="I30" s="66"/>
      <c r="J30" s="66"/>
      <c r="K30" s="65"/>
      <c r="L30" s="64"/>
      <c r="M30" s="63"/>
      <c r="N30" s="63"/>
      <c r="O30" s="62"/>
      <c r="P30" s="61"/>
      <c r="Q30" s="60"/>
      <c r="R30" s="60"/>
      <c r="S30" s="60"/>
      <c r="T30" s="60"/>
      <c r="U30" s="60"/>
      <c r="V30" s="59"/>
      <c r="W30" s="61"/>
      <c r="X30" s="60"/>
      <c r="Y30" s="60"/>
      <c r="Z30" s="60"/>
      <c r="AA30" s="60"/>
      <c r="AB30" s="60"/>
      <c r="AC30" s="59"/>
      <c r="AD30" s="61"/>
      <c r="AE30" s="60"/>
      <c r="AF30" s="60"/>
      <c r="AG30" s="60"/>
      <c r="AH30" s="60"/>
      <c r="AI30" s="60"/>
      <c r="AJ30" s="59"/>
      <c r="AK30" s="61"/>
      <c r="AL30" s="60"/>
      <c r="AM30" s="60"/>
      <c r="AN30" s="60"/>
      <c r="AO30" s="60"/>
      <c r="AP30" s="60"/>
      <c r="AQ30" s="59"/>
      <c r="AR30" s="61"/>
      <c r="AS30" s="60"/>
      <c r="AT30" s="59"/>
      <c r="AU30" s="58"/>
      <c r="AV30" s="57"/>
      <c r="AW30" s="56"/>
      <c r="AX30" s="55"/>
      <c r="AY30" s="54"/>
      <c r="AZ30" s="53"/>
      <c r="BA30" s="53"/>
      <c r="BB30" s="53"/>
      <c r="BC30" s="53"/>
      <c r="BD30" s="52"/>
    </row>
    <row r="31" spans="2:56" ht="39.9" customHeight="1" x14ac:dyDescent="0.2">
      <c r="B31" s="71">
        <f t="shared" si="1"/>
        <v>20</v>
      </c>
      <c r="C31" s="70"/>
      <c r="D31" s="69"/>
      <c r="E31" s="64"/>
      <c r="F31" s="68"/>
      <c r="G31" s="67"/>
      <c r="H31" s="66"/>
      <c r="I31" s="66"/>
      <c r="J31" s="66"/>
      <c r="K31" s="65"/>
      <c r="L31" s="64"/>
      <c r="M31" s="63"/>
      <c r="N31" s="63"/>
      <c r="O31" s="62"/>
      <c r="P31" s="61"/>
      <c r="Q31" s="60"/>
      <c r="R31" s="60"/>
      <c r="S31" s="60"/>
      <c r="T31" s="60"/>
      <c r="U31" s="60"/>
      <c r="V31" s="59"/>
      <c r="W31" s="61"/>
      <c r="X31" s="60"/>
      <c r="Y31" s="60"/>
      <c r="Z31" s="60"/>
      <c r="AA31" s="60"/>
      <c r="AB31" s="60"/>
      <c r="AC31" s="59"/>
      <c r="AD31" s="61"/>
      <c r="AE31" s="60"/>
      <c r="AF31" s="60"/>
      <c r="AG31" s="60"/>
      <c r="AH31" s="60"/>
      <c r="AI31" s="60"/>
      <c r="AJ31" s="59"/>
      <c r="AK31" s="61"/>
      <c r="AL31" s="60"/>
      <c r="AM31" s="60"/>
      <c r="AN31" s="60"/>
      <c r="AO31" s="60"/>
      <c r="AP31" s="60"/>
      <c r="AQ31" s="59"/>
      <c r="AR31" s="61"/>
      <c r="AS31" s="60"/>
      <c r="AT31" s="59"/>
      <c r="AU31" s="58"/>
      <c r="AV31" s="57"/>
      <c r="AW31" s="56"/>
      <c r="AX31" s="55"/>
      <c r="AY31" s="54"/>
      <c r="AZ31" s="53"/>
      <c r="BA31" s="53"/>
      <c r="BB31" s="53"/>
      <c r="BC31" s="53"/>
      <c r="BD31" s="52"/>
    </row>
    <row r="32" spans="2:56" ht="39.9" customHeight="1" x14ac:dyDescent="0.2">
      <c r="B32" s="71">
        <f t="shared" si="1"/>
        <v>21</v>
      </c>
      <c r="C32" s="70"/>
      <c r="D32" s="69"/>
      <c r="E32" s="64"/>
      <c r="F32" s="68"/>
      <c r="G32" s="67"/>
      <c r="H32" s="66"/>
      <c r="I32" s="66"/>
      <c r="J32" s="66"/>
      <c r="K32" s="65"/>
      <c r="L32" s="64"/>
      <c r="M32" s="63"/>
      <c r="N32" s="63"/>
      <c r="O32" s="62"/>
      <c r="P32" s="61"/>
      <c r="Q32" s="60"/>
      <c r="R32" s="60"/>
      <c r="S32" s="60"/>
      <c r="T32" s="60"/>
      <c r="U32" s="60"/>
      <c r="V32" s="59"/>
      <c r="W32" s="61"/>
      <c r="X32" s="60"/>
      <c r="Y32" s="60"/>
      <c r="Z32" s="60"/>
      <c r="AA32" s="60"/>
      <c r="AB32" s="60"/>
      <c r="AC32" s="59"/>
      <c r="AD32" s="61"/>
      <c r="AE32" s="60"/>
      <c r="AF32" s="60"/>
      <c r="AG32" s="60"/>
      <c r="AH32" s="60"/>
      <c r="AI32" s="60"/>
      <c r="AJ32" s="59"/>
      <c r="AK32" s="61"/>
      <c r="AL32" s="60"/>
      <c r="AM32" s="60"/>
      <c r="AN32" s="60"/>
      <c r="AO32" s="60"/>
      <c r="AP32" s="60"/>
      <c r="AQ32" s="59"/>
      <c r="AR32" s="61"/>
      <c r="AS32" s="60"/>
      <c r="AT32" s="59"/>
      <c r="AU32" s="58"/>
      <c r="AV32" s="57"/>
      <c r="AW32" s="56"/>
      <c r="AX32" s="55"/>
      <c r="AY32" s="54"/>
      <c r="AZ32" s="53"/>
      <c r="BA32" s="53"/>
      <c r="BB32" s="53"/>
      <c r="BC32" s="53"/>
      <c r="BD32" s="52"/>
    </row>
    <row r="33" spans="2:58" ht="39.9" customHeight="1" x14ac:dyDescent="0.2">
      <c r="B33" s="71">
        <f t="shared" si="1"/>
        <v>22</v>
      </c>
      <c r="C33" s="70"/>
      <c r="D33" s="69"/>
      <c r="E33" s="64"/>
      <c r="F33" s="68"/>
      <c r="G33" s="67"/>
      <c r="H33" s="66"/>
      <c r="I33" s="66"/>
      <c r="J33" s="66"/>
      <c r="K33" s="65"/>
      <c r="L33" s="64"/>
      <c r="M33" s="63"/>
      <c r="N33" s="63"/>
      <c r="O33" s="62"/>
      <c r="P33" s="61"/>
      <c r="Q33" s="60"/>
      <c r="R33" s="60"/>
      <c r="S33" s="60"/>
      <c r="T33" s="60"/>
      <c r="U33" s="60"/>
      <c r="V33" s="59"/>
      <c r="W33" s="61"/>
      <c r="X33" s="60"/>
      <c r="Y33" s="60"/>
      <c r="Z33" s="60"/>
      <c r="AA33" s="60"/>
      <c r="AB33" s="60"/>
      <c r="AC33" s="59"/>
      <c r="AD33" s="61"/>
      <c r="AE33" s="60"/>
      <c r="AF33" s="60"/>
      <c r="AG33" s="60"/>
      <c r="AH33" s="60"/>
      <c r="AI33" s="60"/>
      <c r="AJ33" s="59"/>
      <c r="AK33" s="61"/>
      <c r="AL33" s="60"/>
      <c r="AM33" s="60"/>
      <c r="AN33" s="60"/>
      <c r="AO33" s="60"/>
      <c r="AP33" s="60"/>
      <c r="AQ33" s="59"/>
      <c r="AR33" s="61"/>
      <c r="AS33" s="60"/>
      <c r="AT33" s="59"/>
      <c r="AU33" s="58"/>
      <c r="AV33" s="57"/>
      <c r="AW33" s="56"/>
      <c r="AX33" s="55"/>
      <c r="AY33" s="54"/>
      <c r="AZ33" s="53"/>
      <c r="BA33" s="53"/>
      <c r="BB33" s="53"/>
      <c r="BC33" s="53"/>
      <c r="BD33" s="52"/>
    </row>
    <row r="34" spans="2:58" ht="39.9" customHeight="1" x14ac:dyDescent="0.2">
      <c r="B34" s="71">
        <f t="shared" si="1"/>
        <v>23</v>
      </c>
      <c r="C34" s="70"/>
      <c r="D34" s="69"/>
      <c r="E34" s="64"/>
      <c r="F34" s="68"/>
      <c r="G34" s="67"/>
      <c r="H34" s="66"/>
      <c r="I34" s="66"/>
      <c r="J34" s="66"/>
      <c r="K34" s="65"/>
      <c r="L34" s="64"/>
      <c r="M34" s="63"/>
      <c r="N34" s="63"/>
      <c r="O34" s="62"/>
      <c r="P34" s="61"/>
      <c r="Q34" s="60"/>
      <c r="R34" s="60"/>
      <c r="S34" s="60"/>
      <c r="T34" s="60"/>
      <c r="U34" s="60"/>
      <c r="V34" s="59"/>
      <c r="W34" s="61"/>
      <c r="X34" s="60"/>
      <c r="Y34" s="60"/>
      <c r="Z34" s="60"/>
      <c r="AA34" s="60"/>
      <c r="AB34" s="60"/>
      <c r="AC34" s="59"/>
      <c r="AD34" s="61"/>
      <c r="AE34" s="60"/>
      <c r="AF34" s="60"/>
      <c r="AG34" s="60"/>
      <c r="AH34" s="60"/>
      <c r="AI34" s="60"/>
      <c r="AJ34" s="59"/>
      <c r="AK34" s="61"/>
      <c r="AL34" s="60"/>
      <c r="AM34" s="60"/>
      <c r="AN34" s="60"/>
      <c r="AO34" s="60"/>
      <c r="AP34" s="60"/>
      <c r="AQ34" s="59"/>
      <c r="AR34" s="61"/>
      <c r="AS34" s="60"/>
      <c r="AT34" s="59"/>
      <c r="AU34" s="58"/>
      <c r="AV34" s="57"/>
      <c r="AW34" s="56"/>
      <c r="AX34" s="55"/>
      <c r="AY34" s="54"/>
      <c r="AZ34" s="53"/>
      <c r="BA34" s="53"/>
      <c r="BB34" s="53"/>
      <c r="BC34" s="53"/>
      <c r="BD34" s="52"/>
    </row>
    <row r="35" spans="2:58" ht="39.9" customHeight="1" x14ac:dyDescent="0.2">
      <c r="B35" s="71">
        <f t="shared" si="1"/>
        <v>24</v>
      </c>
      <c r="C35" s="70"/>
      <c r="D35" s="69"/>
      <c r="E35" s="64"/>
      <c r="F35" s="68"/>
      <c r="G35" s="67"/>
      <c r="H35" s="66"/>
      <c r="I35" s="66"/>
      <c r="J35" s="66"/>
      <c r="K35" s="65"/>
      <c r="L35" s="64"/>
      <c r="M35" s="63"/>
      <c r="N35" s="63"/>
      <c r="O35" s="62"/>
      <c r="P35" s="61"/>
      <c r="Q35" s="60"/>
      <c r="R35" s="60"/>
      <c r="S35" s="60"/>
      <c r="T35" s="60"/>
      <c r="U35" s="60"/>
      <c r="V35" s="59"/>
      <c r="W35" s="61"/>
      <c r="X35" s="60"/>
      <c r="Y35" s="60"/>
      <c r="Z35" s="60"/>
      <c r="AA35" s="60"/>
      <c r="AB35" s="60"/>
      <c r="AC35" s="59"/>
      <c r="AD35" s="61"/>
      <c r="AE35" s="60"/>
      <c r="AF35" s="60"/>
      <c r="AG35" s="60"/>
      <c r="AH35" s="60"/>
      <c r="AI35" s="60"/>
      <c r="AJ35" s="59"/>
      <c r="AK35" s="61"/>
      <c r="AL35" s="60"/>
      <c r="AM35" s="60"/>
      <c r="AN35" s="60"/>
      <c r="AO35" s="60"/>
      <c r="AP35" s="60"/>
      <c r="AQ35" s="59"/>
      <c r="AR35" s="61"/>
      <c r="AS35" s="60"/>
      <c r="AT35" s="59"/>
      <c r="AU35" s="58"/>
      <c r="AV35" s="57"/>
      <c r="AW35" s="56"/>
      <c r="AX35" s="55"/>
      <c r="AY35" s="54"/>
      <c r="AZ35" s="53"/>
      <c r="BA35" s="53"/>
      <c r="BB35" s="53"/>
      <c r="BC35" s="53"/>
      <c r="BD35" s="52"/>
    </row>
    <row r="36" spans="2:58" ht="39.9" customHeight="1" x14ac:dyDescent="0.2">
      <c r="B36" s="71">
        <f t="shared" si="1"/>
        <v>25</v>
      </c>
      <c r="C36" s="70"/>
      <c r="D36" s="69"/>
      <c r="E36" s="64"/>
      <c r="F36" s="68"/>
      <c r="G36" s="67"/>
      <c r="H36" s="66"/>
      <c r="I36" s="66"/>
      <c r="J36" s="66"/>
      <c r="K36" s="65"/>
      <c r="L36" s="64"/>
      <c r="M36" s="63"/>
      <c r="N36" s="63"/>
      <c r="O36" s="62"/>
      <c r="P36" s="61"/>
      <c r="Q36" s="60"/>
      <c r="R36" s="60"/>
      <c r="S36" s="60"/>
      <c r="T36" s="60"/>
      <c r="U36" s="60"/>
      <c r="V36" s="59"/>
      <c r="W36" s="61"/>
      <c r="X36" s="60"/>
      <c r="Y36" s="60"/>
      <c r="Z36" s="60"/>
      <c r="AA36" s="60"/>
      <c r="AB36" s="60"/>
      <c r="AC36" s="59"/>
      <c r="AD36" s="61"/>
      <c r="AE36" s="60"/>
      <c r="AF36" s="60"/>
      <c r="AG36" s="60"/>
      <c r="AH36" s="60"/>
      <c r="AI36" s="60"/>
      <c r="AJ36" s="59"/>
      <c r="AK36" s="61"/>
      <c r="AL36" s="60"/>
      <c r="AM36" s="60"/>
      <c r="AN36" s="60"/>
      <c r="AO36" s="60"/>
      <c r="AP36" s="60"/>
      <c r="AQ36" s="59"/>
      <c r="AR36" s="61"/>
      <c r="AS36" s="60"/>
      <c r="AT36" s="59"/>
      <c r="AU36" s="58"/>
      <c r="AV36" s="57"/>
      <c r="AW36" s="56"/>
      <c r="AX36" s="55"/>
      <c r="AY36" s="54"/>
      <c r="AZ36" s="53"/>
      <c r="BA36" s="53"/>
      <c r="BB36" s="53"/>
      <c r="BC36" s="53"/>
      <c r="BD36" s="52"/>
    </row>
    <row r="37" spans="2:58" ht="39.9" customHeight="1" x14ac:dyDescent="0.2">
      <c r="B37" s="71">
        <f t="shared" si="1"/>
        <v>26</v>
      </c>
      <c r="C37" s="168"/>
      <c r="D37" s="169"/>
      <c r="E37" s="170"/>
      <c r="F37" s="171"/>
      <c r="G37" s="172"/>
      <c r="H37" s="173"/>
      <c r="I37" s="173"/>
      <c r="J37" s="173"/>
      <c r="K37" s="174"/>
      <c r="L37" s="170"/>
      <c r="M37" s="175"/>
      <c r="N37" s="175"/>
      <c r="O37" s="176"/>
      <c r="P37" s="61"/>
      <c r="Q37" s="60"/>
      <c r="R37" s="60"/>
      <c r="S37" s="60"/>
      <c r="T37" s="60"/>
      <c r="U37" s="60"/>
      <c r="V37" s="59"/>
      <c r="W37" s="61"/>
      <c r="X37" s="60"/>
      <c r="Y37" s="60"/>
      <c r="Z37" s="60"/>
      <c r="AA37" s="60"/>
      <c r="AB37" s="60"/>
      <c r="AC37" s="59"/>
      <c r="AD37" s="61"/>
      <c r="AE37" s="60"/>
      <c r="AF37" s="60"/>
      <c r="AG37" s="60"/>
      <c r="AH37" s="60"/>
      <c r="AI37" s="60"/>
      <c r="AJ37" s="59"/>
      <c r="AK37" s="61"/>
      <c r="AL37" s="60"/>
      <c r="AM37" s="60"/>
      <c r="AN37" s="60"/>
      <c r="AO37" s="60"/>
      <c r="AP37" s="60"/>
      <c r="AQ37" s="59"/>
      <c r="AR37" s="61"/>
      <c r="AS37" s="60"/>
      <c r="AT37" s="59"/>
      <c r="AU37" s="192"/>
      <c r="AV37" s="193"/>
      <c r="AW37" s="194"/>
      <c r="AX37" s="195"/>
      <c r="AY37" s="165"/>
      <c r="AZ37" s="166"/>
      <c r="BA37" s="166"/>
      <c r="BB37" s="166"/>
      <c r="BC37" s="166"/>
      <c r="BD37" s="167"/>
    </row>
    <row r="38" spans="2:58" ht="39.9" customHeight="1" x14ac:dyDescent="0.2">
      <c r="B38" s="71">
        <f t="shared" si="1"/>
        <v>27</v>
      </c>
      <c r="C38" s="168"/>
      <c r="D38" s="169"/>
      <c r="E38" s="170"/>
      <c r="F38" s="171"/>
      <c r="G38" s="172"/>
      <c r="H38" s="173"/>
      <c r="I38" s="173"/>
      <c r="J38" s="173"/>
      <c r="K38" s="174"/>
      <c r="L38" s="170"/>
      <c r="M38" s="175"/>
      <c r="N38" s="175"/>
      <c r="O38" s="176"/>
      <c r="P38" s="61"/>
      <c r="Q38" s="60"/>
      <c r="R38" s="60"/>
      <c r="S38" s="60"/>
      <c r="T38" s="60"/>
      <c r="U38" s="60"/>
      <c r="V38" s="59"/>
      <c r="W38" s="61"/>
      <c r="X38" s="60"/>
      <c r="Y38" s="60"/>
      <c r="Z38" s="60"/>
      <c r="AA38" s="60"/>
      <c r="AB38" s="60"/>
      <c r="AC38" s="59"/>
      <c r="AD38" s="61"/>
      <c r="AE38" s="60"/>
      <c r="AF38" s="60"/>
      <c r="AG38" s="60"/>
      <c r="AH38" s="60"/>
      <c r="AI38" s="60"/>
      <c r="AJ38" s="59"/>
      <c r="AK38" s="61"/>
      <c r="AL38" s="60"/>
      <c r="AM38" s="60"/>
      <c r="AN38" s="60"/>
      <c r="AO38" s="60"/>
      <c r="AP38" s="60"/>
      <c r="AQ38" s="59"/>
      <c r="AR38" s="61"/>
      <c r="AS38" s="60"/>
      <c r="AT38" s="59"/>
      <c r="AU38" s="192"/>
      <c r="AV38" s="193"/>
      <c r="AW38" s="194"/>
      <c r="AX38" s="195"/>
      <c r="AY38" s="165"/>
      <c r="AZ38" s="166"/>
      <c r="BA38" s="166"/>
      <c r="BB38" s="166"/>
      <c r="BC38" s="166"/>
      <c r="BD38" s="167"/>
    </row>
    <row r="39" spans="2:58" ht="39.9" customHeight="1" thickBot="1" x14ac:dyDescent="0.25">
      <c r="B39" s="51">
        <f t="shared" si="1"/>
        <v>28</v>
      </c>
      <c r="C39" s="177"/>
      <c r="D39" s="178"/>
      <c r="E39" s="179"/>
      <c r="F39" s="180"/>
      <c r="G39" s="181"/>
      <c r="H39" s="182"/>
      <c r="I39" s="182"/>
      <c r="J39" s="182"/>
      <c r="K39" s="183"/>
      <c r="L39" s="179"/>
      <c r="M39" s="184"/>
      <c r="N39" s="184"/>
      <c r="O39" s="185"/>
      <c r="P39" s="50"/>
      <c r="Q39" s="49"/>
      <c r="R39" s="49"/>
      <c r="S39" s="49"/>
      <c r="T39" s="49"/>
      <c r="U39" s="49"/>
      <c r="V39" s="48"/>
      <c r="W39" s="50"/>
      <c r="X39" s="49"/>
      <c r="Y39" s="49"/>
      <c r="Z39" s="49"/>
      <c r="AA39" s="49"/>
      <c r="AB39" s="49"/>
      <c r="AC39" s="48"/>
      <c r="AD39" s="50"/>
      <c r="AE39" s="49"/>
      <c r="AF39" s="49"/>
      <c r="AG39" s="49"/>
      <c r="AH39" s="49"/>
      <c r="AI39" s="49"/>
      <c r="AJ39" s="48"/>
      <c r="AK39" s="50"/>
      <c r="AL39" s="49"/>
      <c r="AM39" s="49"/>
      <c r="AN39" s="49"/>
      <c r="AO39" s="49"/>
      <c r="AP39" s="49"/>
      <c r="AQ39" s="48"/>
      <c r="AR39" s="50"/>
      <c r="AS39" s="49"/>
      <c r="AT39" s="48"/>
      <c r="AU39" s="196"/>
      <c r="AV39" s="197"/>
      <c r="AW39" s="198"/>
      <c r="AX39" s="199"/>
      <c r="AY39" s="189"/>
      <c r="AZ39" s="190"/>
      <c r="BA39" s="190"/>
      <c r="BB39" s="190"/>
      <c r="BC39" s="190"/>
      <c r="BD39" s="191"/>
    </row>
    <row r="40" spans="2:58" ht="20.25" customHeight="1" x14ac:dyDescent="0.2">
      <c r="C40" s="47"/>
      <c r="D40" s="46"/>
      <c r="E40" s="45"/>
      <c r="AC40" s="44"/>
    </row>
    <row r="41" spans="2:58" ht="20.25" customHeight="1" x14ac:dyDescent="0.2">
      <c r="C41" s="47"/>
      <c r="D41" s="46"/>
      <c r="E41" s="45"/>
      <c r="AC41" s="44"/>
    </row>
    <row r="42" spans="2:58" s="37" customFormat="1" ht="24.9" customHeight="1" x14ac:dyDescent="0.2">
      <c r="B42" s="37" t="s">
        <v>135</v>
      </c>
      <c r="C42" s="43"/>
      <c r="D42" s="43"/>
      <c r="U42" s="43"/>
      <c r="AK42" s="42"/>
      <c r="AL42" s="41"/>
      <c r="AM42" s="41"/>
      <c r="BF42" s="41"/>
    </row>
    <row r="43" spans="2:58" s="37" customFormat="1" ht="24.9" customHeight="1" x14ac:dyDescent="0.2">
      <c r="B43" s="37" t="s">
        <v>134</v>
      </c>
      <c r="C43" s="43"/>
      <c r="D43" s="43"/>
      <c r="U43" s="43"/>
      <c r="AK43" s="42"/>
      <c r="AL43" s="41"/>
      <c r="AM43" s="41"/>
      <c r="BF43" s="41"/>
    </row>
    <row r="44" spans="2:58" s="37" customFormat="1" ht="24.9" customHeight="1" x14ac:dyDescent="0.2">
      <c r="B44" s="37" t="s">
        <v>133</v>
      </c>
      <c r="C44" s="42"/>
      <c r="D44" s="42"/>
      <c r="E44" s="42"/>
      <c r="F44" s="42"/>
      <c r="G44" s="42"/>
      <c r="H44" s="42"/>
      <c r="I44" s="42"/>
      <c r="J44" s="42"/>
      <c r="K44" s="42"/>
      <c r="L44" s="42"/>
      <c r="M44" s="42"/>
      <c r="N44" s="42"/>
      <c r="O44" s="42"/>
      <c r="P44" s="42"/>
      <c r="Q44" s="42"/>
      <c r="R44" s="42"/>
      <c r="S44" s="42"/>
      <c r="T44" s="42"/>
      <c r="U44" s="41"/>
      <c r="V44" s="41"/>
      <c r="W44" s="42"/>
      <c r="X44" s="42"/>
      <c r="Y44" s="42"/>
      <c r="Z44" s="42"/>
      <c r="AA44" s="42"/>
      <c r="AB44" s="42"/>
      <c r="AC44" s="42"/>
      <c r="AD44" s="42"/>
      <c r="AE44" s="42"/>
      <c r="AF44" s="42"/>
      <c r="AG44" s="42"/>
      <c r="AH44" s="42"/>
      <c r="AI44" s="42"/>
      <c r="AJ44" s="42"/>
      <c r="AK44" s="42"/>
      <c r="AL44" s="41"/>
      <c r="AM44" s="41"/>
      <c r="BF44" s="41"/>
    </row>
    <row r="45" spans="2:58" s="37" customFormat="1" ht="24.9" customHeight="1" x14ac:dyDescent="0.2">
      <c r="B45" s="37" t="s">
        <v>132</v>
      </c>
    </row>
    <row r="46" spans="2:58" s="37" customFormat="1" ht="24.9" customHeight="1" x14ac:dyDescent="0.2">
      <c r="B46" s="37" t="s">
        <v>131</v>
      </c>
    </row>
    <row r="47" spans="2:58" s="37" customFormat="1" ht="24.9" customHeight="1" x14ac:dyDescent="0.2">
      <c r="B47" s="37" t="s">
        <v>130</v>
      </c>
    </row>
    <row r="48" spans="2:58" s="37" customFormat="1" ht="24.9" customHeight="1" x14ac:dyDescent="0.2">
      <c r="B48" s="37" t="s">
        <v>129</v>
      </c>
    </row>
    <row r="49" spans="2:8" s="37" customFormat="1" ht="24.9" customHeight="1" x14ac:dyDescent="0.2"/>
    <row r="50" spans="2:8" s="37" customFormat="1" ht="24.9" customHeight="1" x14ac:dyDescent="0.2">
      <c r="C50" s="40" t="s">
        <v>128</v>
      </c>
      <c r="D50" s="164" t="s">
        <v>127</v>
      </c>
      <c r="E50" s="164"/>
      <c r="F50" s="164"/>
      <c r="G50" s="164"/>
      <c r="H50" s="164"/>
    </row>
    <row r="51" spans="2:8" s="37" customFormat="1" ht="24.9" customHeight="1" x14ac:dyDescent="0.2">
      <c r="C51" s="39" t="s">
        <v>126</v>
      </c>
      <c r="D51" s="164" t="s">
        <v>125</v>
      </c>
      <c r="E51" s="164"/>
      <c r="F51" s="164"/>
      <c r="G51" s="164"/>
      <c r="H51" s="164"/>
    </row>
    <row r="52" spans="2:8" s="37" customFormat="1" ht="24.9" customHeight="1" x14ac:dyDescent="0.2">
      <c r="C52" s="39" t="s">
        <v>124</v>
      </c>
      <c r="D52" s="164" t="s">
        <v>123</v>
      </c>
      <c r="E52" s="164"/>
      <c r="F52" s="164"/>
      <c r="G52" s="164"/>
      <c r="H52" s="164"/>
    </row>
    <row r="53" spans="2:8" s="37" customFormat="1" ht="24.9" customHeight="1" x14ac:dyDescent="0.2">
      <c r="C53" s="39" t="s">
        <v>122</v>
      </c>
      <c r="D53" s="164" t="s">
        <v>121</v>
      </c>
      <c r="E53" s="164"/>
      <c r="F53" s="164"/>
      <c r="G53" s="164"/>
      <c r="H53" s="164"/>
    </row>
    <row r="54" spans="2:8" s="37" customFormat="1" ht="24.9" customHeight="1" x14ac:dyDescent="0.2">
      <c r="C54" s="39" t="s">
        <v>120</v>
      </c>
      <c r="D54" s="164" t="s">
        <v>119</v>
      </c>
      <c r="E54" s="164"/>
      <c r="F54" s="164"/>
      <c r="G54" s="164"/>
      <c r="H54" s="164"/>
    </row>
    <row r="55" spans="2:8" s="37" customFormat="1" ht="24.9" customHeight="1" x14ac:dyDescent="0.2"/>
    <row r="56" spans="2:8" s="37" customFormat="1" ht="24.9" customHeight="1" x14ac:dyDescent="0.2">
      <c r="C56" s="37" t="s">
        <v>118</v>
      </c>
    </row>
    <row r="57" spans="2:8" s="37" customFormat="1" ht="24.9" customHeight="1" x14ac:dyDescent="0.2">
      <c r="C57" s="37" t="s">
        <v>117</v>
      </c>
    </row>
    <row r="58" spans="2:8" s="37" customFormat="1" ht="24.9" customHeight="1" x14ac:dyDescent="0.2">
      <c r="C58" s="37" t="s">
        <v>116</v>
      </c>
    </row>
    <row r="59" spans="2:8" s="37" customFormat="1" ht="24.9" customHeight="1" x14ac:dyDescent="0.2"/>
    <row r="60" spans="2:8" s="37" customFormat="1" ht="24.9" customHeight="1" x14ac:dyDescent="0.2">
      <c r="B60" s="37" t="s">
        <v>115</v>
      </c>
    </row>
    <row r="61" spans="2:8" s="37" customFormat="1" ht="24.9" customHeight="1" x14ac:dyDescent="0.2">
      <c r="B61" s="37" t="s">
        <v>114</v>
      </c>
    </row>
    <row r="62" spans="2:8" s="37" customFormat="1" ht="24.9" customHeight="1" x14ac:dyDescent="0.2">
      <c r="B62" s="37" t="s">
        <v>113</v>
      </c>
    </row>
    <row r="63" spans="2:8" s="37" customFormat="1" ht="24.9" customHeight="1" x14ac:dyDescent="0.2">
      <c r="B63" s="37" t="s">
        <v>112</v>
      </c>
    </row>
    <row r="64" spans="2:8" s="37" customFormat="1" ht="24.9" customHeight="1" x14ac:dyDescent="0.2">
      <c r="B64" s="37" t="s">
        <v>111</v>
      </c>
    </row>
    <row r="65" spans="2:2" s="37" customFormat="1" ht="24.9" customHeight="1" x14ac:dyDescent="0.2">
      <c r="B65" s="37" t="s">
        <v>110</v>
      </c>
    </row>
    <row r="66" spans="2:2" s="37" customFormat="1" ht="24.9" customHeight="1" x14ac:dyDescent="0.2">
      <c r="B66" s="37" t="s">
        <v>109</v>
      </c>
    </row>
    <row r="67" spans="2:2" s="37" customFormat="1" ht="24.9" customHeight="1" x14ac:dyDescent="0.2">
      <c r="B67" s="37" t="s">
        <v>108</v>
      </c>
    </row>
    <row r="68" spans="2:2" s="37" customFormat="1" ht="24.9" customHeight="1" x14ac:dyDescent="0.2">
      <c r="B68" s="37" t="s">
        <v>107</v>
      </c>
    </row>
    <row r="69" spans="2:2" s="37" customFormat="1" ht="24.9" customHeight="1" x14ac:dyDescent="0.2">
      <c r="B69" s="37" t="s">
        <v>106</v>
      </c>
    </row>
    <row r="70" spans="2:2" s="37" customFormat="1" ht="24.9" customHeight="1" x14ac:dyDescent="0.2">
      <c r="B70" s="37" t="s">
        <v>105</v>
      </c>
    </row>
    <row r="71" spans="2:2" s="37" customFormat="1" ht="24.9" customHeight="1" x14ac:dyDescent="0.2">
      <c r="B71" s="37" t="s">
        <v>104</v>
      </c>
    </row>
    <row r="72" spans="2:2" s="37" customFormat="1" ht="24.9" customHeight="1" x14ac:dyDescent="0.2">
      <c r="B72" s="38" t="s">
        <v>103</v>
      </c>
    </row>
    <row r="73" spans="2:2" s="37" customFormat="1" ht="24.9" customHeight="1" x14ac:dyDescent="0.2">
      <c r="B73" s="38" t="s">
        <v>102</v>
      </c>
    </row>
    <row r="74" spans="2:2" ht="24.9" customHeight="1" x14ac:dyDescent="0.2">
      <c r="B74" s="119" t="s">
        <v>101</v>
      </c>
    </row>
  </sheetData>
  <sheetProtection insertRows="0"/>
  <mergeCells count="154">
    <mergeCell ref="AW37:AX37"/>
    <mergeCell ref="AU23:AV23"/>
    <mergeCell ref="AW23:AX23"/>
    <mergeCell ref="AU24:AV24"/>
    <mergeCell ref="AW24:AX24"/>
    <mergeCell ref="AU25:AV25"/>
    <mergeCell ref="AW20:AX20"/>
    <mergeCell ref="AU21:AV21"/>
    <mergeCell ref="AW21:AX21"/>
    <mergeCell ref="AW25:AX25"/>
    <mergeCell ref="AU26:AV26"/>
    <mergeCell ref="AW26:AX2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E17:F17"/>
    <mergeCell ref="G17:K17"/>
    <mergeCell ref="E12:F12"/>
    <mergeCell ref="G12:K12"/>
    <mergeCell ref="C13:D13"/>
    <mergeCell ref="L12:O12"/>
    <mergeCell ref="L13:O13"/>
    <mergeCell ref="C18:D18"/>
    <mergeCell ref="E18:F18"/>
    <mergeCell ref="G18:K18"/>
    <mergeCell ref="L18:O18"/>
    <mergeCell ref="E24:F24"/>
    <mergeCell ref="G24:K24"/>
    <mergeCell ref="C19:D19"/>
    <mergeCell ref="E19:F19"/>
    <mergeCell ref="G19:K19"/>
    <mergeCell ref="L19:O19"/>
    <mergeCell ref="E22:F22"/>
    <mergeCell ref="G22:K22"/>
    <mergeCell ref="L22:O22"/>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s>
  <phoneticPr fontId="15"/>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105" customWidth="1"/>
    <col min="2" max="2" width="6.08984375" style="106" customWidth="1"/>
    <col min="3" max="3" width="11.54296875" style="106" customWidth="1"/>
    <col min="4" max="4" width="3.7265625" style="106" bestFit="1" customWidth="1"/>
    <col min="5" max="5" width="17" style="105" customWidth="1"/>
    <col min="6" max="6" width="3.7265625" style="105" bestFit="1" customWidth="1"/>
    <col min="7" max="7" width="17" style="105" customWidth="1"/>
    <col min="8" max="8" width="3.7265625" style="105" bestFit="1" customWidth="1"/>
    <col min="9" max="9" width="17" style="106" customWidth="1"/>
    <col min="10" max="10" width="3.7265625" style="105" bestFit="1" customWidth="1"/>
    <col min="11" max="11" width="17" style="105" customWidth="1"/>
    <col min="12" max="12" width="3.7265625" style="105" customWidth="1"/>
    <col min="13" max="13" width="17" style="105" customWidth="1"/>
    <col min="14" max="14" width="3.7265625" style="105" customWidth="1"/>
    <col min="15" max="15" width="17" style="105" customWidth="1"/>
    <col min="16" max="16" width="3.7265625" style="105" customWidth="1"/>
    <col min="17" max="17" width="17" style="105" customWidth="1"/>
    <col min="18" max="18" width="3.7265625" style="105" customWidth="1"/>
    <col min="19" max="19" width="17" style="105" customWidth="1"/>
    <col min="20" max="20" width="3.7265625" style="105" customWidth="1"/>
    <col min="21" max="21" width="17" style="105" customWidth="1"/>
    <col min="22" max="22" width="3.7265625" style="105" customWidth="1"/>
    <col min="23" max="23" width="55.1796875" style="105" customWidth="1"/>
    <col min="24" max="16384" width="9.81640625" style="105"/>
  </cols>
  <sheetData>
    <row r="1" spans="2:23" x14ac:dyDescent="0.2">
      <c r="B1" s="118" t="s">
        <v>215</v>
      </c>
    </row>
    <row r="2" spans="2:23" x14ac:dyDescent="0.2">
      <c r="B2" s="107" t="s">
        <v>214</v>
      </c>
      <c r="E2" s="117"/>
      <c r="I2" s="116"/>
    </row>
    <row r="3" spans="2:23" x14ac:dyDescent="0.2">
      <c r="B3" s="116" t="s">
        <v>213</v>
      </c>
      <c r="E3" s="117" t="s">
        <v>212</v>
      </c>
      <c r="I3" s="116"/>
    </row>
    <row r="4" spans="2:23" x14ac:dyDescent="0.2">
      <c r="B4" s="107"/>
      <c r="E4" s="249" t="s">
        <v>203</v>
      </c>
      <c r="F4" s="249"/>
      <c r="G4" s="249"/>
      <c r="H4" s="249"/>
      <c r="I4" s="249"/>
      <c r="J4" s="249"/>
      <c r="K4" s="249"/>
      <c r="M4" s="249" t="s">
        <v>211</v>
      </c>
      <c r="N4" s="249"/>
      <c r="O4" s="249"/>
      <c r="Q4" s="249" t="s">
        <v>210</v>
      </c>
      <c r="R4" s="249"/>
      <c r="S4" s="249"/>
      <c r="T4" s="249"/>
      <c r="U4" s="249"/>
      <c r="W4" s="249" t="s">
        <v>209</v>
      </c>
    </row>
    <row r="5" spans="2:23" x14ac:dyDescent="0.2">
      <c r="B5" s="106" t="s">
        <v>148</v>
      </c>
      <c r="C5" s="106" t="s">
        <v>128</v>
      </c>
      <c r="E5" s="106" t="s">
        <v>208</v>
      </c>
      <c r="F5" s="106"/>
      <c r="G5" s="106" t="s">
        <v>207</v>
      </c>
      <c r="I5" s="106" t="s">
        <v>206</v>
      </c>
      <c r="K5" s="106" t="s">
        <v>203</v>
      </c>
      <c r="M5" s="106" t="s">
        <v>205</v>
      </c>
      <c r="O5" s="106" t="s">
        <v>204</v>
      </c>
      <c r="Q5" s="106" t="s">
        <v>205</v>
      </c>
      <c r="S5" s="106" t="s">
        <v>204</v>
      </c>
      <c r="U5" s="106" t="s">
        <v>203</v>
      </c>
      <c r="W5" s="249"/>
    </row>
    <row r="6" spans="2:23" x14ac:dyDescent="0.2">
      <c r="B6" s="106">
        <v>1</v>
      </c>
      <c r="C6" s="110" t="s">
        <v>202</v>
      </c>
      <c r="D6" s="106" t="s">
        <v>173</v>
      </c>
      <c r="E6" s="114"/>
      <c r="F6" s="106" t="s">
        <v>171</v>
      </c>
      <c r="G6" s="114"/>
      <c r="H6" s="105" t="s">
        <v>172</v>
      </c>
      <c r="I6" s="114">
        <v>0</v>
      </c>
      <c r="J6" s="105" t="s">
        <v>161</v>
      </c>
      <c r="K6" s="111">
        <f t="shared" ref="K6:K25" si="0">(G6-E6-I6)*24</f>
        <v>0</v>
      </c>
      <c r="M6" s="114"/>
      <c r="N6" s="106" t="s">
        <v>171</v>
      </c>
      <c r="O6" s="114"/>
      <c r="Q6" s="113">
        <f t="shared" ref="Q6:Q25" si="1">IF(E6&lt;M6,M6,E6)</f>
        <v>0</v>
      </c>
      <c r="R6" s="106" t="s">
        <v>171</v>
      </c>
      <c r="S6" s="113">
        <f t="shared" ref="S6:S25" si="2">IF(G6&gt;O6,O6,G6)</f>
        <v>0</v>
      </c>
      <c r="U6" s="111">
        <f t="shared" ref="U6:U25" si="3">(S6-Q6)*24</f>
        <v>0</v>
      </c>
      <c r="W6" s="109"/>
    </row>
    <row r="7" spans="2:23" x14ac:dyDescent="0.2">
      <c r="B7" s="106">
        <v>2</v>
      </c>
      <c r="C7" s="110" t="s">
        <v>201</v>
      </c>
      <c r="D7" s="106" t="s">
        <v>173</v>
      </c>
      <c r="E7" s="114"/>
      <c r="F7" s="106" t="s">
        <v>171</v>
      </c>
      <c r="G7" s="114"/>
      <c r="H7" s="105" t="s">
        <v>172</v>
      </c>
      <c r="I7" s="114">
        <v>0</v>
      </c>
      <c r="J7" s="105" t="s">
        <v>161</v>
      </c>
      <c r="K7" s="111">
        <f t="shared" si="0"/>
        <v>0</v>
      </c>
      <c r="M7" s="114"/>
      <c r="N7" s="106" t="s">
        <v>171</v>
      </c>
      <c r="O7" s="114"/>
      <c r="Q7" s="113">
        <f t="shared" si="1"/>
        <v>0</v>
      </c>
      <c r="R7" s="106" t="s">
        <v>171</v>
      </c>
      <c r="S7" s="113">
        <f t="shared" si="2"/>
        <v>0</v>
      </c>
      <c r="U7" s="111">
        <f t="shared" si="3"/>
        <v>0</v>
      </c>
      <c r="W7" s="109"/>
    </row>
    <row r="8" spans="2:23" x14ac:dyDescent="0.2">
      <c r="B8" s="106">
        <v>3</v>
      </c>
      <c r="C8" s="110" t="s">
        <v>200</v>
      </c>
      <c r="D8" s="106" t="s">
        <v>173</v>
      </c>
      <c r="E8" s="114"/>
      <c r="F8" s="106" t="s">
        <v>171</v>
      </c>
      <c r="G8" s="114"/>
      <c r="H8" s="105" t="s">
        <v>172</v>
      </c>
      <c r="I8" s="114">
        <v>0</v>
      </c>
      <c r="J8" s="105" t="s">
        <v>161</v>
      </c>
      <c r="K8" s="111">
        <f t="shared" si="0"/>
        <v>0</v>
      </c>
      <c r="M8" s="114"/>
      <c r="N8" s="106" t="s">
        <v>171</v>
      </c>
      <c r="O8" s="114"/>
      <c r="Q8" s="113">
        <f t="shared" si="1"/>
        <v>0</v>
      </c>
      <c r="R8" s="106" t="s">
        <v>171</v>
      </c>
      <c r="S8" s="113">
        <f t="shared" si="2"/>
        <v>0</v>
      </c>
      <c r="U8" s="111">
        <f t="shared" si="3"/>
        <v>0</v>
      </c>
      <c r="W8" s="109"/>
    </row>
    <row r="9" spans="2:23" x14ac:dyDescent="0.2">
      <c r="B9" s="106">
        <v>4</v>
      </c>
      <c r="C9" s="110" t="s">
        <v>199</v>
      </c>
      <c r="D9" s="106" t="s">
        <v>173</v>
      </c>
      <c r="E9" s="114"/>
      <c r="F9" s="106" t="s">
        <v>171</v>
      </c>
      <c r="G9" s="114"/>
      <c r="H9" s="105" t="s">
        <v>172</v>
      </c>
      <c r="I9" s="114">
        <v>0</v>
      </c>
      <c r="J9" s="105" t="s">
        <v>161</v>
      </c>
      <c r="K9" s="111">
        <f t="shared" si="0"/>
        <v>0</v>
      </c>
      <c r="M9" s="114"/>
      <c r="N9" s="106" t="s">
        <v>171</v>
      </c>
      <c r="O9" s="114"/>
      <c r="Q9" s="113">
        <f t="shared" si="1"/>
        <v>0</v>
      </c>
      <c r="R9" s="106" t="s">
        <v>171</v>
      </c>
      <c r="S9" s="113">
        <f t="shared" si="2"/>
        <v>0</v>
      </c>
      <c r="U9" s="111">
        <f t="shared" si="3"/>
        <v>0</v>
      </c>
      <c r="W9" s="109"/>
    </row>
    <row r="10" spans="2:23" x14ac:dyDescent="0.2">
      <c r="B10" s="106">
        <v>5</v>
      </c>
      <c r="C10" s="110" t="s">
        <v>198</v>
      </c>
      <c r="D10" s="106" t="s">
        <v>173</v>
      </c>
      <c r="E10" s="114"/>
      <c r="F10" s="106" t="s">
        <v>171</v>
      </c>
      <c r="G10" s="114"/>
      <c r="H10" s="105" t="s">
        <v>172</v>
      </c>
      <c r="I10" s="114">
        <v>0</v>
      </c>
      <c r="J10" s="105" t="s">
        <v>161</v>
      </c>
      <c r="K10" s="111">
        <f t="shared" si="0"/>
        <v>0</v>
      </c>
      <c r="M10" s="114"/>
      <c r="N10" s="106" t="s">
        <v>171</v>
      </c>
      <c r="O10" s="114"/>
      <c r="Q10" s="113">
        <f t="shared" si="1"/>
        <v>0</v>
      </c>
      <c r="R10" s="106" t="s">
        <v>171</v>
      </c>
      <c r="S10" s="113">
        <f t="shared" si="2"/>
        <v>0</v>
      </c>
      <c r="U10" s="111">
        <f t="shared" si="3"/>
        <v>0</v>
      </c>
      <c r="W10" s="109"/>
    </row>
    <row r="11" spans="2:23" x14ac:dyDescent="0.2">
      <c r="B11" s="106">
        <v>6</v>
      </c>
      <c r="C11" s="110" t="s">
        <v>197</v>
      </c>
      <c r="D11" s="106" t="s">
        <v>173</v>
      </c>
      <c r="E11" s="114"/>
      <c r="F11" s="106" t="s">
        <v>171</v>
      </c>
      <c r="G11" s="114"/>
      <c r="H11" s="105" t="s">
        <v>172</v>
      </c>
      <c r="I11" s="114">
        <v>0</v>
      </c>
      <c r="J11" s="105" t="s">
        <v>161</v>
      </c>
      <c r="K11" s="111">
        <f t="shared" si="0"/>
        <v>0</v>
      </c>
      <c r="M11" s="114"/>
      <c r="N11" s="106" t="s">
        <v>171</v>
      </c>
      <c r="O11" s="114"/>
      <c r="Q11" s="113">
        <f t="shared" si="1"/>
        <v>0</v>
      </c>
      <c r="R11" s="106" t="s">
        <v>171</v>
      </c>
      <c r="S11" s="113">
        <f t="shared" si="2"/>
        <v>0</v>
      </c>
      <c r="U11" s="111">
        <f t="shared" si="3"/>
        <v>0</v>
      </c>
      <c r="W11" s="109"/>
    </row>
    <row r="12" spans="2:23" x14ac:dyDescent="0.2">
      <c r="B12" s="106">
        <v>7</v>
      </c>
      <c r="C12" s="110" t="s">
        <v>196</v>
      </c>
      <c r="D12" s="106" t="s">
        <v>173</v>
      </c>
      <c r="E12" s="114"/>
      <c r="F12" s="106" t="s">
        <v>171</v>
      </c>
      <c r="G12" s="114"/>
      <c r="H12" s="105" t="s">
        <v>172</v>
      </c>
      <c r="I12" s="114">
        <v>0</v>
      </c>
      <c r="J12" s="105" t="s">
        <v>161</v>
      </c>
      <c r="K12" s="111">
        <f t="shared" si="0"/>
        <v>0</v>
      </c>
      <c r="M12" s="114"/>
      <c r="N12" s="106" t="s">
        <v>171</v>
      </c>
      <c r="O12" s="114"/>
      <c r="Q12" s="113">
        <f t="shared" si="1"/>
        <v>0</v>
      </c>
      <c r="R12" s="106" t="s">
        <v>171</v>
      </c>
      <c r="S12" s="113">
        <f t="shared" si="2"/>
        <v>0</v>
      </c>
      <c r="U12" s="111">
        <f t="shared" si="3"/>
        <v>0</v>
      </c>
      <c r="W12" s="109"/>
    </row>
    <row r="13" spans="2:23" x14ac:dyDescent="0.2">
      <c r="B13" s="106">
        <v>8</v>
      </c>
      <c r="C13" s="110" t="s">
        <v>195</v>
      </c>
      <c r="D13" s="106" t="s">
        <v>173</v>
      </c>
      <c r="E13" s="114"/>
      <c r="F13" s="106" t="s">
        <v>171</v>
      </c>
      <c r="G13" s="114"/>
      <c r="H13" s="105" t="s">
        <v>172</v>
      </c>
      <c r="I13" s="114">
        <v>0</v>
      </c>
      <c r="J13" s="105" t="s">
        <v>161</v>
      </c>
      <c r="K13" s="111">
        <f t="shared" si="0"/>
        <v>0</v>
      </c>
      <c r="M13" s="114"/>
      <c r="N13" s="106" t="s">
        <v>171</v>
      </c>
      <c r="O13" s="114"/>
      <c r="Q13" s="113">
        <f t="shared" si="1"/>
        <v>0</v>
      </c>
      <c r="R13" s="106" t="s">
        <v>171</v>
      </c>
      <c r="S13" s="113">
        <f t="shared" si="2"/>
        <v>0</v>
      </c>
      <c r="U13" s="111">
        <f t="shared" si="3"/>
        <v>0</v>
      </c>
      <c r="W13" s="109"/>
    </row>
    <row r="14" spans="2:23" x14ac:dyDescent="0.2">
      <c r="B14" s="106">
        <v>9</v>
      </c>
      <c r="C14" s="110" t="s">
        <v>194</v>
      </c>
      <c r="D14" s="106" t="s">
        <v>173</v>
      </c>
      <c r="E14" s="114"/>
      <c r="F14" s="106" t="s">
        <v>171</v>
      </c>
      <c r="G14" s="114"/>
      <c r="H14" s="105" t="s">
        <v>172</v>
      </c>
      <c r="I14" s="114">
        <v>0</v>
      </c>
      <c r="J14" s="105" t="s">
        <v>161</v>
      </c>
      <c r="K14" s="111">
        <f t="shared" si="0"/>
        <v>0</v>
      </c>
      <c r="M14" s="114"/>
      <c r="N14" s="106" t="s">
        <v>171</v>
      </c>
      <c r="O14" s="114"/>
      <c r="Q14" s="113">
        <f t="shared" si="1"/>
        <v>0</v>
      </c>
      <c r="R14" s="106" t="s">
        <v>171</v>
      </c>
      <c r="S14" s="113">
        <f t="shared" si="2"/>
        <v>0</v>
      </c>
      <c r="U14" s="111">
        <f t="shared" si="3"/>
        <v>0</v>
      </c>
      <c r="W14" s="109"/>
    </row>
    <row r="15" spans="2:23" x14ac:dyDescent="0.2">
      <c r="B15" s="106">
        <v>10</v>
      </c>
      <c r="C15" s="110" t="s">
        <v>193</v>
      </c>
      <c r="D15" s="106" t="s">
        <v>173</v>
      </c>
      <c r="E15" s="114"/>
      <c r="F15" s="106" t="s">
        <v>171</v>
      </c>
      <c r="G15" s="114"/>
      <c r="H15" s="105" t="s">
        <v>172</v>
      </c>
      <c r="I15" s="114">
        <v>0</v>
      </c>
      <c r="J15" s="105" t="s">
        <v>161</v>
      </c>
      <c r="K15" s="111">
        <f t="shared" si="0"/>
        <v>0</v>
      </c>
      <c r="M15" s="114"/>
      <c r="N15" s="106" t="s">
        <v>171</v>
      </c>
      <c r="O15" s="114"/>
      <c r="Q15" s="113">
        <f t="shared" si="1"/>
        <v>0</v>
      </c>
      <c r="R15" s="106" t="s">
        <v>171</v>
      </c>
      <c r="S15" s="113">
        <f t="shared" si="2"/>
        <v>0</v>
      </c>
      <c r="U15" s="111">
        <f t="shared" si="3"/>
        <v>0</v>
      </c>
      <c r="W15" s="109"/>
    </row>
    <row r="16" spans="2:23" x14ac:dyDescent="0.2">
      <c r="B16" s="106">
        <v>11</v>
      </c>
      <c r="C16" s="110" t="s">
        <v>192</v>
      </c>
      <c r="D16" s="106" t="s">
        <v>173</v>
      </c>
      <c r="E16" s="114"/>
      <c r="F16" s="106" t="s">
        <v>171</v>
      </c>
      <c r="G16" s="114"/>
      <c r="H16" s="105" t="s">
        <v>172</v>
      </c>
      <c r="I16" s="114">
        <v>0</v>
      </c>
      <c r="J16" s="105" t="s">
        <v>161</v>
      </c>
      <c r="K16" s="111">
        <f t="shared" si="0"/>
        <v>0</v>
      </c>
      <c r="M16" s="114"/>
      <c r="N16" s="106" t="s">
        <v>171</v>
      </c>
      <c r="O16" s="114"/>
      <c r="Q16" s="113">
        <f t="shared" si="1"/>
        <v>0</v>
      </c>
      <c r="R16" s="106" t="s">
        <v>171</v>
      </c>
      <c r="S16" s="113">
        <f t="shared" si="2"/>
        <v>0</v>
      </c>
      <c r="U16" s="111">
        <f t="shared" si="3"/>
        <v>0</v>
      </c>
      <c r="W16" s="109"/>
    </row>
    <row r="17" spans="2:23" x14ac:dyDescent="0.2">
      <c r="B17" s="106">
        <v>12</v>
      </c>
      <c r="C17" s="110" t="s">
        <v>191</v>
      </c>
      <c r="D17" s="106" t="s">
        <v>173</v>
      </c>
      <c r="E17" s="114"/>
      <c r="F17" s="106" t="s">
        <v>171</v>
      </c>
      <c r="G17" s="114"/>
      <c r="H17" s="105" t="s">
        <v>172</v>
      </c>
      <c r="I17" s="114">
        <v>0</v>
      </c>
      <c r="J17" s="105" t="s">
        <v>161</v>
      </c>
      <c r="K17" s="111">
        <f t="shared" si="0"/>
        <v>0</v>
      </c>
      <c r="M17" s="114"/>
      <c r="N17" s="106" t="s">
        <v>171</v>
      </c>
      <c r="O17" s="114"/>
      <c r="Q17" s="113">
        <f t="shared" si="1"/>
        <v>0</v>
      </c>
      <c r="R17" s="106" t="s">
        <v>171</v>
      </c>
      <c r="S17" s="113">
        <f t="shared" si="2"/>
        <v>0</v>
      </c>
      <c r="U17" s="111">
        <f t="shared" si="3"/>
        <v>0</v>
      </c>
      <c r="W17" s="109"/>
    </row>
    <row r="18" spans="2:23" x14ac:dyDescent="0.2">
      <c r="B18" s="106">
        <v>13</v>
      </c>
      <c r="C18" s="110" t="s">
        <v>190</v>
      </c>
      <c r="D18" s="106" t="s">
        <v>173</v>
      </c>
      <c r="E18" s="114"/>
      <c r="F18" s="106" t="s">
        <v>171</v>
      </c>
      <c r="G18" s="114"/>
      <c r="H18" s="105" t="s">
        <v>172</v>
      </c>
      <c r="I18" s="114">
        <v>0</v>
      </c>
      <c r="J18" s="105" t="s">
        <v>161</v>
      </c>
      <c r="K18" s="111">
        <f t="shared" si="0"/>
        <v>0</v>
      </c>
      <c r="M18" s="114"/>
      <c r="N18" s="106" t="s">
        <v>171</v>
      </c>
      <c r="O18" s="114"/>
      <c r="Q18" s="113">
        <f t="shared" si="1"/>
        <v>0</v>
      </c>
      <c r="R18" s="106" t="s">
        <v>171</v>
      </c>
      <c r="S18" s="113">
        <f t="shared" si="2"/>
        <v>0</v>
      </c>
      <c r="U18" s="111">
        <f t="shared" si="3"/>
        <v>0</v>
      </c>
      <c r="W18" s="109"/>
    </row>
    <row r="19" spans="2:23" x14ac:dyDescent="0.2">
      <c r="B19" s="106">
        <v>14</v>
      </c>
      <c r="C19" s="110" t="s">
        <v>189</v>
      </c>
      <c r="D19" s="106" t="s">
        <v>173</v>
      </c>
      <c r="E19" s="114"/>
      <c r="F19" s="106" t="s">
        <v>171</v>
      </c>
      <c r="G19" s="114"/>
      <c r="H19" s="105" t="s">
        <v>172</v>
      </c>
      <c r="I19" s="114">
        <v>0</v>
      </c>
      <c r="J19" s="105" t="s">
        <v>161</v>
      </c>
      <c r="K19" s="111">
        <f t="shared" si="0"/>
        <v>0</v>
      </c>
      <c r="M19" s="114"/>
      <c r="N19" s="106" t="s">
        <v>171</v>
      </c>
      <c r="O19" s="114"/>
      <c r="Q19" s="113">
        <f t="shared" si="1"/>
        <v>0</v>
      </c>
      <c r="R19" s="106" t="s">
        <v>171</v>
      </c>
      <c r="S19" s="113">
        <f t="shared" si="2"/>
        <v>0</v>
      </c>
      <c r="U19" s="111">
        <f t="shared" si="3"/>
        <v>0</v>
      </c>
      <c r="W19" s="109"/>
    </row>
    <row r="20" spans="2:23" x14ac:dyDescent="0.2">
      <c r="B20" s="106">
        <v>15</v>
      </c>
      <c r="C20" s="110" t="s">
        <v>188</v>
      </c>
      <c r="D20" s="106" t="s">
        <v>173</v>
      </c>
      <c r="E20" s="114"/>
      <c r="F20" s="106" t="s">
        <v>171</v>
      </c>
      <c r="G20" s="114"/>
      <c r="H20" s="105" t="s">
        <v>172</v>
      </c>
      <c r="I20" s="114">
        <v>0</v>
      </c>
      <c r="J20" s="105" t="s">
        <v>161</v>
      </c>
      <c r="K20" s="115">
        <f t="shared" si="0"/>
        <v>0</v>
      </c>
      <c r="M20" s="114"/>
      <c r="N20" s="106" t="s">
        <v>171</v>
      </c>
      <c r="O20" s="114"/>
      <c r="Q20" s="113">
        <f t="shared" si="1"/>
        <v>0</v>
      </c>
      <c r="R20" s="106" t="s">
        <v>171</v>
      </c>
      <c r="S20" s="113">
        <f t="shared" si="2"/>
        <v>0</v>
      </c>
      <c r="U20" s="111">
        <f t="shared" si="3"/>
        <v>0</v>
      </c>
      <c r="W20" s="109"/>
    </row>
    <row r="21" spans="2:23" x14ac:dyDescent="0.2">
      <c r="B21" s="106">
        <v>16</v>
      </c>
      <c r="C21" s="110" t="s">
        <v>187</v>
      </c>
      <c r="D21" s="106" t="s">
        <v>173</v>
      </c>
      <c r="E21" s="114"/>
      <c r="F21" s="106" t="s">
        <v>171</v>
      </c>
      <c r="G21" s="114"/>
      <c r="H21" s="105" t="s">
        <v>172</v>
      </c>
      <c r="I21" s="114">
        <v>0</v>
      </c>
      <c r="J21" s="105" t="s">
        <v>161</v>
      </c>
      <c r="K21" s="111">
        <f t="shared" si="0"/>
        <v>0</v>
      </c>
      <c r="M21" s="114"/>
      <c r="N21" s="106" t="s">
        <v>171</v>
      </c>
      <c r="O21" s="114"/>
      <c r="Q21" s="113">
        <f t="shared" si="1"/>
        <v>0</v>
      </c>
      <c r="R21" s="106" t="s">
        <v>171</v>
      </c>
      <c r="S21" s="113">
        <f t="shared" si="2"/>
        <v>0</v>
      </c>
      <c r="U21" s="111">
        <f t="shared" si="3"/>
        <v>0</v>
      </c>
      <c r="W21" s="109"/>
    </row>
    <row r="22" spans="2:23" x14ac:dyDescent="0.2">
      <c r="B22" s="106">
        <v>17</v>
      </c>
      <c r="C22" s="110" t="s">
        <v>186</v>
      </c>
      <c r="D22" s="106" t="s">
        <v>173</v>
      </c>
      <c r="E22" s="114"/>
      <c r="F22" s="106" t="s">
        <v>171</v>
      </c>
      <c r="G22" s="114"/>
      <c r="H22" s="105" t="s">
        <v>172</v>
      </c>
      <c r="I22" s="114">
        <v>0</v>
      </c>
      <c r="J22" s="105" t="s">
        <v>161</v>
      </c>
      <c r="K22" s="111">
        <f t="shared" si="0"/>
        <v>0</v>
      </c>
      <c r="M22" s="114"/>
      <c r="N22" s="106" t="s">
        <v>171</v>
      </c>
      <c r="O22" s="114"/>
      <c r="Q22" s="113">
        <f t="shared" si="1"/>
        <v>0</v>
      </c>
      <c r="R22" s="106" t="s">
        <v>171</v>
      </c>
      <c r="S22" s="113">
        <f t="shared" si="2"/>
        <v>0</v>
      </c>
      <c r="U22" s="111">
        <f t="shared" si="3"/>
        <v>0</v>
      </c>
      <c r="W22" s="109"/>
    </row>
    <row r="23" spans="2:23" x14ac:dyDescent="0.2">
      <c r="B23" s="106">
        <v>18</v>
      </c>
      <c r="C23" s="110" t="s">
        <v>185</v>
      </c>
      <c r="D23" s="106" t="s">
        <v>173</v>
      </c>
      <c r="E23" s="114"/>
      <c r="F23" s="106" t="s">
        <v>171</v>
      </c>
      <c r="G23" s="114"/>
      <c r="H23" s="105" t="s">
        <v>172</v>
      </c>
      <c r="I23" s="114">
        <v>0</v>
      </c>
      <c r="J23" s="105" t="s">
        <v>161</v>
      </c>
      <c r="K23" s="111">
        <f t="shared" si="0"/>
        <v>0</v>
      </c>
      <c r="M23" s="114"/>
      <c r="N23" s="106" t="s">
        <v>171</v>
      </c>
      <c r="O23" s="114"/>
      <c r="Q23" s="113">
        <f t="shared" si="1"/>
        <v>0</v>
      </c>
      <c r="R23" s="106" t="s">
        <v>171</v>
      </c>
      <c r="S23" s="113">
        <f t="shared" si="2"/>
        <v>0</v>
      </c>
      <c r="U23" s="111">
        <f t="shared" si="3"/>
        <v>0</v>
      </c>
      <c r="W23" s="109"/>
    </row>
    <row r="24" spans="2:23" x14ac:dyDescent="0.2">
      <c r="B24" s="106">
        <v>19</v>
      </c>
      <c r="C24" s="110" t="s">
        <v>184</v>
      </c>
      <c r="D24" s="106" t="s">
        <v>173</v>
      </c>
      <c r="E24" s="114"/>
      <c r="F24" s="106" t="s">
        <v>171</v>
      </c>
      <c r="G24" s="114"/>
      <c r="H24" s="105" t="s">
        <v>172</v>
      </c>
      <c r="I24" s="114">
        <v>0</v>
      </c>
      <c r="J24" s="105" t="s">
        <v>161</v>
      </c>
      <c r="K24" s="111">
        <f t="shared" si="0"/>
        <v>0</v>
      </c>
      <c r="M24" s="114"/>
      <c r="N24" s="106" t="s">
        <v>171</v>
      </c>
      <c r="O24" s="114"/>
      <c r="Q24" s="113">
        <f t="shared" si="1"/>
        <v>0</v>
      </c>
      <c r="R24" s="106" t="s">
        <v>171</v>
      </c>
      <c r="S24" s="113">
        <f t="shared" si="2"/>
        <v>0</v>
      </c>
      <c r="U24" s="111">
        <f t="shared" si="3"/>
        <v>0</v>
      </c>
      <c r="W24" s="109"/>
    </row>
    <row r="25" spans="2:23" x14ac:dyDescent="0.2">
      <c r="B25" s="106">
        <v>20</v>
      </c>
      <c r="C25" s="110" t="s">
        <v>183</v>
      </c>
      <c r="D25" s="106" t="s">
        <v>173</v>
      </c>
      <c r="E25" s="114"/>
      <c r="F25" s="106" t="s">
        <v>171</v>
      </c>
      <c r="G25" s="114"/>
      <c r="H25" s="105" t="s">
        <v>172</v>
      </c>
      <c r="I25" s="114">
        <v>0</v>
      </c>
      <c r="J25" s="105" t="s">
        <v>161</v>
      </c>
      <c r="K25" s="111">
        <f t="shared" si="0"/>
        <v>0</v>
      </c>
      <c r="M25" s="114"/>
      <c r="N25" s="106" t="s">
        <v>171</v>
      </c>
      <c r="O25" s="114"/>
      <c r="Q25" s="113">
        <f t="shared" si="1"/>
        <v>0</v>
      </c>
      <c r="R25" s="106" t="s">
        <v>171</v>
      </c>
      <c r="S25" s="113">
        <f t="shared" si="2"/>
        <v>0</v>
      </c>
      <c r="U25" s="111">
        <f t="shared" si="3"/>
        <v>0</v>
      </c>
      <c r="W25" s="109"/>
    </row>
    <row r="26" spans="2:23" x14ac:dyDescent="0.2">
      <c r="B26" s="106">
        <v>21</v>
      </c>
      <c r="C26" s="110" t="s">
        <v>182</v>
      </c>
      <c r="D26" s="106" t="s">
        <v>173</v>
      </c>
      <c r="E26" s="112"/>
      <c r="F26" s="106" t="s">
        <v>171</v>
      </c>
      <c r="G26" s="112"/>
      <c r="H26" s="105" t="s">
        <v>172</v>
      </c>
      <c r="I26" s="112"/>
      <c r="J26" s="105" t="s">
        <v>161</v>
      </c>
      <c r="K26" s="110">
        <v>1</v>
      </c>
      <c r="M26" s="111"/>
      <c r="N26" s="106" t="s">
        <v>171</v>
      </c>
      <c r="O26" s="111"/>
      <c r="Q26" s="111"/>
      <c r="R26" s="106" t="s">
        <v>171</v>
      </c>
      <c r="S26" s="111"/>
      <c r="U26" s="110">
        <v>1</v>
      </c>
      <c r="W26" s="109"/>
    </row>
    <row r="27" spans="2:23" x14ac:dyDescent="0.2">
      <c r="B27" s="106">
        <v>22</v>
      </c>
      <c r="C27" s="110" t="s">
        <v>181</v>
      </c>
      <c r="D27" s="106" t="s">
        <v>173</v>
      </c>
      <c r="E27" s="112"/>
      <c r="F27" s="106" t="s">
        <v>171</v>
      </c>
      <c r="G27" s="112"/>
      <c r="H27" s="105" t="s">
        <v>172</v>
      </c>
      <c r="I27" s="112"/>
      <c r="J27" s="105" t="s">
        <v>161</v>
      </c>
      <c r="K27" s="110">
        <v>2</v>
      </c>
      <c r="M27" s="111"/>
      <c r="N27" s="106" t="s">
        <v>171</v>
      </c>
      <c r="O27" s="111"/>
      <c r="Q27" s="111"/>
      <c r="R27" s="106" t="s">
        <v>171</v>
      </c>
      <c r="S27" s="111"/>
      <c r="U27" s="110">
        <v>2</v>
      </c>
      <c r="W27" s="109"/>
    </row>
    <row r="28" spans="2:23" x14ac:dyDescent="0.2">
      <c r="B28" s="106">
        <v>23</v>
      </c>
      <c r="C28" s="110" t="s">
        <v>180</v>
      </c>
      <c r="D28" s="106" t="s">
        <v>173</v>
      </c>
      <c r="E28" s="112"/>
      <c r="F28" s="106" t="s">
        <v>171</v>
      </c>
      <c r="G28" s="112"/>
      <c r="H28" s="105" t="s">
        <v>172</v>
      </c>
      <c r="I28" s="112"/>
      <c r="J28" s="105" t="s">
        <v>161</v>
      </c>
      <c r="K28" s="110">
        <v>3</v>
      </c>
      <c r="M28" s="111"/>
      <c r="N28" s="106" t="s">
        <v>171</v>
      </c>
      <c r="O28" s="111"/>
      <c r="Q28" s="111"/>
      <c r="R28" s="106" t="s">
        <v>171</v>
      </c>
      <c r="S28" s="111"/>
      <c r="U28" s="110">
        <v>3</v>
      </c>
      <c r="W28" s="109"/>
    </row>
    <row r="29" spans="2:23" x14ac:dyDescent="0.2">
      <c r="B29" s="106">
        <v>24</v>
      </c>
      <c r="C29" s="110" t="s">
        <v>179</v>
      </c>
      <c r="D29" s="106" t="s">
        <v>173</v>
      </c>
      <c r="E29" s="112"/>
      <c r="F29" s="106" t="s">
        <v>171</v>
      </c>
      <c r="G29" s="112"/>
      <c r="H29" s="105" t="s">
        <v>172</v>
      </c>
      <c r="I29" s="112"/>
      <c r="J29" s="105" t="s">
        <v>161</v>
      </c>
      <c r="K29" s="110">
        <v>4</v>
      </c>
      <c r="M29" s="111"/>
      <c r="N29" s="106" t="s">
        <v>171</v>
      </c>
      <c r="O29" s="111"/>
      <c r="Q29" s="111"/>
      <c r="R29" s="106" t="s">
        <v>171</v>
      </c>
      <c r="S29" s="111"/>
      <c r="U29" s="110">
        <v>4</v>
      </c>
      <c r="W29" s="109"/>
    </row>
    <row r="30" spans="2:23" x14ac:dyDescent="0.2">
      <c r="B30" s="106">
        <v>25</v>
      </c>
      <c r="C30" s="110" t="s">
        <v>178</v>
      </c>
      <c r="D30" s="106" t="s">
        <v>173</v>
      </c>
      <c r="E30" s="112"/>
      <c r="F30" s="106" t="s">
        <v>171</v>
      </c>
      <c r="G30" s="112"/>
      <c r="H30" s="105" t="s">
        <v>172</v>
      </c>
      <c r="I30" s="112"/>
      <c r="J30" s="105" t="s">
        <v>161</v>
      </c>
      <c r="K30" s="110">
        <v>4</v>
      </c>
      <c r="M30" s="111"/>
      <c r="N30" s="106" t="s">
        <v>171</v>
      </c>
      <c r="O30" s="111"/>
      <c r="Q30" s="111"/>
      <c r="R30" s="106" t="s">
        <v>171</v>
      </c>
      <c r="S30" s="111"/>
      <c r="U30" s="110">
        <v>3</v>
      </c>
      <c r="W30" s="109"/>
    </row>
    <row r="31" spans="2:23" x14ac:dyDescent="0.2">
      <c r="B31" s="106">
        <v>26</v>
      </c>
      <c r="C31" s="110" t="s">
        <v>177</v>
      </c>
      <c r="D31" s="106" t="s">
        <v>173</v>
      </c>
      <c r="E31" s="112"/>
      <c r="F31" s="106" t="s">
        <v>171</v>
      </c>
      <c r="G31" s="112"/>
      <c r="H31" s="105" t="s">
        <v>172</v>
      </c>
      <c r="I31" s="112"/>
      <c r="J31" s="105" t="s">
        <v>161</v>
      </c>
      <c r="K31" s="110">
        <v>5</v>
      </c>
      <c r="M31" s="111"/>
      <c r="N31" s="106" t="s">
        <v>171</v>
      </c>
      <c r="O31" s="111"/>
      <c r="Q31" s="111"/>
      <c r="R31" s="106" t="s">
        <v>171</v>
      </c>
      <c r="S31" s="111"/>
      <c r="U31" s="110">
        <v>5</v>
      </c>
      <c r="W31" s="109"/>
    </row>
    <row r="32" spans="2:23" x14ac:dyDescent="0.2">
      <c r="B32" s="106">
        <v>27</v>
      </c>
      <c r="C32" s="110" t="s">
        <v>176</v>
      </c>
      <c r="D32" s="106" t="s">
        <v>173</v>
      </c>
      <c r="E32" s="112"/>
      <c r="F32" s="106" t="s">
        <v>171</v>
      </c>
      <c r="G32" s="112"/>
      <c r="H32" s="105" t="s">
        <v>172</v>
      </c>
      <c r="I32" s="112"/>
      <c r="J32" s="105" t="s">
        <v>161</v>
      </c>
      <c r="K32" s="110">
        <v>0</v>
      </c>
      <c r="M32" s="111"/>
      <c r="N32" s="106" t="s">
        <v>171</v>
      </c>
      <c r="O32" s="111"/>
      <c r="Q32" s="111"/>
      <c r="R32" s="106" t="s">
        <v>171</v>
      </c>
      <c r="S32" s="111"/>
      <c r="U32" s="110">
        <v>0</v>
      </c>
      <c r="W32" s="109" t="s">
        <v>175</v>
      </c>
    </row>
    <row r="33" spans="2:23" x14ac:dyDescent="0.2">
      <c r="B33" s="106">
        <v>28</v>
      </c>
      <c r="C33" s="110" t="s">
        <v>174</v>
      </c>
      <c r="D33" s="106" t="s">
        <v>173</v>
      </c>
      <c r="E33" s="112"/>
      <c r="F33" s="106" t="s">
        <v>171</v>
      </c>
      <c r="G33" s="112"/>
      <c r="H33" s="105" t="s">
        <v>172</v>
      </c>
      <c r="I33" s="112"/>
      <c r="J33" s="105" t="s">
        <v>161</v>
      </c>
      <c r="K33" s="110"/>
      <c r="M33" s="111"/>
      <c r="N33" s="106" t="s">
        <v>171</v>
      </c>
      <c r="O33" s="111"/>
      <c r="Q33" s="111"/>
      <c r="R33" s="106" t="s">
        <v>171</v>
      </c>
      <c r="S33" s="111"/>
      <c r="U33" s="110"/>
      <c r="W33" s="109"/>
    </row>
    <row r="34" spans="2:23" x14ac:dyDescent="0.2">
      <c r="B34" s="106">
        <v>29</v>
      </c>
      <c r="C34" s="110" t="s">
        <v>174</v>
      </c>
      <c r="D34" s="106" t="s">
        <v>173</v>
      </c>
      <c r="E34" s="112"/>
      <c r="F34" s="106" t="s">
        <v>171</v>
      </c>
      <c r="G34" s="112"/>
      <c r="H34" s="105" t="s">
        <v>172</v>
      </c>
      <c r="I34" s="112"/>
      <c r="J34" s="105" t="s">
        <v>161</v>
      </c>
      <c r="K34" s="110"/>
      <c r="M34" s="111"/>
      <c r="N34" s="106" t="s">
        <v>171</v>
      </c>
      <c r="O34" s="111"/>
      <c r="Q34" s="111"/>
      <c r="R34" s="106" t="s">
        <v>171</v>
      </c>
      <c r="S34" s="111"/>
      <c r="U34" s="110"/>
      <c r="W34" s="109"/>
    </row>
    <row r="35" spans="2:23" x14ac:dyDescent="0.2">
      <c r="B35" s="106">
        <v>30</v>
      </c>
      <c r="C35" s="110" t="s">
        <v>174</v>
      </c>
      <c r="D35" s="106" t="s">
        <v>173</v>
      </c>
      <c r="E35" s="112"/>
      <c r="F35" s="106" t="s">
        <v>171</v>
      </c>
      <c r="G35" s="112"/>
      <c r="H35" s="105" t="s">
        <v>172</v>
      </c>
      <c r="I35" s="112"/>
      <c r="J35" s="105" t="s">
        <v>161</v>
      </c>
      <c r="K35" s="110"/>
      <c r="M35" s="111"/>
      <c r="N35" s="106" t="s">
        <v>171</v>
      </c>
      <c r="O35" s="111"/>
      <c r="Q35" s="111"/>
      <c r="R35" s="106" t="s">
        <v>171</v>
      </c>
      <c r="S35" s="111"/>
      <c r="U35" s="110"/>
      <c r="W35" s="109"/>
    </row>
    <row r="36" spans="2:23" x14ac:dyDescent="0.2">
      <c r="C36" s="108"/>
    </row>
    <row r="37" spans="2:23" x14ac:dyDescent="0.2">
      <c r="C37" s="105" t="s">
        <v>170</v>
      </c>
    </row>
    <row r="38" spans="2:23" x14ac:dyDescent="0.2">
      <c r="C38" s="105" t="s">
        <v>169</v>
      </c>
    </row>
    <row r="39" spans="2:23" x14ac:dyDescent="0.2">
      <c r="C39" s="105" t="s">
        <v>168</v>
      </c>
    </row>
    <row r="40" spans="2:23" x14ac:dyDescent="0.2">
      <c r="C40" s="105" t="s">
        <v>167</v>
      </c>
    </row>
    <row r="41" spans="2:23" x14ac:dyDescent="0.2">
      <c r="C41" s="107" t="s">
        <v>166</v>
      </c>
    </row>
    <row r="42" spans="2:23" x14ac:dyDescent="0.2">
      <c r="C42" s="107" t="s">
        <v>165</v>
      </c>
    </row>
  </sheetData>
  <sheetProtection insertRows="0" deleteRows="0"/>
  <mergeCells count="4">
    <mergeCell ref="E4:K4"/>
    <mergeCell ref="M4:O4"/>
    <mergeCell ref="Q4:U4"/>
    <mergeCell ref="W4:W5"/>
  </mergeCells>
  <phoneticPr fontId="15"/>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5B898-2886-45D5-AA92-B4D191B2BC3D}">
  <sheetPr codeName="Sheet24">
    <tabColor rgb="FF0070C0"/>
  </sheetPr>
  <dimension ref="B1:Y123"/>
  <sheetViews>
    <sheetView zoomScaleNormal="100" workbookViewId="0">
      <selection activeCell="B5" sqref="B5:Y5"/>
    </sheetView>
  </sheetViews>
  <sheetFormatPr defaultColWidth="4" defaultRowHeight="13" x14ac:dyDescent="0.2"/>
  <cols>
    <col min="1" max="1" width="2.08984375" style="4" customWidth="1"/>
    <col min="2" max="2" width="2.36328125" style="4" customWidth="1"/>
    <col min="3" max="8" width="4" style="4"/>
    <col min="9" max="20" width="4.6328125" style="4" customWidth="1"/>
    <col min="21" max="21" width="2.36328125" style="4" customWidth="1"/>
    <col min="22" max="24" width="3.26953125" style="4" customWidth="1"/>
    <col min="25" max="25" width="2.36328125" style="4" customWidth="1"/>
    <col min="26" max="26" width="2.08984375" style="4" customWidth="1"/>
    <col min="27" max="16384" width="4" style="4"/>
  </cols>
  <sheetData>
    <row r="1" spans="2:25" ht="6.75" customHeight="1" x14ac:dyDescent="0.2"/>
    <row r="2" spans="2:25" x14ac:dyDescent="0.2">
      <c r="B2" s="4" t="s">
        <v>99</v>
      </c>
    </row>
    <row r="3" spans="2:25" ht="15.75" customHeight="1" x14ac:dyDescent="0.2">
      <c r="P3" s="27" t="s">
        <v>19</v>
      </c>
      <c r="Q3" s="260"/>
      <c r="R3" s="260"/>
      <c r="S3" s="10" t="s">
        <v>18</v>
      </c>
      <c r="T3" s="260"/>
      <c r="U3" s="260"/>
      <c r="V3" s="10" t="s">
        <v>21</v>
      </c>
      <c r="W3" s="260"/>
      <c r="X3" s="260"/>
      <c r="Y3" s="10" t="s">
        <v>17</v>
      </c>
    </row>
    <row r="4" spans="2:25" ht="6" customHeight="1" x14ac:dyDescent="0.2"/>
    <row r="5" spans="2:25" ht="27.75" customHeight="1" x14ac:dyDescent="0.2">
      <c r="B5" s="264" t="s">
        <v>74</v>
      </c>
      <c r="C5" s="260"/>
      <c r="D5" s="260"/>
      <c r="E5" s="260"/>
      <c r="F5" s="260"/>
      <c r="G5" s="260"/>
      <c r="H5" s="260"/>
      <c r="I5" s="260"/>
      <c r="J5" s="260"/>
      <c r="K5" s="260"/>
      <c r="L5" s="260"/>
      <c r="M5" s="260"/>
      <c r="N5" s="260"/>
      <c r="O5" s="260"/>
      <c r="P5" s="260"/>
      <c r="Q5" s="260"/>
      <c r="R5" s="260"/>
      <c r="S5" s="260"/>
      <c r="T5" s="260"/>
      <c r="U5" s="260"/>
      <c r="V5" s="260"/>
      <c r="W5" s="260"/>
      <c r="X5" s="260"/>
      <c r="Y5" s="260"/>
    </row>
    <row r="6" spans="2:25" ht="5.25" customHeight="1" x14ac:dyDescent="0.2"/>
    <row r="7" spans="2:25" ht="23.25" customHeight="1" x14ac:dyDescent="0.2">
      <c r="B7" s="253" t="s">
        <v>73</v>
      </c>
      <c r="C7" s="254"/>
      <c r="D7" s="254"/>
      <c r="E7" s="254"/>
      <c r="F7" s="255"/>
      <c r="G7" s="265"/>
      <c r="H7" s="266"/>
      <c r="I7" s="266"/>
      <c r="J7" s="266"/>
      <c r="K7" s="266"/>
      <c r="L7" s="266"/>
      <c r="M7" s="266"/>
      <c r="N7" s="266"/>
      <c r="O7" s="266"/>
      <c r="P7" s="266"/>
      <c r="Q7" s="266"/>
      <c r="R7" s="266"/>
      <c r="S7" s="266"/>
      <c r="T7" s="266"/>
      <c r="U7" s="266"/>
      <c r="V7" s="266"/>
      <c r="W7" s="266"/>
      <c r="X7" s="266"/>
      <c r="Y7" s="267"/>
    </row>
    <row r="8" spans="2:25" ht="23.25" customHeight="1" x14ac:dyDescent="0.2">
      <c r="B8" s="253" t="s">
        <v>20</v>
      </c>
      <c r="C8" s="254"/>
      <c r="D8" s="254"/>
      <c r="E8" s="254"/>
      <c r="F8" s="255"/>
      <c r="G8" s="14" t="s">
        <v>3</v>
      </c>
      <c r="H8" s="25" t="s">
        <v>16</v>
      </c>
      <c r="I8" s="25"/>
      <c r="J8" s="25"/>
      <c r="K8" s="25"/>
      <c r="L8" s="10" t="s">
        <v>3</v>
      </c>
      <c r="M8" s="25" t="s">
        <v>15</v>
      </c>
      <c r="N8" s="25"/>
      <c r="O8" s="25"/>
      <c r="P8" s="25"/>
      <c r="Q8" s="10" t="s">
        <v>3</v>
      </c>
      <c r="R8" s="25" t="s">
        <v>14</v>
      </c>
      <c r="S8" s="25"/>
      <c r="T8" s="25"/>
      <c r="U8" s="19"/>
      <c r="V8" s="19"/>
      <c r="W8" s="19"/>
      <c r="X8" s="19"/>
      <c r="Y8" s="18"/>
    </row>
    <row r="9" spans="2:25" ht="23.25" customHeight="1" x14ac:dyDescent="0.2">
      <c r="B9" s="256" t="s">
        <v>72</v>
      </c>
      <c r="C9" s="257"/>
      <c r="D9" s="257"/>
      <c r="E9" s="257"/>
      <c r="F9" s="258"/>
      <c r="G9" s="10" t="s">
        <v>3</v>
      </c>
      <c r="H9" s="20" t="s">
        <v>71</v>
      </c>
      <c r="I9" s="20"/>
      <c r="J9" s="19"/>
      <c r="K9" s="19"/>
      <c r="L9" s="19"/>
      <c r="M9" s="19"/>
      <c r="N9" s="19"/>
      <c r="O9" s="10" t="s">
        <v>3</v>
      </c>
      <c r="P9" s="20" t="s">
        <v>70</v>
      </c>
      <c r="Q9" s="19"/>
      <c r="R9" s="19"/>
      <c r="S9" s="19"/>
      <c r="T9" s="19"/>
      <c r="U9" s="19"/>
      <c r="V9" s="19"/>
      <c r="W9" s="19"/>
      <c r="X9" s="19"/>
      <c r="Y9" s="18"/>
    </row>
    <row r="10" spans="2:25" ht="23.25" customHeight="1" x14ac:dyDescent="0.2">
      <c r="B10" s="259"/>
      <c r="C10" s="260"/>
      <c r="D10" s="260"/>
      <c r="E10" s="260"/>
      <c r="F10" s="261"/>
      <c r="G10" s="10" t="s">
        <v>3</v>
      </c>
      <c r="H10" s="4" t="s">
        <v>69</v>
      </c>
      <c r="I10" s="16"/>
      <c r="J10" s="16"/>
      <c r="K10" s="16"/>
      <c r="L10" s="16"/>
      <c r="M10" s="16"/>
      <c r="N10" s="16"/>
      <c r="O10" s="10" t="s">
        <v>3</v>
      </c>
      <c r="P10" s="4" t="s">
        <v>68</v>
      </c>
      <c r="Q10" s="16"/>
      <c r="R10" s="16"/>
      <c r="S10" s="16"/>
      <c r="T10" s="16"/>
      <c r="U10" s="16"/>
      <c r="V10" s="16"/>
      <c r="W10" s="16"/>
      <c r="X10" s="16"/>
      <c r="Y10" s="9"/>
    </row>
    <row r="11" spans="2:25" ht="23.25" customHeight="1" x14ac:dyDescent="0.2">
      <c r="B11" s="250"/>
      <c r="C11" s="251"/>
      <c r="D11" s="251"/>
      <c r="E11" s="251"/>
      <c r="F11" s="252"/>
      <c r="G11" s="22" t="s">
        <v>3</v>
      </c>
      <c r="H11" s="7" t="s">
        <v>67</v>
      </c>
      <c r="I11" s="6"/>
      <c r="J11" s="6"/>
      <c r="K11" s="6"/>
      <c r="L11" s="6"/>
      <c r="M11" s="6"/>
      <c r="N11" s="6"/>
      <c r="O11" s="6"/>
      <c r="P11" s="6"/>
      <c r="Q11" s="6"/>
      <c r="R11" s="6"/>
      <c r="S11" s="6"/>
      <c r="T11" s="6"/>
      <c r="U11" s="6"/>
      <c r="V11" s="6"/>
      <c r="W11" s="6"/>
      <c r="X11" s="6"/>
      <c r="Y11" s="5"/>
    </row>
    <row r="13" spans="2:25" ht="6" customHeight="1" x14ac:dyDescent="0.2">
      <c r="B13" s="21"/>
      <c r="C13" s="20"/>
      <c r="D13" s="20"/>
      <c r="E13" s="20"/>
      <c r="F13" s="20"/>
      <c r="G13" s="20"/>
      <c r="H13" s="20"/>
      <c r="I13" s="20"/>
      <c r="J13" s="20"/>
      <c r="K13" s="20"/>
      <c r="L13" s="20"/>
      <c r="M13" s="20"/>
      <c r="N13" s="20"/>
      <c r="O13" s="20"/>
      <c r="P13" s="20"/>
      <c r="Q13" s="20"/>
      <c r="R13" s="20"/>
      <c r="S13" s="20"/>
      <c r="T13" s="20"/>
      <c r="U13" s="21"/>
      <c r="V13" s="20"/>
      <c r="W13" s="20"/>
      <c r="X13" s="20"/>
      <c r="Y13" s="24"/>
    </row>
    <row r="14" spans="2:25" x14ac:dyDescent="0.2">
      <c r="B14" s="15" t="s">
        <v>66</v>
      </c>
      <c r="U14" s="15"/>
      <c r="V14" s="17" t="s">
        <v>13</v>
      </c>
      <c r="W14" s="17" t="s">
        <v>10</v>
      </c>
      <c r="X14" s="17" t="s">
        <v>12</v>
      </c>
      <c r="Y14" s="32"/>
    </row>
    <row r="15" spans="2:25" ht="6.75" customHeight="1" x14ac:dyDescent="0.2">
      <c r="B15" s="15"/>
      <c r="U15" s="15"/>
      <c r="Y15" s="32"/>
    </row>
    <row r="16" spans="2:25" ht="18" customHeight="1" x14ac:dyDescent="0.2">
      <c r="B16" s="15"/>
      <c r="C16" s="4" t="s">
        <v>65</v>
      </c>
      <c r="U16" s="11"/>
      <c r="V16" s="10"/>
      <c r="W16" s="10"/>
      <c r="X16" s="10"/>
      <c r="Y16" s="9"/>
    </row>
    <row r="17" spans="2:25" ht="6.75" customHeight="1" x14ac:dyDescent="0.2">
      <c r="B17" s="15"/>
      <c r="U17" s="31"/>
      <c r="V17" s="10"/>
      <c r="W17" s="10"/>
      <c r="X17" s="10"/>
      <c r="Y17" s="30"/>
    </row>
    <row r="18" spans="2:25" ht="14.25" customHeight="1" x14ac:dyDescent="0.2">
      <c r="B18" s="15"/>
      <c r="C18" s="4" t="s">
        <v>63</v>
      </c>
      <c r="D18" s="253" t="s">
        <v>64</v>
      </c>
      <c r="E18" s="254"/>
      <c r="F18" s="254"/>
      <c r="G18" s="254"/>
      <c r="H18" s="255"/>
      <c r="I18" s="26" t="s">
        <v>62</v>
      </c>
      <c r="J18" s="23"/>
      <c r="K18" s="23"/>
      <c r="L18" s="254"/>
      <c r="M18" s="254"/>
      <c r="N18" s="254"/>
      <c r="O18" s="33" t="s">
        <v>11</v>
      </c>
      <c r="U18" s="31"/>
      <c r="V18" s="10"/>
      <c r="W18" s="10"/>
      <c r="X18" s="10"/>
      <c r="Y18" s="30"/>
    </row>
    <row r="19" spans="2:25" ht="7.5" customHeight="1" x14ac:dyDescent="0.2">
      <c r="B19" s="15"/>
      <c r="U19" s="31"/>
      <c r="V19" s="10"/>
      <c r="W19" s="10"/>
      <c r="X19" s="10"/>
      <c r="Y19" s="30"/>
    </row>
    <row r="20" spans="2:25" ht="18" customHeight="1" x14ac:dyDescent="0.2">
      <c r="B20" s="15"/>
      <c r="C20" s="4" t="s">
        <v>9</v>
      </c>
      <c r="U20" s="31"/>
      <c r="V20" s="10"/>
      <c r="W20" s="10"/>
      <c r="X20" s="10"/>
      <c r="Y20" s="30"/>
    </row>
    <row r="21" spans="2:25" ht="6.75" customHeight="1" x14ac:dyDescent="0.2">
      <c r="B21" s="15"/>
      <c r="U21" s="31"/>
      <c r="V21" s="10"/>
      <c r="W21" s="10"/>
      <c r="X21" s="10"/>
      <c r="Y21" s="30"/>
    </row>
    <row r="22" spans="2:25" ht="14.25" customHeight="1" x14ac:dyDescent="0.2">
      <c r="B22" s="15"/>
      <c r="C22" s="4" t="s">
        <v>63</v>
      </c>
      <c r="D22" s="253" t="s">
        <v>22</v>
      </c>
      <c r="E22" s="254"/>
      <c r="F22" s="254"/>
      <c r="G22" s="254"/>
      <c r="H22" s="255"/>
      <c r="I22" s="26" t="s">
        <v>62</v>
      </c>
      <c r="J22" s="23"/>
      <c r="K22" s="23"/>
      <c r="L22" s="254"/>
      <c r="M22" s="254"/>
      <c r="N22" s="254"/>
      <c r="O22" s="33" t="s">
        <v>11</v>
      </c>
      <c r="U22" s="31"/>
      <c r="V22" s="10"/>
      <c r="W22" s="10"/>
      <c r="X22" s="10"/>
      <c r="Y22" s="30"/>
    </row>
    <row r="23" spans="2:25" ht="7.5" customHeight="1" x14ac:dyDescent="0.2">
      <c r="B23" s="15"/>
      <c r="U23" s="31"/>
      <c r="V23" s="10"/>
      <c r="W23" s="10"/>
      <c r="X23" s="10"/>
      <c r="Y23" s="30"/>
    </row>
    <row r="24" spans="2:25" ht="18" customHeight="1" x14ac:dyDescent="0.2">
      <c r="B24" s="15"/>
      <c r="C24" s="4" t="s">
        <v>61</v>
      </c>
      <c r="U24" s="11"/>
      <c r="V24" s="10" t="s">
        <v>3</v>
      </c>
      <c r="W24" s="10" t="s">
        <v>10</v>
      </c>
      <c r="X24" s="10" t="s">
        <v>3</v>
      </c>
      <c r="Y24" s="9"/>
    </row>
    <row r="25" spans="2:25" ht="18" customHeight="1" x14ac:dyDescent="0.2">
      <c r="B25" s="15"/>
      <c r="C25" s="4" t="s">
        <v>60</v>
      </c>
      <c r="U25" s="11"/>
      <c r="V25" s="16"/>
      <c r="W25" s="16"/>
      <c r="X25" s="16"/>
      <c r="Y25" s="9"/>
    </row>
    <row r="26" spans="2:25" ht="18" customHeight="1" x14ac:dyDescent="0.2">
      <c r="B26" s="15"/>
      <c r="C26" s="4" t="s">
        <v>59</v>
      </c>
      <c r="T26" s="4" t="s">
        <v>58</v>
      </c>
      <c r="U26" s="11"/>
      <c r="V26" s="10" t="s">
        <v>3</v>
      </c>
      <c r="W26" s="10" t="s">
        <v>10</v>
      </c>
      <c r="X26" s="10" t="s">
        <v>3</v>
      </c>
      <c r="Y26" s="9"/>
    </row>
    <row r="27" spans="2:25" ht="18" customHeight="1" x14ac:dyDescent="0.2">
      <c r="B27" s="15"/>
      <c r="C27" s="4" t="s">
        <v>57</v>
      </c>
      <c r="U27" s="11"/>
      <c r="V27" s="10" t="s">
        <v>3</v>
      </c>
      <c r="W27" s="10" t="s">
        <v>10</v>
      </c>
      <c r="X27" s="10" t="s">
        <v>3</v>
      </c>
      <c r="Y27" s="9"/>
    </row>
    <row r="28" spans="2:25" ht="18" customHeight="1" x14ac:dyDescent="0.2">
      <c r="B28" s="15"/>
      <c r="C28" s="4" t="s">
        <v>56</v>
      </c>
      <c r="U28" s="11"/>
      <c r="V28" s="16"/>
      <c r="W28" s="16"/>
      <c r="X28" s="16"/>
      <c r="Y28" s="9"/>
    </row>
    <row r="29" spans="2:25" ht="18" customHeight="1" x14ac:dyDescent="0.2">
      <c r="B29" s="15"/>
      <c r="C29" s="4" t="s">
        <v>55</v>
      </c>
      <c r="U29" s="11"/>
      <c r="V29" s="10" t="s">
        <v>3</v>
      </c>
      <c r="W29" s="10" t="s">
        <v>10</v>
      </c>
      <c r="X29" s="10" t="s">
        <v>3</v>
      </c>
      <c r="Y29" s="9"/>
    </row>
    <row r="30" spans="2:25" ht="18" customHeight="1" x14ac:dyDescent="0.2">
      <c r="B30" s="15"/>
      <c r="C30" s="4" t="s">
        <v>54</v>
      </c>
      <c r="U30" s="11"/>
      <c r="V30" s="10" t="s">
        <v>3</v>
      </c>
      <c r="W30" s="10" t="s">
        <v>10</v>
      </c>
      <c r="X30" s="10" t="s">
        <v>3</v>
      </c>
      <c r="Y30" s="9"/>
    </row>
    <row r="31" spans="2:25" ht="18" customHeight="1" x14ac:dyDescent="0.2">
      <c r="B31" s="15"/>
      <c r="C31" s="4" t="s">
        <v>53</v>
      </c>
      <c r="U31" s="11"/>
      <c r="V31" s="16"/>
      <c r="W31" s="16"/>
      <c r="X31" s="16"/>
      <c r="Y31" s="9"/>
    </row>
    <row r="32" spans="2:25" ht="18" customHeight="1" x14ac:dyDescent="0.2">
      <c r="B32" s="15"/>
      <c r="C32" s="4" t="s">
        <v>52</v>
      </c>
      <c r="U32" s="11"/>
      <c r="V32" s="10" t="s">
        <v>3</v>
      </c>
      <c r="W32" s="10" t="s">
        <v>10</v>
      </c>
      <c r="X32" s="10" t="s">
        <v>3</v>
      </c>
      <c r="Y32" s="9"/>
    </row>
    <row r="33" spans="2:25" ht="18" customHeight="1" x14ac:dyDescent="0.2">
      <c r="B33" s="15"/>
      <c r="C33" s="4" t="s">
        <v>51</v>
      </c>
      <c r="U33" s="11"/>
      <c r="V33" s="10"/>
      <c r="W33" s="10"/>
      <c r="X33" s="10"/>
      <c r="Y33" s="9"/>
    </row>
    <row r="34" spans="2:25" ht="18" customHeight="1" x14ac:dyDescent="0.2">
      <c r="B34" s="15"/>
      <c r="C34" s="4" t="s">
        <v>50</v>
      </c>
      <c r="U34" s="11"/>
      <c r="V34" s="10"/>
      <c r="W34" s="10"/>
      <c r="X34" s="10"/>
      <c r="Y34" s="9"/>
    </row>
    <row r="35" spans="2:25" ht="18" customHeight="1" x14ac:dyDescent="0.2">
      <c r="B35" s="15"/>
      <c r="C35" s="4" t="s">
        <v>49</v>
      </c>
      <c r="U35" s="11"/>
      <c r="V35" s="10" t="s">
        <v>3</v>
      </c>
      <c r="W35" s="10" t="s">
        <v>10</v>
      </c>
      <c r="X35" s="10" t="s">
        <v>3</v>
      </c>
      <c r="Y35" s="9"/>
    </row>
    <row r="36" spans="2:25" ht="18" customHeight="1" x14ac:dyDescent="0.2">
      <c r="B36" s="15"/>
      <c r="C36" s="4" t="s">
        <v>48</v>
      </c>
      <c r="U36" s="11"/>
      <c r="V36" s="16"/>
      <c r="W36" s="16"/>
      <c r="X36" s="16"/>
      <c r="Y36" s="9"/>
    </row>
    <row r="37" spans="2:25" ht="18" customHeight="1" x14ac:dyDescent="0.2">
      <c r="B37" s="15"/>
      <c r="D37" s="4" t="s">
        <v>47</v>
      </c>
      <c r="U37" s="11"/>
      <c r="V37" s="10" t="s">
        <v>3</v>
      </c>
      <c r="W37" s="10" t="s">
        <v>10</v>
      </c>
      <c r="X37" s="10" t="s">
        <v>3</v>
      </c>
      <c r="Y37" s="9"/>
    </row>
    <row r="38" spans="2:25" ht="18" customHeight="1" x14ac:dyDescent="0.2">
      <c r="B38" s="15"/>
      <c r="D38" s="4" t="s">
        <v>46</v>
      </c>
      <c r="U38" s="11"/>
      <c r="V38" s="10" t="s">
        <v>3</v>
      </c>
      <c r="W38" s="10" t="s">
        <v>10</v>
      </c>
      <c r="X38" s="10" t="s">
        <v>3</v>
      </c>
      <c r="Y38" s="9"/>
    </row>
    <row r="39" spans="2:25" ht="18" customHeight="1" x14ac:dyDescent="0.2">
      <c r="B39" s="15"/>
      <c r="C39" s="4" t="s">
        <v>45</v>
      </c>
      <c r="U39" s="11"/>
      <c r="V39" s="28"/>
      <c r="W39" s="10" t="s">
        <v>10</v>
      </c>
      <c r="X39" s="28"/>
      <c r="Y39" s="9"/>
    </row>
    <row r="40" spans="2:25" ht="18" customHeight="1" x14ac:dyDescent="0.2">
      <c r="B40" s="15"/>
      <c r="C40" s="4" t="s">
        <v>44</v>
      </c>
      <c r="U40" s="11"/>
      <c r="V40" s="16"/>
      <c r="W40" s="16"/>
      <c r="X40" s="16"/>
      <c r="Y40" s="9"/>
    </row>
    <row r="41" spans="2:25" ht="18" customHeight="1" x14ac:dyDescent="0.2">
      <c r="B41" s="15"/>
      <c r="C41" s="4" t="s">
        <v>43</v>
      </c>
      <c r="U41" s="11"/>
      <c r="V41" s="10" t="s">
        <v>3</v>
      </c>
      <c r="W41" s="10" t="s">
        <v>10</v>
      </c>
      <c r="X41" s="10" t="s">
        <v>3</v>
      </c>
      <c r="Y41" s="9"/>
    </row>
    <row r="42" spans="2:25" ht="18" customHeight="1" x14ac:dyDescent="0.2">
      <c r="B42" s="15"/>
      <c r="C42" s="4" t="s">
        <v>42</v>
      </c>
      <c r="U42" s="31"/>
      <c r="V42" s="10"/>
      <c r="W42" s="10"/>
      <c r="X42" s="10"/>
      <c r="Y42" s="30"/>
    </row>
    <row r="43" spans="2:25" ht="18" customHeight="1" x14ac:dyDescent="0.2">
      <c r="B43" s="15"/>
      <c r="C43" s="4" t="s">
        <v>41</v>
      </c>
      <c r="U43" s="11"/>
      <c r="V43" s="10" t="s">
        <v>3</v>
      </c>
      <c r="W43" s="10" t="s">
        <v>10</v>
      </c>
      <c r="X43" s="10" t="s">
        <v>3</v>
      </c>
      <c r="Y43" s="9"/>
    </row>
    <row r="44" spans="2:25" ht="18" customHeight="1" x14ac:dyDescent="0.2">
      <c r="B44" s="15"/>
      <c r="C44" s="4" t="s">
        <v>40</v>
      </c>
      <c r="U44" s="31"/>
      <c r="V44" s="10"/>
      <c r="W44" s="10"/>
      <c r="X44" s="10"/>
      <c r="Y44" s="30"/>
    </row>
    <row r="45" spans="2:25" ht="18" customHeight="1" x14ac:dyDescent="0.2">
      <c r="B45" s="15"/>
      <c r="C45" s="4" t="s">
        <v>39</v>
      </c>
      <c r="U45" s="31"/>
      <c r="V45" s="10"/>
      <c r="W45" s="10"/>
      <c r="X45" s="10"/>
      <c r="Y45" s="30"/>
    </row>
    <row r="46" spans="2:25" ht="15" customHeight="1" x14ac:dyDescent="0.2">
      <c r="B46" s="15"/>
      <c r="U46" s="15"/>
      <c r="Y46" s="32"/>
    </row>
    <row r="47" spans="2:25" ht="15" customHeight="1" x14ac:dyDescent="0.2">
      <c r="B47" s="15" t="s">
        <v>38</v>
      </c>
      <c r="U47" s="31"/>
      <c r="V47" s="17" t="s">
        <v>13</v>
      </c>
      <c r="W47" s="17" t="s">
        <v>10</v>
      </c>
      <c r="X47" s="17" t="s">
        <v>12</v>
      </c>
      <c r="Y47" s="30"/>
    </row>
    <row r="48" spans="2:25" ht="6.75" customHeight="1" x14ac:dyDescent="0.2">
      <c r="B48" s="15"/>
      <c r="U48" s="31"/>
      <c r="V48" s="10"/>
      <c r="W48" s="10"/>
      <c r="X48" s="10"/>
      <c r="Y48" s="30"/>
    </row>
    <row r="49" spans="2:25" ht="18" customHeight="1" x14ac:dyDescent="0.2">
      <c r="B49" s="15"/>
      <c r="C49" s="4" t="s">
        <v>37</v>
      </c>
      <c r="U49" s="11"/>
      <c r="V49" s="10" t="s">
        <v>3</v>
      </c>
      <c r="W49" s="10" t="s">
        <v>10</v>
      </c>
      <c r="X49" s="10" t="s">
        <v>3</v>
      </c>
      <c r="Y49" s="9"/>
    </row>
    <row r="50" spans="2:25" ht="18" customHeight="1" x14ac:dyDescent="0.2">
      <c r="B50" s="15"/>
      <c r="C50" s="4" t="s">
        <v>36</v>
      </c>
      <c r="U50" s="15"/>
      <c r="Y50" s="32"/>
    </row>
    <row r="51" spans="2:25" ht="18" customHeight="1" x14ac:dyDescent="0.2">
      <c r="B51" s="15"/>
      <c r="C51" s="4" t="s">
        <v>35</v>
      </c>
      <c r="U51" s="11"/>
      <c r="V51" s="10" t="s">
        <v>3</v>
      </c>
      <c r="W51" s="10" t="s">
        <v>10</v>
      </c>
      <c r="X51" s="10" t="s">
        <v>3</v>
      </c>
      <c r="Y51" s="9"/>
    </row>
    <row r="52" spans="2:25" ht="18" customHeight="1" x14ac:dyDescent="0.2">
      <c r="B52" s="15"/>
      <c r="D52" s="262" t="s">
        <v>34</v>
      </c>
      <c r="E52" s="262"/>
      <c r="F52" s="262"/>
      <c r="G52" s="262"/>
      <c r="H52" s="262"/>
      <c r="I52" s="262"/>
      <c r="J52" s="262"/>
      <c r="K52" s="262"/>
      <c r="L52" s="262"/>
      <c r="M52" s="262"/>
      <c r="N52" s="262"/>
      <c r="O52" s="262"/>
      <c r="P52" s="262"/>
      <c r="Q52" s="262"/>
      <c r="R52" s="262"/>
      <c r="S52" s="262"/>
      <c r="T52" s="263"/>
      <c r="U52" s="11"/>
      <c r="V52" s="10"/>
      <c r="W52" s="10"/>
      <c r="X52" s="10"/>
      <c r="Y52" s="9"/>
    </row>
    <row r="53" spans="2:25" ht="18" customHeight="1" x14ac:dyDescent="0.2">
      <c r="B53" s="15"/>
      <c r="D53" s="262" t="s">
        <v>33</v>
      </c>
      <c r="E53" s="262"/>
      <c r="F53" s="262"/>
      <c r="G53" s="262"/>
      <c r="H53" s="262"/>
      <c r="I53" s="262"/>
      <c r="J53" s="262"/>
      <c r="K53" s="262"/>
      <c r="L53" s="262"/>
      <c r="M53" s="262"/>
      <c r="N53" s="262"/>
      <c r="O53" s="262"/>
      <c r="P53" s="262"/>
      <c r="Q53" s="262"/>
      <c r="R53" s="262"/>
      <c r="S53" s="262"/>
      <c r="T53" s="263"/>
      <c r="U53" s="11"/>
      <c r="V53" s="10"/>
      <c r="W53" s="10"/>
      <c r="X53" s="10"/>
      <c r="Y53" s="9"/>
    </row>
    <row r="54" spans="2:25" ht="18" customHeight="1" x14ac:dyDescent="0.2">
      <c r="B54" s="15"/>
      <c r="D54" s="262" t="s">
        <v>32</v>
      </c>
      <c r="E54" s="262"/>
      <c r="F54" s="262"/>
      <c r="G54" s="262"/>
      <c r="H54" s="262"/>
      <c r="I54" s="262"/>
      <c r="J54" s="262"/>
      <c r="K54" s="262"/>
      <c r="L54" s="262"/>
      <c r="M54" s="262"/>
      <c r="N54" s="262"/>
      <c r="O54" s="262"/>
      <c r="P54" s="262"/>
      <c r="Q54" s="262"/>
      <c r="R54" s="262"/>
      <c r="S54" s="262"/>
      <c r="T54" s="263"/>
      <c r="U54" s="11"/>
      <c r="V54" s="10"/>
      <c r="W54" s="10"/>
      <c r="X54" s="10"/>
      <c r="Y54" s="9"/>
    </row>
    <row r="55" spans="2:25" ht="18" customHeight="1" x14ac:dyDescent="0.2">
      <c r="B55" s="15"/>
      <c r="D55" s="262" t="s">
        <v>31</v>
      </c>
      <c r="E55" s="262"/>
      <c r="F55" s="262"/>
      <c r="G55" s="262"/>
      <c r="H55" s="262"/>
      <c r="I55" s="262"/>
      <c r="J55" s="262"/>
      <c r="K55" s="262"/>
      <c r="L55" s="262"/>
      <c r="M55" s="262"/>
      <c r="N55" s="262"/>
      <c r="O55" s="262"/>
      <c r="P55" s="262"/>
      <c r="Q55" s="262"/>
      <c r="R55" s="262"/>
      <c r="S55" s="262"/>
      <c r="T55" s="263"/>
      <c r="U55" s="11"/>
      <c r="V55" s="10"/>
      <c r="W55" s="10"/>
      <c r="X55" s="10"/>
      <c r="Y55" s="9"/>
    </row>
    <row r="56" spans="2:25" ht="18" customHeight="1" x14ac:dyDescent="0.2">
      <c r="B56" s="15"/>
      <c r="D56" s="262" t="s">
        <v>30</v>
      </c>
      <c r="E56" s="262"/>
      <c r="F56" s="262"/>
      <c r="G56" s="262"/>
      <c r="H56" s="262"/>
      <c r="I56" s="262"/>
      <c r="J56" s="262"/>
      <c r="K56" s="262"/>
      <c r="L56" s="262"/>
      <c r="M56" s="262"/>
      <c r="N56" s="262"/>
      <c r="O56" s="262"/>
      <c r="P56" s="262"/>
      <c r="Q56" s="262"/>
      <c r="R56" s="262"/>
      <c r="S56" s="262"/>
      <c r="T56" s="263"/>
      <c r="U56" s="11"/>
      <c r="V56" s="10"/>
      <c r="W56" s="10"/>
      <c r="X56" s="10"/>
      <c r="Y56" s="9"/>
    </row>
    <row r="57" spans="2:25" ht="18" customHeight="1" x14ac:dyDescent="0.2">
      <c r="B57" s="15"/>
      <c r="C57" s="4" t="s">
        <v>29</v>
      </c>
      <c r="U57" s="11"/>
      <c r="V57" s="10" t="s">
        <v>3</v>
      </c>
      <c r="W57" s="10" t="s">
        <v>10</v>
      </c>
      <c r="X57" s="10" t="s">
        <v>3</v>
      </c>
      <c r="Y57" s="9"/>
    </row>
    <row r="58" spans="2:25" ht="8.25" customHeight="1" x14ac:dyDescent="0.2">
      <c r="B58" s="8"/>
      <c r="C58" s="7"/>
      <c r="D58" s="7"/>
      <c r="E58" s="7"/>
      <c r="F58" s="7"/>
      <c r="G58" s="7"/>
      <c r="H58" s="7"/>
      <c r="I58" s="7"/>
      <c r="J58" s="7"/>
      <c r="K58" s="7"/>
      <c r="L58" s="7"/>
      <c r="M58" s="7"/>
      <c r="N58" s="7"/>
      <c r="O58" s="7"/>
      <c r="P58" s="7"/>
      <c r="Q58" s="7"/>
      <c r="R58" s="7"/>
      <c r="S58" s="7"/>
      <c r="T58" s="7"/>
      <c r="U58" s="250"/>
      <c r="V58" s="251"/>
      <c r="W58" s="251"/>
      <c r="X58" s="251"/>
      <c r="Y58" s="252"/>
    </row>
    <row r="59" spans="2:25" x14ac:dyDescent="0.2">
      <c r="B59" s="4" t="s">
        <v>28</v>
      </c>
    </row>
    <row r="60" spans="2:25" ht="14.25" customHeight="1" x14ac:dyDescent="0.2">
      <c r="B60" s="4" t="s">
        <v>27</v>
      </c>
    </row>
    <row r="61" spans="2:25" ht="9" customHeight="1" x14ac:dyDescent="0.2">
      <c r="B61" s="21"/>
      <c r="C61" s="20"/>
      <c r="D61" s="20"/>
      <c r="E61" s="20"/>
      <c r="F61" s="20"/>
      <c r="G61" s="20"/>
      <c r="H61" s="20"/>
      <c r="I61" s="20"/>
      <c r="J61" s="20"/>
      <c r="K61" s="20"/>
      <c r="L61" s="20"/>
      <c r="M61" s="20"/>
      <c r="N61" s="20"/>
      <c r="O61" s="20"/>
      <c r="P61" s="20"/>
      <c r="Q61" s="20"/>
      <c r="R61" s="20"/>
      <c r="S61" s="20"/>
      <c r="T61" s="20"/>
      <c r="U61" s="21"/>
      <c r="V61" s="20"/>
      <c r="W61" s="20"/>
      <c r="X61" s="20"/>
      <c r="Y61" s="24"/>
    </row>
    <row r="62" spans="2:25" x14ac:dyDescent="0.2">
      <c r="B62" s="15" t="s">
        <v>26</v>
      </c>
      <c r="U62" s="15"/>
      <c r="V62" s="17" t="s">
        <v>13</v>
      </c>
      <c r="W62" s="17" t="s">
        <v>10</v>
      </c>
      <c r="X62" s="17" t="s">
        <v>12</v>
      </c>
      <c r="Y62" s="32"/>
    </row>
    <row r="63" spans="2:25" ht="6.75" customHeight="1" x14ac:dyDescent="0.2">
      <c r="B63" s="15"/>
      <c r="U63" s="15"/>
      <c r="Y63" s="32"/>
    </row>
    <row r="64" spans="2:25" ht="18" customHeight="1" x14ac:dyDescent="0.2">
      <c r="B64" s="15"/>
      <c r="C64" s="4" t="s">
        <v>25</v>
      </c>
      <c r="U64" s="11"/>
      <c r="V64" s="10" t="s">
        <v>3</v>
      </c>
      <c r="W64" s="10" t="s">
        <v>10</v>
      </c>
      <c r="X64" s="10" t="s">
        <v>3</v>
      </c>
      <c r="Y64" s="9"/>
    </row>
    <row r="65" spans="2:25" ht="18" customHeight="1" x14ac:dyDescent="0.2">
      <c r="B65" s="15"/>
      <c r="C65" s="4" t="s">
        <v>24</v>
      </c>
      <c r="U65" s="15"/>
      <c r="Y65" s="32"/>
    </row>
    <row r="66" spans="2:25" ht="18" customHeight="1" x14ac:dyDescent="0.2">
      <c r="B66" s="15"/>
      <c r="C66" s="4" t="s">
        <v>23</v>
      </c>
      <c r="U66" s="15"/>
      <c r="Y66" s="32"/>
    </row>
    <row r="67" spans="2:25" ht="6" customHeight="1" x14ac:dyDescent="0.2">
      <c r="B67" s="8"/>
      <c r="C67" s="7"/>
      <c r="D67" s="7"/>
      <c r="E67" s="7"/>
      <c r="F67" s="7"/>
      <c r="G67" s="7"/>
      <c r="H67" s="7"/>
      <c r="I67" s="7"/>
      <c r="J67" s="7"/>
      <c r="K67" s="7"/>
      <c r="L67" s="7"/>
      <c r="M67" s="7"/>
      <c r="N67" s="7"/>
      <c r="O67" s="7"/>
      <c r="P67" s="7"/>
      <c r="Q67" s="7"/>
      <c r="R67" s="7"/>
      <c r="S67" s="7"/>
      <c r="T67" s="7"/>
      <c r="U67" s="8"/>
      <c r="V67" s="7"/>
      <c r="W67" s="7"/>
      <c r="X67" s="7"/>
      <c r="Y67" s="12"/>
    </row>
    <row r="122" spans="3:7" x14ac:dyDescent="0.2">
      <c r="C122" s="7"/>
      <c r="D122" s="7"/>
      <c r="E122" s="7"/>
      <c r="F122" s="7"/>
      <c r="G122" s="7"/>
    </row>
    <row r="123" spans="3:7" x14ac:dyDescent="0.2">
      <c r="C123" s="20"/>
    </row>
  </sheetData>
  <mergeCells count="18">
    <mergeCell ref="Q3:R3"/>
    <mergeCell ref="T3:U3"/>
    <mergeCell ref="W3:X3"/>
    <mergeCell ref="B5:Y5"/>
    <mergeCell ref="B7:F7"/>
    <mergeCell ref="G7:Y7"/>
    <mergeCell ref="U58:Y58"/>
    <mergeCell ref="B8:F8"/>
    <mergeCell ref="B9:F11"/>
    <mergeCell ref="D18:H18"/>
    <mergeCell ref="L18:N18"/>
    <mergeCell ref="D22:H22"/>
    <mergeCell ref="L22:N22"/>
    <mergeCell ref="D52:T52"/>
    <mergeCell ref="D53:T53"/>
    <mergeCell ref="D54:T54"/>
    <mergeCell ref="D55:T55"/>
    <mergeCell ref="D56:T56"/>
  </mergeCells>
  <phoneticPr fontId="15"/>
  <dataValidations count="1">
    <dataValidation type="list" allowBlank="1" showInputMessage="1" showErrorMessage="1" sqref="G8:G11 O9:O10 L8 Q8 X64 V24 X24 V26:V27 X26:X27 V29:V30 X29:X30 V32:V35 X32:X35 V37:V38 X37:X38 V41 X41 V43 X43 V49 X49 V64 X16 V16 X51:X57 V51:V57" xr:uid="{FBA6C384-DCC1-4DF2-9561-E270A70EECFA}">
      <formula1>"□,■"</formula1>
    </dataValidation>
  </dataValidations>
  <pageMargins left="0.7" right="0.7" top="0.75" bottom="0.75" header="0.3" footer="0.3"/>
  <pageSetup paperSize="9" scale="75" orientation="portrait" r:id="rId1"/>
  <rowBreaks count="1" manualBreakCount="1">
    <brk id="6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DAD87-5E2D-4BD8-8957-4813D1C0CABB}">
  <sheetPr codeName="Sheet25">
    <tabColor rgb="FF0070C0"/>
    <pageSetUpPr fitToPage="1"/>
  </sheetPr>
  <dimension ref="B1:Y122"/>
  <sheetViews>
    <sheetView view="pageBreakPreview" zoomScaleNormal="100" zoomScaleSheetLayoutView="100" workbookViewId="0">
      <selection activeCell="B5" sqref="B5:Y5"/>
    </sheetView>
  </sheetViews>
  <sheetFormatPr defaultColWidth="4" defaultRowHeight="13" x14ac:dyDescent="0.2"/>
  <cols>
    <col min="1" max="1" width="2.08984375" style="4" customWidth="1"/>
    <col min="2" max="2" width="1.6328125" style="4" customWidth="1"/>
    <col min="3" max="19" width="3.90625" style="4" customWidth="1"/>
    <col min="20" max="20" width="7.7265625" style="4" customWidth="1"/>
    <col min="21" max="25" width="3.26953125" style="4" customWidth="1"/>
    <col min="26" max="26" width="2.08984375" style="4" customWidth="1"/>
    <col min="27" max="16384" width="4" style="4"/>
  </cols>
  <sheetData>
    <row r="1" spans="2:25" ht="6.75" customHeight="1" x14ac:dyDescent="0.2"/>
    <row r="2" spans="2:25" x14ac:dyDescent="0.2">
      <c r="B2" s="4" t="s">
        <v>100</v>
      </c>
    </row>
    <row r="3" spans="2:25" ht="15.75" customHeight="1" x14ac:dyDescent="0.2">
      <c r="P3" s="27" t="s">
        <v>19</v>
      </c>
      <c r="Q3" s="260"/>
      <c r="R3" s="260"/>
      <c r="S3" s="10" t="s">
        <v>18</v>
      </c>
      <c r="T3" s="260"/>
      <c r="U3" s="260"/>
      <c r="V3" s="10" t="s">
        <v>21</v>
      </c>
      <c r="W3" s="260"/>
      <c r="X3" s="260"/>
      <c r="Y3" s="10" t="s">
        <v>17</v>
      </c>
    </row>
    <row r="4" spans="2:25" ht="10.5" customHeight="1" x14ac:dyDescent="0.2"/>
    <row r="5" spans="2:25" ht="27.75" customHeight="1" x14ac:dyDescent="0.2">
      <c r="B5" s="264" t="s">
        <v>97</v>
      </c>
      <c r="C5" s="264"/>
      <c r="D5" s="264"/>
      <c r="E5" s="264"/>
      <c r="F5" s="264"/>
      <c r="G5" s="264"/>
      <c r="H5" s="264"/>
      <c r="I5" s="264"/>
      <c r="J5" s="264"/>
      <c r="K5" s="264"/>
      <c r="L5" s="264"/>
      <c r="M5" s="264"/>
      <c r="N5" s="264"/>
      <c r="O5" s="264"/>
      <c r="P5" s="264"/>
      <c r="Q5" s="264"/>
      <c r="R5" s="264"/>
      <c r="S5" s="264"/>
      <c r="T5" s="264"/>
      <c r="U5" s="264"/>
      <c r="V5" s="264"/>
      <c r="W5" s="264"/>
      <c r="X5" s="264"/>
      <c r="Y5" s="264"/>
    </row>
    <row r="7" spans="2:25" ht="23.25" customHeight="1" x14ac:dyDescent="0.2">
      <c r="B7" s="253" t="s">
        <v>96</v>
      </c>
      <c r="C7" s="253"/>
      <c r="D7" s="253"/>
      <c r="E7" s="253"/>
      <c r="F7" s="253"/>
      <c r="G7" s="253"/>
      <c r="H7" s="253"/>
      <c r="I7" s="253"/>
      <c r="J7" s="253"/>
      <c r="K7" s="253"/>
      <c r="L7" s="253"/>
      <c r="M7" s="253"/>
      <c r="N7" s="253"/>
      <c r="O7" s="253"/>
      <c r="P7" s="253"/>
      <c r="Q7" s="253"/>
      <c r="R7" s="253"/>
      <c r="S7" s="253"/>
      <c r="T7" s="253"/>
      <c r="U7" s="253"/>
      <c r="V7" s="253"/>
      <c r="W7" s="253"/>
      <c r="X7" s="253"/>
      <c r="Y7" s="268"/>
    </row>
    <row r="8" spans="2:25" ht="23.25" customHeight="1" x14ac:dyDescent="0.2">
      <c r="B8" s="268" t="s">
        <v>95</v>
      </c>
      <c r="C8" s="268"/>
      <c r="D8" s="268"/>
      <c r="E8" s="268"/>
      <c r="F8" s="268"/>
      <c r="G8" s="268"/>
      <c r="H8" s="268"/>
      <c r="I8" s="269"/>
      <c r="J8" s="269"/>
      <c r="K8" s="269"/>
      <c r="L8" s="269"/>
      <c r="M8" s="269"/>
      <c r="N8" s="269"/>
      <c r="O8" s="269"/>
      <c r="P8" s="269"/>
      <c r="Q8" s="269"/>
      <c r="R8" s="269"/>
      <c r="S8" s="269"/>
      <c r="T8" s="269"/>
      <c r="U8" s="269"/>
      <c r="V8" s="269"/>
      <c r="W8" s="269"/>
      <c r="X8" s="269"/>
      <c r="Y8" s="269"/>
    </row>
    <row r="9" spans="2:25" ht="23.25" customHeight="1" x14ac:dyDescent="0.2">
      <c r="B9" s="268" t="s">
        <v>94</v>
      </c>
      <c r="C9" s="268"/>
      <c r="D9" s="268"/>
      <c r="E9" s="268"/>
      <c r="F9" s="268"/>
      <c r="G9" s="268"/>
      <c r="H9" s="268"/>
      <c r="I9" s="14" t="s">
        <v>3</v>
      </c>
      <c r="J9" s="25" t="s">
        <v>16</v>
      </c>
      <c r="K9" s="25"/>
      <c r="L9" s="25"/>
      <c r="M9" s="25"/>
      <c r="N9" s="13" t="s">
        <v>3</v>
      </c>
      <c r="O9" s="25" t="s">
        <v>15</v>
      </c>
      <c r="P9" s="25"/>
      <c r="Q9" s="25"/>
      <c r="R9" s="25"/>
      <c r="S9" s="13" t="s">
        <v>3</v>
      </c>
      <c r="T9" s="25" t="s">
        <v>14</v>
      </c>
      <c r="U9" s="25"/>
      <c r="V9" s="25"/>
      <c r="W9" s="25"/>
      <c r="X9" s="25"/>
      <c r="Y9" s="34"/>
    </row>
    <row r="11" spans="2:25" ht="6" customHeight="1" x14ac:dyDescent="0.2">
      <c r="B11" s="21"/>
      <c r="C11" s="20"/>
      <c r="D11" s="20"/>
      <c r="E11" s="20"/>
      <c r="F11" s="20"/>
      <c r="G11" s="20"/>
      <c r="H11" s="20"/>
      <c r="I11" s="20"/>
      <c r="J11" s="20"/>
      <c r="K11" s="20"/>
      <c r="L11" s="20"/>
      <c r="M11" s="20"/>
      <c r="N11" s="20"/>
      <c r="O11" s="20"/>
      <c r="P11" s="20"/>
      <c r="Q11" s="20"/>
      <c r="R11" s="20"/>
      <c r="S11" s="20"/>
      <c r="T11" s="20"/>
      <c r="U11" s="21"/>
      <c r="V11" s="20"/>
      <c r="W11" s="20"/>
      <c r="X11" s="20"/>
      <c r="Y11" s="24"/>
    </row>
    <row r="12" spans="2:25" x14ac:dyDescent="0.2">
      <c r="B12" s="15" t="s">
        <v>93</v>
      </c>
      <c r="U12" s="15"/>
      <c r="V12" s="17" t="s">
        <v>13</v>
      </c>
      <c r="W12" s="17" t="s">
        <v>10</v>
      </c>
      <c r="X12" s="17" t="s">
        <v>12</v>
      </c>
      <c r="Y12" s="32"/>
    </row>
    <row r="13" spans="2:25" ht="6" customHeight="1" x14ac:dyDescent="0.2">
      <c r="B13" s="15"/>
      <c r="U13" s="15"/>
      <c r="Y13" s="32"/>
    </row>
    <row r="14" spans="2:25" ht="18" customHeight="1" x14ac:dyDescent="0.2">
      <c r="B14" s="15"/>
      <c r="C14" s="4" t="s">
        <v>92</v>
      </c>
      <c r="U14" s="11"/>
      <c r="V14" s="10" t="s">
        <v>3</v>
      </c>
      <c r="W14" s="10" t="s">
        <v>10</v>
      </c>
      <c r="X14" s="10" t="s">
        <v>3</v>
      </c>
      <c r="Y14" s="9"/>
    </row>
    <row r="15" spans="2:25" ht="18" customHeight="1" x14ac:dyDescent="0.2">
      <c r="B15" s="15"/>
      <c r="C15" s="4" t="s">
        <v>91</v>
      </c>
      <c r="U15" s="11"/>
      <c r="V15" s="16"/>
      <c r="W15" s="16"/>
      <c r="X15" s="16"/>
      <c r="Y15" s="9"/>
    </row>
    <row r="16" spans="2:25" ht="18" customHeight="1" x14ac:dyDescent="0.2">
      <c r="B16" s="15"/>
      <c r="U16" s="11"/>
      <c r="V16" s="16"/>
      <c r="W16" s="16"/>
      <c r="X16" s="16"/>
      <c r="Y16" s="9"/>
    </row>
    <row r="17" spans="2:25" ht="18" customHeight="1" x14ac:dyDescent="0.2">
      <c r="B17" s="15"/>
      <c r="C17" s="4" t="s">
        <v>63</v>
      </c>
      <c r="D17" s="253" t="s">
        <v>22</v>
      </c>
      <c r="E17" s="253"/>
      <c r="F17" s="253"/>
      <c r="G17" s="253"/>
      <c r="H17" s="253"/>
      <c r="I17" s="26" t="s">
        <v>62</v>
      </c>
      <c r="J17" s="23"/>
      <c r="K17" s="23"/>
      <c r="L17" s="254"/>
      <c r="M17" s="254"/>
      <c r="N17" s="254"/>
      <c r="O17" s="33" t="s">
        <v>11</v>
      </c>
      <c r="U17" s="31"/>
      <c r="V17" s="10"/>
      <c r="W17" s="10"/>
      <c r="X17" s="10"/>
      <c r="Y17" s="30"/>
    </row>
    <row r="18" spans="2:25" ht="18" customHeight="1" x14ac:dyDescent="0.2">
      <c r="B18" s="15"/>
      <c r="C18" s="4" t="s">
        <v>63</v>
      </c>
      <c r="D18" s="253" t="s">
        <v>22</v>
      </c>
      <c r="E18" s="253"/>
      <c r="F18" s="253"/>
      <c r="G18" s="253"/>
      <c r="H18" s="253"/>
      <c r="I18" s="26" t="s">
        <v>90</v>
      </c>
      <c r="J18" s="23"/>
      <c r="K18" s="23"/>
      <c r="L18" s="254"/>
      <c r="M18" s="254"/>
      <c r="N18" s="254"/>
      <c r="O18" s="33" t="s">
        <v>11</v>
      </c>
      <c r="U18" s="31"/>
      <c r="V18" s="10"/>
      <c r="W18" s="10"/>
      <c r="X18" s="10"/>
      <c r="Y18" s="30"/>
    </row>
    <row r="19" spans="2:25" ht="18" customHeight="1" x14ac:dyDescent="0.2">
      <c r="B19" s="15"/>
      <c r="D19" s="10"/>
      <c r="E19" s="10"/>
      <c r="F19" s="10"/>
      <c r="G19" s="10"/>
      <c r="H19" s="10"/>
      <c r="O19" s="10"/>
      <c r="U19" s="31"/>
      <c r="V19" s="10"/>
      <c r="W19" s="10"/>
      <c r="X19" s="10"/>
      <c r="Y19" s="30"/>
    </row>
    <row r="20" spans="2:25" ht="18" customHeight="1" x14ac:dyDescent="0.2">
      <c r="B20" s="15"/>
      <c r="C20" s="4" t="s">
        <v>89</v>
      </c>
      <c r="U20" s="11"/>
      <c r="V20" s="10" t="s">
        <v>3</v>
      </c>
      <c r="W20" s="10" t="s">
        <v>10</v>
      </c>
      <c r="X20" s="10" t="s">
        <v>3</v>
      </c>
      <c r="Y20" s="9"/>
    </row>
    <row r="21" spans="2:25" ht="18" customHeight="1" x14ac:dyDescent="0.2">
      <c r="B21" s="15"/>
      <c r="C21" s="4" t="s">
        <v>88</v>
      </c>
      <c r="U21" s="11"/>
      <c r="V21" s="16"/>
      <c r="W21" s="16"/>
      <c r="X21" s="16"/>
      <c r="Y21" s="9"/>
    </row>
    <row r="22" spans="2:25" ht="18" customHeight="1" x14ac:dyDescent="0.2">
      <c r="B22" s="15"/>
      <c r="C22" s="4" t="s">
        <v>87</v>
      </c>
      <c r="T22" s="4" t="s">
        <v>58</v>
      </c>
      <c r="U22" s="11"/>
      <c r="V22" s="10" t="s">
        <v>3</v>
      </c>
      <c r="W22" s="10" t="s">
        <v>10</v>
      </c>
      <c r="X22" s="10" t="s">
        <v>3</v>
      </c>
      <c r="Y22" s="9"/>
    </row>
    <row r="23" spans="2:25" ht="18" customHeight="1" x14ac:dyDescent="0.2">
      <c r="B23" s="15"/>
      <c r="C23" s="4" t="s">
        <v>86</v>
      </c>
      <c r="U23" s="11"/>
      <c r="V23" s="10" t="s">
        <v>3</v>
      </c>
      <c r="W23" s="10" t="s">
        <v>10</v>
      </c>
      <c r="X23" s="10" t="s">
        <v>3</v>
      </c>
      <c r="Y23" s="9"/>
    </row>
    <row r="24" spans="2:25" ht="18" customHeight="1" x14ac:dyDescent="0.2">
      <c r="B24" s="15"/>
      <c r="C24" s="4" t="s">
        <v>85</v>
      </c>
      <c r="U24" s="11"/>
      <c r="V24" s="10" t="s">
        <v>3</v>
      </c>
      <c r="W24" s="10" t="s">
        <v>10</v>
      </c>
      <c r="X24" s="10" t="s">
        <v>3</v>
      </c>
      <c r="Y24" s="9"/>
    </row>
    <row r="25" spans="2:25" ht="18" customHeight="1" x14ac:dyDescent="0.2">
      <c r="B25" s="15"/>
      <c r="C25" s="4" t="s">
        <v>84</v>
      </c>
      <c r="U25" s="11"/>
      <c r="V25" s="16"/>
      <c r="W25" s="16"/>
      <c r="X25" s="16"/>
      <c r="Y25" s="9"/>
    </row>
    <row r="26" spans="2:25" ht="18" customHeight="1" x14ac:dyDescent="0.2">
      <c r="B26" s="15"/>
      <c r="C26" s="4" t="s">
        <v>83</v>
      </c>
      <c r="U26" s="11"/>
      <c r="V26" s="10" t="s">
        <v>3</v>
      </c>
      <c r="W26" s="10" t="s">
        <v>10</v>
      </c>
      <c r="X26" s="10" t="s">
        <v>3</v>
      </c>
      <c r="Y26" s="9"/>
    </row>
    <row r="27" spans="2:25" ht="18" customHeight="1" x14ac:dyDescent="0.2">
      <c r="B27" s="15"/>
      <c r="C27" s="4" t="s">
        <v>51</v>
      </c>
      <c r="U27" s="11"/>
      <c r="V27" s="10"/>
      <c r="W27" s="10"/>
      <c r="X27" s="10"/>
      <c r="Y27" s="9"/>
    </row>
    <row r="28" spans="2:25" ht="18" customHeight="1" x14ac:dyDescent="0.2">
      <c r="B28" s="15"/>
      <c r="C28" s="4" t="s">
        <v>50</v>
      </c>
      <c r="U28" s="11"/>
      <c r="V28" s="10"/>
      <c r="W28" s="10"/>
      <c r="X28" s="10"/>
      <c r="Y28" s="9"/>
    </row>
    <row r="29" spans="2:25" ht="18" customHeight="1" x14ac:dyDescent="0.2">
      <c r="B29" s="15"/>
      <c r="C29" s="4" t="s">
        <v>82</v>
      </c>
      <c r="U29" s="11"/>
      <c r="V29" s="10" t="s">
        <v>3</v>
      </c>
      <c r="W29" s="10" t="s">
        <v>10</v>
      </c>
      <c r="X29" s="10" t="s">
        <v>3</v>
      </c>
      <c r="Y29" s="9"/>
    </row>
    <row r="30" spans="2:25" ht="18" customHeight="1" x14ac:dyDescent="0.2">
      <c r="B30" s="15"/>
      <c r="C30" s="4" t="s">
        <v>81</v>
      </c>
      <c r="U30" s="11"/>
      <c r="V30" s="16"/>
      <c r="W30" s="16"/>
      <c r="X30" s="16"/>
      <c r="Y30" s="9"/>
    </row>
    <row r="31" spans="2:25" ht="18" customHeight="1" x14ac:dyDescent="0.2">
      <c r="B31" s="15"/>
      <c r="D31" s="4" t="s">
        <v>47</v>
      </c>
      <c r="U31" s="11"/>
      <c r="V31" s="10" t="s">
        <v>3</v>
      </c>
      <c r="W31" s="10" t="s">
        <v>10</v>
      </c>
      <c r="X31" s="10" t="s">
        <v>3</v>
      </c>
      <c r="Y31" s="9"/>
    </row>
    <row r="32" spans="2:25" ht="18" customHeight="1" x14ac:dyDescent="0.2">
      <c r="B32" s="15"/>
      <c r="D32" s="4" t="s">
        <v>46</v>
      </c>
      <c r="U32" s="11"/>
      <c r="V32" s="10" t="s">
        <v>3</v>
      </c>
      <c r="W32" s="10" t="s">
        <v>10</v>
      </c>
      <c r="X32" s="10" t="s">
        <v>3</v>
      </c>
      <c r="Y32" s="9"/>
    </row>
    <row r="33" spans="2:25" ht="18" customHeight="1" x14ac:dyDescent="0.2">
      <c r="B33" s="15"/>
      <c r="C33" s="4" t="s">
        <v>80</v>
      </c>
      <c r="U33" s="11"/>
      <c r="V33" s="10" t="s">
        <v>3</v>
      </c>
      <c r="W33" s="10" t="s">
        <v>10</v>
      </c>
      <c r="X33" s="10" t="s">
        <v>3</v>
      </c>
      <c r="Y33" s="9"/>
    </row>
    <row r="34" spans="2:25" ht="18" customHeight="1" x14ac:dyDescent="0.2">
      <c r="B34" s="15"/>
      <c r="C34" s="4" t="s">
        <v>79</v>
      </c>
      <c r="U34" s="11"/>
      <c r="V34" s="16"/>
      <c r="W34" s="16"/>
      <c r="X34" s="16"/>
      <c r="Y34" s="9"/>
    </row>
    <row r="35" spans="2:25" ht="18" customHeight="1" x14ac:dyDescent="0.2">
      <c r="B35" s="15"/>
      <c r="C35" s="4" t="s">
        <v>78</v>
      </c>
      <c r="U35" s="11"/>
      <c r="V35" s="10" t="s">
        <v>3</v>
      </c>
      <c r="W35" s="10" t="s">
        <v>10</v>
      </c>
      <c r="X35" s="10" t="s">
        <v>3</v>
      </c>
      <c r="Y35" s="9"/>
    </row>
    <row r="36" spans="2:25" ht="18" customHeight="1" x14ac:dyDescent="0.2">
      <c r="B36" s="15"/>
      <c r="C36" s="4" t="s">
        <v>77</v>
      </c>
      <c r="U36" s="11"/>
      <c r="V36" s="16"/>
      <c r="W36" s="16"/>
      <c r="X36" s="16"/>
      <c r="Y36" s="9"/>
    </row>
    <row r="37" spans="2:25" ht="18" customHeight="1" x14ac:dyDescent="0.2">
      <c r="B37" s="15"/>
      <c r="C37" s="4" t="s">
        <v>76</v>
      </c>
      <c r="U37" s="11"/>
      <c r="V37" s="10" t="s">
        <v>3</v>
      </c>
      <c r="W37" s="10" t="s">
        <v>10</v>
      </c>
      <c r="X37" s="10" t="s">
        <v>3</v>
      </c>
      <c r="Y37" s="9"/>
    </row>
    <row r="38" spans="2:25" ht="18" customHeight="1" x14ac:dyDescent="0.2">
      <c r="B38" s="15"/>
      <c r="C38" s="4" t="s">
        <v>40</v>
      </c>
      <c r="U38" s="11"/>
      <c r="V38" s="16"/>
      <c r="W38" s="16"/>
      <c r="X38" s="16"/>
      <c r="Y38" s="9"/>
    </row>
    <row r="39" spans="2:25" ht="18" customHeight="1" x14ac:dyDescent="0.2">
      <c r="B39" s="8"/>
      <c r="C39" s="7" t="s">
        <v>75</v>
      </c>
      <c r="D39" s="7"/>
      <c r="E39" s="7"/>
      <c r="F39" s="7"/>
      <c r="G39" s="7"/>
      <c r="H39" s="7"/>
      <c r="I39" s="7"/>
      <c r="J39" s="7"/>
      <c r="K39" s="7"/>
      <c r="L39" s="7"/>
      <c r="M39" s="7"/>
      <c r="N39" s="7"/>
      <c r="O39" s="7"/>
      <c r="P39" s="7"/>
      <c r="Q39" s="7"/>
      <c r="R39" s="7"/>
      <c r="S39" s="7"/>
      <c r="T39" s="7"/>
      <c r="U39" s="29"/>
      <c r="V39" s="6"/>
      <c r="W39" s="6"/>
      <c r="X39" s="6"/>
      <c r="Y39" s="5"/>
    </row>
    <row r="40" spans="2:25" x14ac:dyDescent="0.2">
      <c r="B40" s="4" t="s">
        <v>28</v>
      </c>
    </row>
    <row r="41" spans="2:25" ht="14.25" customHeight="1" x14ac:dyDescent="0.2">
      <c r="B41" s="4" t="s">
        <v>27</v>
      </c>
    </row>
    <row r="43" spans="2:25" ht="14.25" customHeight="1" x14ac:dyDescent="0.2"/>
    <row r="121" spans="3:7" x14ac:dyDescent="0.2">
      <c r="C121" s="7"/>
      <c r="D121" s="7"/>
      <c r="E121" s="7"/>
      <c r="F121" s="7"/>
      <c r="G121" s="7"/>
    </row>
    <row r="122" spans="3:7" x14ac:dyDescent="0.2">
      <c r="C122" s="20"/>
    </row>
  </sheetData>
  <mergeCells count="13">
    <mergeCell ref="B9:H9"/>
    <mergeCell ref="D17:H17"/>
    <mergeCell ref="L17:N17"/>
    <mergeCell ref="D18:H18"/>
    <mergeCell ref="L18:N18"/>
    <mergeCell ref="B8:H8"/>
    <mergeCell ref="I8:Y8"/>
    <mergeCell ref="Q3:R3"/>
    <mergeCell ref="T3:U3"/>
    <mergeCell ref="W3:X3"/>
    <mergeCell ref="B5:Y5"/>
    <mergeCell ref="B7:H7"/>
    <mergeCell ref="I7:Y7"/>
  </mergeCells>
  <phoneticPr fontId="15"/>
  <dataValidations count="1">
    <dataValidation type="list" allowBlank="1" showInputMessage="1" showErrorMessage="1" sqref="I9 N9 S9 V14 X14 V20 X20 V22:V24 X22:X24 V26:V29 X26:X29 V31:V33 X31:X33 V35 X35 V37 X37" xr:uid="{C555B552-0A64-42A1-8C29-3D0F33789592}">
      <formula1>"□,■"</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添付書類一覧表 (居宅介護支援)</vt:lpstr>
      <vt:lpstr>添付書類（特定事業所加算）</vt:lpstr>
      <vt:lpstr>勤務形態一覧表</vt:lpstr>
      <vt:lpstr>シフト記号票</vt:lpstr>
      <vt:lpstr>様式8　特定事業所加算(Ⅰ)～(Ⅲ)・特定事業所医療介護連</vt:lpstr>
      <vt:lpstr>様式9　特定事業所加算Ａに係る届出書（居宅介護支援事業所</vt:lpstr>
      <vt:lpstr>'添付書類一覧表 (居宅介護支援)'!Print_Area</vt:lpstr>
      <vt:lpstr>'様式8　特定事業所加算(Ⅰ)～(Ⅲ)・特定事業所医療介護連'!Print_Area</vt:lpstr>
      <vt:lpstr>'様式9　特定事業所加算Ａに係る届出書（居宅介護支援事業所'!Print_Area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2024-09-24T05:24:27Z</cp:lastPrinted>
  <dcterms:created xsi:type="dcterms:W3CDTF">2022-03-23T02:04:04Z</dcterms:created>
  <dcterms:modified xsi:type="dcterms:W3CDTF">2024-09-30T08:03:44Z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