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Sv22file1\◆旧グループウェアキャビネット\313000_介護・高齢者支援課\所属用キャビネット\一般文書フォルダ\19事業者指定事務\20電子申請届出システム\Ｒ６\様式\HP様式\05_加算様式\"/>
    </mc:Choice>
  </mc:AlternateContent>
  <xr:revisionPtr revIDLastSave="0" documentId="13_ncr:1_{0ABF9B84-47BB-4FC2-8DB6-EA2B685E2947}" xr6:coauthVersionLast="47" xr6:coauthVersionMax="47" xr10:uidLastSave="{00000000-0000-0000-0000-000000000000}"/>
  <bookViews>
    <workbookView xWindow="28690" yWindow="-9800" windowWidth="29020" windowHeight="15700" tabRatio="898" xr2:uid="{00000000-000D-0000-FFFF-FFFF00000000}"/>
  </bookViews>
  <sheets>
    <sheet name="添付書類一覧表（看多機)" sheetId="109" r:id="rId1"/>
    <sheet name="勤務形態一覧表" sheetId="102" r:id="rId2"/>
    <sheet name="シフト記号票" sheetId="103" r:id="rId3"/>
    <sheet name="様式１－３　サービス提供体制強化加算届出書（小多機等）" sheetId="70" r:id="rId4"/>
    <sheet name="参考計算書（Ａ）有資格者の割合の計算用" sheetId="11" r:id="rId5"/>
    <sheet name="参考計算書（Ｂ）勤続７年以上職員の割合の計算用" sheetId="12" r:id="rId6"/>
    <sheet name="参考計算書（Ｃ）常勤職員の割合の計算用" sheetId="13" r:id="rId7"/>
    <sheet name="様式２　緊急時訪問看護加算・特別管理体制・ターミナルケア届出書" sheetId="73" r:id="rId8"/>
    <sheet name="様式5　褥瘡マネジメント加算に関する届出書" sheetId="78" r:id="rId9"/>
    <sheet name="様式11　看護制及びサテライト体制に係る届出書（看護小規模多" sheetId="81" r:id="rId10"/>
    <sheet name="様式17　総合マネジメント体制強化加算に係る届出書" sheetId="87" r:id="rId11"/>
    <sheet name="様式19　訪問体制強化加算に係る届出書" sheetId="89" r:id="rId12"/>
    <sheet name="様式24　生産性向上推進体制加算に係る届出書" sheetId="97" r:id="rId13"/>
    <sheet name="様式25　認知症加算（Ⅰ）・（Ⅱ）に係る届出書" sheetId="98" r:id="rId14"/>
    <sheet name="様式26　専門管理加算に係る届出書" sheetId="99" r:id="rId15"/>
    <sheet name="様式27　遠隔死亡診断補助加算に係る届出書" sheetId="100" r:id="rId16"/>
  </sheets>
  <externalReferences>
    <externalReference r:id="rId17"/>
    <externalReference r:id="rId18"/>
    <externalReference r:id="rId19"/>
  </externalReferences>
  <definedNames>
    <definedName name="ｋ" localSheetId="9">#N/A</definedName>
    <definedName name="ｋ" localSheetId="3">#N/A</definedName>
    <definedName name="ｋ" localSheetId="10">#N/A</definedName>
    <definedName name="ｋ" localSheetId="11">#N/A</definedName>
    <definedName name="ｋ" localSheetId="7">#N/A</definedName>
    <definedName name="ｋ" localSheetId="12">#N/A</definedName>
    <definedName name="ｋ" localSheetId="13">#N/A</definedName>
    <definedName name="ｋ" localSheetId="14">#N/A</definedName>
    <definedName name="ｋ" localSheetId="15">#N/A</definedName>
    <definedName name="ｋ" localSheetId="8">#N/A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'添付書類一覧表（看多機)'!$A$1:$D$48</definedName>
    <definedName name="_xlnm.Print_Area" localSheetId="9">'様式11　看護制及びサテライト体制に係る届出書（看護小規模多'!$A$1:$AC$54</definedName>
    <definedName name="_xlnm.Print_Area" localSheetId="3">'様式１－３　サービス提供体制強化加算届出書（小多機等）'!$A$1:$AD$75</definedName>
    <definedName name="_xlnm.Print_Area" localSheetId="10">'様式17　総合マネジメント体制強化加算に係る届出書'!$A$1:$Y$60</definedName>
    <definedName name="_xlnm.Print_Area" localSheetId="11">'様式19　訪問体制強化加算に係る届出書'!$A$1:$AC$34</definedName>
    <definedName name="_xlnm.Print_Area" localSheetId="7">'様式２　緊急時訪問看護加算・特別管理体制・ターミナルケア届出書'!$A$1:$Z$116</definedName>
    <definedName name="_xlnm.Print_Area" localSheetId="13">'様式25　認知症加算（Ⅰ）・（Ⅱ）に係る届出書'!$A$1:$AD$53</definedName>
    <definedName name="_xlnm.Print_Area" localSheetId="14">'様式26　専門管理加算に係る届出書'!$A$1:$Z$45</definedName>
    <definedName name="_xlnm.Print_Area" localSheetId="15">'様式27　遠隔死亡診断補助加算に係る届出書'!$A$1:$Z$30</definedName>
    <definedName name="_xlnm.Print_Area" localSheetId="8">'様式5　褥瘡マネジメント加算に関する届出書'!$A$1:$AC$37</definedName>
    <definedName name="あ">#REF!</definedName>
    <definedName name="サービス種別">[1]サービス種類一覧!$B$4:$B$20</definedName>
    <definedName name="サービス種類">[2]サービス種類一覧!$C$4:$C$20</definedName>
    <definedName name="サービス名" localSheetId="9">#N/A</definedName>
    <definedName name="サービス名" localSheetId="3">#N/A</definedName>
    <definedName name="サービス名" localSheetId="10">#N/A</definedName>
    <definedName name="サービス名" localSheetId="11">#N/A</definedName>
    <definedName name="サービス名" localSheetId="7">#N/A</definedName>
    <definedName name="サービス名" localSheetId="12">#N/A</definedName>
    <definedName name="サービス名" localSheetId="13">#N/A</definedName>
    <definedName name="サービス名" localSheetId="14">#N/A</definedName>
    <definedName name="サービス名" localSheetId="15">#N/A</definedName>
    <definedName name="サービス名" localSheetId="8">#N/A</definedName>
    <definedName name="サービス名">#REF!</definedName>
    <definedName name="サービス名称" localSheetId="9">#N/A</definedName>
    <definedName name="サービス名称" localSheetId="3">#N/A</definedName>
    <definedName name="サービス名称" localSheetId="10">#N/A</definedName>
    <definedName name="サービス名称" localSheetId="11">#N/A</definedName>
    <definedName name="サービス名称" localSheetId="7">#N/A</definedName>
    <definedName name="サービス名称" localSheetId="12">#N/A</definedName>
    <definedName name="サービス名称" localSheetId="13">#N/A</definedName>
    <definedName name="サービス名称" localSheetId="14">#N/A</definedName>
    <definedName name="サービス名称" localSheetId="15">#N/A</definedName>
    <definedName name="サービス名称" localSheetId="8">#N/A</definedName>
    <definedName name="サービス名称">#REF!</definedName>
    <definedName name="だだ" localSheetId="9">#N/A</definedName>
    <definedName name="だだ" localSheetId="3">#N/A</definedName>
    <definedName name="だだ" localSheetId="10">#N/A</definedName>
    <definedName name="だだ" localSheetId="11">#N/A</definedName>
    <definedName name="だだ" localSheetId="7">#N/A</definedName>
    <definedName name="だだ" localSheetId="12">#N/A</definedName>
    <definedName name="だだ" localSheetId="13">#N/A</definedName>
    <definedName name="だだ" localSheetId="14">#N/A</definedName>
    <definedName name="だだ" localSheetId="15">#N/A</definedName>
    <definedName name="だだ" localSheetId="8">#N/A</definedName>
    <definedName name="だだ">#REF!</definedName>
    <definedName name="っっｄ">#N/A</definedName>
    <definedName name="っっｋ" localSheetId="9">#N/A</definedName>
    <definedName name="っっｋ" localSheetId="3">#N/A</definedName>
    <definedName name="っっｋ" localSheetId="10">#N/A</definedName>
    <definedName name="っっｋ" localSheetId="11">#N/A</definedName>
    <definedName name="っっｋ" localSheetId="7">#N/A</definedName>
    <definedName name="っっｋ" localSheetId="12">#N/A</definedName>
    <definedName name="っっｋ" localSheetId="13">#N/A</definedName>
    <definedName name="っっｋ" localSheetId="14">#N/A</definedName>
    <definedName name="っっｋ" localSheetId="15">#N/A</definedName>
    <definedName name="っっｋ" localSheetId="8">#N/A</definedName>
    <definedName name="っっｋ">#REF!</definedName>
    <definedName name="っっっっｌ" localSheetId="9">#N/A</definedName>
    <definedName name="っっっっｌ" localSheetId="3">#N/A</definedName>
    <definedName name="っっっっｌ" localSheetId="10">#N/A</definedName>
    <definedName name="っっっっｌ" localSheetId="11">#N/A</definedName>
    <definedName name="っっっっｌ" localSheetId="7">#N/A</definedName>
    <definedName name="っっっっｌ" localSheetId="12">#N/A</definedName>
    <definedName name="っっっっｌ" localSheetId="13">#N/A</definedName>
    <definedName name="っっっっｌ" localSheetId="14">#N/A</definedName>
    <definedName name="っっっっｌ" localSheetId="15">#N/A</definedName>
    <definedName name="っっっっｌ" localSheetId="8">#N/A</definedName>
    <definedName name="っっっっｌ">#REF!</definedName>
    <definedName name="確認" localSheetId="9">#N/A</definedName>
    <definedName name="確認" localSheetId="3">#N/A</definedName>
    <definedName name="確認" localSheetId="10">#N/A</definedName>
    <definedName name="確認" localSheetId="11">#N/A</definedName>
    <definedName name="確認" localSheetId="7">#N/A</definedName>
    <definedName name="確認" localSheetId="12">#N/A</definedName>
    <definedName name="確認" localSheetId="13">#N/A</definedName>
    <definedName name="確認" localSheetId="14">#N/A</definedName>
    <definedName name="確認" localSheetId="15">#N/A</definedName>
    <definedName name="確認" localSheetId="8">#N/A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13" l="1"/>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Q11" i="102"/>
  <c r="AP11" i="102"/>
  <c r="AO11" i="102"/>
  <c r="AN11" i="102"/>
  <c r="AM11" i="102"/>
  <c r="AL11" i="102"/>
  <c r="AK11" i="102"/>
  <c r="AE11" i="102"/>
  <c r="AD11" i="102"/>
  <c r="AC11" i="102"/>
  <c r="AB11" i="102"/>
  <c r="AA11" i="102"/>
  <c r="Z11" i="102"/>
  <c r="Y11" i="102"/>
  <c r="S11" i="102"/>
  <c r="R11" i="102"/>
  <c r="Q11" i="102"/>
  <c r="P11" i="102"/>
  <c r="AT10" i="102"/>
  <c r="AT11" i="102" s="1"/>
  <c r="AS10" i="102"/>
  <c r="AS11" i="102" s="1"/>
  <c r="AR10" i="102"/>
  <c r="AR11" i="102" s="1"/>
  <c r="AQ10" i="102"/>
  <c r="AP10" i="102"/>
  <c r="AO10" i="102"/>
  <c r="AN10" i="102"/>
  <c r="AM10" i="102"/>
  <c r="AL10" i="102"/>
  <c r="AK10" i="102"/>
  <c r="AJ10" i="102"/>
  <c r="AJ11" i="102" s="1"/>
  <c r="AI10" i="102"/>
  <c r="AI11" i="102" s="1"/>
  <c r="AH10" i="102"/>
  <c r="AH11" i="102" s="1"/>
  <c r="AG10" i="102"/>
  <c r="AG11" i="102" s="1"/>
  <c r="AF10" i="102"/>
  <c r="AF11" i="102" s="1"/>
  <c r="AE10" i="102"/>
  <c r="AD10" i="102"/>
  <c r="AC10" i="102"/>
  <c r="AB10" i="102"/>
  <c r="AA10" i="102"/>
  <c r="Z10" i="102"/>
  <c r="Y10" i="102"/>
  <c r="X10" i="102"/>
  <c r="X11" i="102" s="1"/>
  <c r="W10" i="102"/>
  <c r="W11" i="102" s="1"/>
  <c r="V10" i="102"/>
  <c r="V11" i="102" s="1"/>
  <c r="U10" i="102"/>
  <c r="U11" i="102" s="1"/>
  <c r="T10" i="102"/>
  <c r="T11" i="102" s="1"/>
  <c r="S10" i="102"/>
  <c r="R10" i="102"/>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<sst xmlns="http://schemas.openxmlformats.org/spreadsheetml/2006/main" count="2040" uniqueCount="625">
  <si>
    <t>(イ)÷【A】　＝</t>
  </si>
  <si>
    <t>8)</t>
  </si>
  <si>
    <t>看護師</t>
  </si>
  <si>
    <t>1)</t>
  </si>
  <si>
    <t>【A】</t>
  </si>
  <si>
    <t>(ァ)÷【Ａ】　＝</t>
  </si>
  <si>
    <t>8月</t>
  </si>
  <si>
    <t>常勤職員が４週に勤務する時間数</t>
  </si>
  <si>
    <t>非常勤</t>
  </si>
  <si>
    <t>ＬＩＦＥへの登録</t>
  </si>
  <si>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</si>
  <si>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</si>
  <si>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9"/>
  </si>
  <si>
    <t>事 業 所 名</t>
  </si>
  <si>
    <t>5月</t>
    <rPh sb="1" eb="2">
      <t>ガツ</t>
    </rPh>
    <phoneticPr fontId="9"/>
  </si>
  <si>
    <t>保健師</t>
  </si>
  <si>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9"/>
  </si>
  <si>
    <t>合計</t>
    <rPh sb="0" eb="2">
      <t>ゴウケイ</t>
    </rPh>
    <phoneticPr fontId="9"/>
  </si>
  <si>
    <t>時間</t>
    <rPh sb="0" eb="2">
      <t>ジカン</t>
    </rPh>
    <phoneticPr fontId="9"/>
  </si>
  <si>
    <t>×100%＝</t>
  </si>
  <si>
    <t>5)</t>
  </si>
  <si>
    <t>2月</t>
  </si>
  <si>
    <t>⇒</t>
  </si>
  <si>
    <t>14)</t>
  </si>
  <si>
    <t>4)</t>
  </si>
  <si>
    <t>※水色のセルに必要事項を入力してください。</t>
  </si>
  <si>
    <t>1月</t>
  </si>
  <si>
    <t>7月</t>
  </si>
  <si>
    <t>9月</t>
  </si>
  <si>
    <t>常勤換算人数</t>
    <rPh sb="0" eb="2">
      <t>ジョウキン</t>
    </rPh>
    <rPh sb="2" eb="4">
      <t>カンサン</t>
    </rPh>
    <rPh sb="4" eb="6">
      <t>ニンズウ</t>
    </rPh>
    <phoneticPr fontId="9"/>
  </si>
  <si>
    <t>6月</t>
  </si>
  <si>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</si>
  <si>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9"/>
  </si>
  <si>
    <t>11月</t>
  </si>
  <si>
    <t>4月</t>
    <rPh sb="1" eb="2">
      <t>ガツ</t>
    </rPh>
    <phoneticPr fontId="9"/>
  </si>
  <si>
    <t>9)</t>
  </si>
  <si>
    <t>10)</t>
  </si>
  <si>
    <t>10月</t>
  </si>
  <si>
    <t>13)</t>
  </si>
  <si>
    <t>12月</t>
  </si>
  <si>
    <t>21)</t>
  </si>
  <si>
    <t>１月当たりの平均値</t>
    <rPh sb="1" eb="2">
      <t>ツキ</t>
    </rPh>
    <rPh sb="2" eb="3">
      <t>ア</t>
    </rPh>
    <rPh sb="6" eb="9">
      <t>ヘイキンチ</t>
    </rPh>
    <phoneticPr fontId="9"/>
  </si>
  <si>
    <t>【E】</t>
  </si>
  <si>
    <t>異動等区分</t>
  </si>
  <si>
    <t>人</t>
  </si>
  <si>
    <t>常勤</t>
  </si>
  <si>
    <t>□</t>
  </si>
  <si>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9"/>
  </si>
  <si>
    <t>（常勤換算人数の計算）</t>
    <rPh sb="1" eb="3">
      <t>ジョウキン</t>
    </rPh>
    <rPh sb="3" eb="5">
      <t>カンサン</t>
    </rPh>
    <rPh sb="5" eb="7">
      <t>ニンズウ</t>
    </rPh>
    <rPh sb="8" eb="10">
      <t>ケイサン</t>
    </rPh>
    <phoneticPr fontId="9"/>
  </si>
  <si>
    <t>（ア）÷【Ａ】　＝</t>
  </si>
  <si>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9"/>
  </si>
  <si>
    <t>（ア）</t>
  </si>
  <si>
    <t>介護職員</t>
    <rPh sb="0" eb="2">
      <t>カイゴ</t>
    </rPh>
    <rPh sb="2" eb="4">
      <t>ショクイン</t>
    </rPh>
    <phoneticPr fontId="9"/>
  </si>
  <si>
    <t>勤続７年以上職員</t>
    <rPh sb="0" eb="2">
      <t>キンゾク</t>
    </rPh>
    <rPh sb="3" eb="4">
      <t>ネン</t>
    </rPh>
    <rPh sb="4" eb="6">
      <t>イジョウ</t>
    </rPh>
    <rPh sb="6" eb="8">
      <t>ショクイン</t>
    </rPh>
    <phoneticPr fontId="9"/>
  </si>
  <si>
    <t>6)</t>
  </si>
  <si>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</si>
  <si>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9"/>
  </si>
  <si>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9"/>
  </si>
  <si>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</si>
  <si>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</si>
  <si>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9"/>
  </si>
  <si>
    <t>介護職員の総勤務時間数</t>
    <rPh sb="0" eb="2">
      <t>カイゴ</t>
    </rPh>
    <rPh sb="2" eb="4">
      <t>ショクイン</t>
    </rPh>
    <rPh sb="5" eb="6">
      <t>ソウ</t>
    </rPh>
    <rPh sb="6" eb="8">
      <t>キンム</t>
    </rPh>
    <rPh sb="8" eb="10">
      <t>ジカン</t>
    </rPh>
    <rPh sb="10" eb="11">
      <t>スウ</t>
    </rPh>
    <phoneticPr fontId="9"/>
  </si>
  <si>
    <t>有資格者の総勤務時間数</t>
    <rPh sb="5" eb="6">
      <t>ソウ</t>
    </rPh>
    <rPh sb="6" eb="8">
      <t>キンム</t>
    </rPh>
    <rPh sb="8" eb="10">
      <t>ジカン</t>
    </rPh>
    <rPh sb="10" eb="11">
      <t>スウ</t>
    </rPh>
    <phoneticPr fontId="9"/>
  </si>
  <si>
    <t>（ァ）</t>
  </si>
  <si>
    <t>(ァ)÷【A】　＝</t>
  </si>
  <si>
    <t>（イ）</t>
  </si>
  <si>
    <t>2)</t>
  </si>
  <si>
    <t>7)</t>
  </si>
  <si>
    <t>11)</t>
  </si>
  <si>
    <t>12)</t>
  </si>
  <si>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</si>
  <si>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</si>
  <si>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</si>
  <si>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</si>
  <si>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</si>
  <si>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</si>
  <si>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</si>
  <si>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</si>
  <si>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9"/>
  </si>
  <si>
    <t>有資格者</t>
    <rPh sb="0" eb="4">
      <t>ユウシカクシャ</t>
    </rPh>
    <phoneticPr fontId="9"/>
  </si>
  <si>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</si>
  <si>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9"/>
  </si>
  <si>
    <t>直接提供職員の総勤務時間数</t>
    <rPh sb="0" eb="2">
      <t>チョクセツ</t>
    </rPh>
    <rPh sb="2" eb="4">
      <t>テイキョウ</t>
    </rPh>
    <rPh sb="4" eb="6">
      <t>ショクイン</t>
    </rPh>
    <rPh sb="7" eb="8">
      <t>ソウ</t>
    </rPh>
    <rPh sb="8" eb="10">
      <t>キンム</t>
    </rPh>
    <rPh sb="10" eb="12">
      <t>ジカン</t>
    </rPh>
    <rPh sb="12" eb="13">
      <t>スウ</t>
    </rPh>
    <phoneticPr fontId="9"/>
  </si>
  <si>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9"/>
  </si>
  <si>
    <t>直接提供職員</t>
    <rPh sb="0" eb="2">
      <t>チョクセツ</t>
    </rPh>
    <rPh sb="2" eb="4">
      <t>テイキョウ</t>
    </rPh>
    <rPh sb="4" eb="6">
      <t>ショクイン</t>
    </rPh>
    <phoneticPr fontId="9"/>
  </si>
  <si>
    <t>介護看護職員</t>
    <rPh sb="0" eb="2">
      <t>カイゴ</t>
    </rPh>
    <rPh sb="2" eb="4">
      <t>カンゴ</t>
    </rPh>
    <rPh sb="4" eb="6">
      <t>ショクイン</t>
    </rPh>
    <phoneticPr fontId="9"/>
  </si>
  <si>
    <t>常勤職員</t>
    <rPh sb="0" eb="2">
      <t>ジョウキン</t>
    </rPh>
    <rPh sb="2" eb="4">
      <t>ショクイン</t>
    </rPh>
    <phoneticPr fontId="9"/>
  </si>
  <si>
    <t>添付書類</t>
  </si>
  <si>
    <t>届出項目</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</si>
  <si>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9"/>
  </si>
  <si>
    <t>・</t>
  </si>
  <si>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9"/>
  </si>
  <si>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9"/>
  </si>
  <si>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9"/>
  </si>
  <si>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9"/>
  </si>
  <si>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9"/>
  </si>
  <si>
    <r>
      <t>有資格者</t>
    </r>
    <r>
      <rPr>
        <sz val="9"/>
        <rFont val="BIZ UDゴシック"/>
        <family val="3"/>
        <charset val="128"/>
      </rPr>
      <t>の総勤務時間数</t>
    </r>
    <rPh sb="5" eb="6">
      <t>ソウ</t>
    </rPh>
    <rPh sb="6" eb="8">
      <t>キンム</t>
    </rPh>
    <rPh sb="8" eb="10">
      <t>ジカン</t>
    </rPh>
    <rPh sb="10" eb="11">
      <t>スウ</t>
    </rPh>
    <phoneticPr fontId="9"/>
  </si>
  <si>
    <t>備考１</t>
    <rPh sb="0" eb="2">
      <t>ビコウ</t>
    </rPh>
    <phoneticPr fontId="33"/>
  </si>
  <si>
    <t>・</t>
    <phoneticPr fontId="33"/>
  </si>
  <si>
    <t>人</t>
    <rPh sb="0" eb="1">
      <t>ニン</t>
    </rPh>
    <phoneticPr fontId="33"/>
  </si>
  <si>
    <t>①のうち勤続年数７年以上の者の総数
　（常勤換算）</t>
    <phoneticPr fontId="33"/>
  </si>
  <si>
    <t>②</t>
    <phoneticPr fontId="33"/>
  </si>
  <si>
    <t>従業者の総数（常勤換算）</t>
    <rPh sb="0" eb="3">
      <t>ジュウギョウシャ</t>
    </rPh>
    <rPh sb="4" eb="6">
      <t>ソウスウ</t>
    </rPh>
    <rPh sb="7" eb="9">
      <t>ジョウキン</t>
    </rPh>
    <rPh sb="9" eb="11">
      <t>カンサン</t>
    </rPh>
    <phoneticPr fontId="33"/>
  </si>
  <si>
    <t>①</t>
    <phoneticPr fontId="33"/>
  </si>
  <si>
    <t>無</t>
    <rPh sb="0" eb="1">
      <t>ナ</t>
    </rPh>
    <phoneticPr fontId="33"/>
  </si>
  <si>
    <t>有</t>
    <rPh sb="0" eb="1">
      <t>ア</t>
    </rPh>
    <phoneticPr fontId="33"/>
  </si>
  <si>
    <t>①に占める②の割合が30％以上</t>
    <rPh sb="2" eb="3">
      <t>シ</t>
    </rPh>
    <rPh sb="7" eb="9">
      <t>ワリアイ</t>
    </rPh>
    <rPh sb="13" eb="15">
      <t>イジョウ</t>
    </rPh>
    <phoneticPr fontId="33"/>
  </si>
  <si>
    <t>勤続年数の状況</t>
    <rPh sb="0" eb="2">
      <t>キンゾク</t>
    </rPh>
    <rPh sb="2" eb="4">
      <t>ネンスウ</t>
    </rPh>
    <rPh sb="5" eb="7">
      <t>ジョウキョウ</t>
    </rPh>
    <phoneticPr fontId="33"/>
  </si>
  <si>
    <t>①のうち常勤の者の総数（常勤換算）</t>
    <rPh sb="4" eb="6">
      <t>ジョウキン</t>
    </rPh>
    <phoneticPr fontId="33"/>
  </si>
  <si>
    <t>①に占める②の割合が60％以上</t>
    <rPh sb="2" eb="3">
      <t>シ</t>
    </rPh>
    <rPh sb="7" eb="9">
      <t>ワリアイ</t>
    </rPh>
    <rPh sb="13" eb="15">
      <t>イジョウ</t>
    </rPh>
    <phoneticPr fontId="33"/>
  </si>
  <si>
    <t>③</t>
    <phoneticPr fontId="33"/>
  </si>
  <si>
    <t>又は</t>
    <rPh sb="0" eb="1">
      <t>マタ</t>
    </rPh>
    <phoneticPr fontId="33"/>
  </si>
  <si>
    <t>①のうち介護福祉士の総数（常勤換算）</t>
    <rPh sb="4" eb="6">
      <t>カイゴ</t>
    </rPh>
    <rPh sb="6" eb="9">
      <t>フクシシ</t>
    </rPh>
    <rPh sb="10" eb="12">
      <t>ソウスウ</t>
    </rPh>
    <rPh sb="13" eb="15">
      <t>ジョウキン</t>
    </rPh>
    <rPh sb="15" eb="17">
      <t>カンサン</t>
    </rPh>
    <phoneticPr fontId="33"/>
  </si>
  <si>
    <t>介護福祉士等の
状況</t>
    <rPh sb="0" eb="2">
      <t>カイゴ</t>
    </rPh>
    <rPh sb="2" eb="5">
      <t>フクシシ</t>
    </rPh>
    <rPh sb="5" eb="6">
      <t>トウ</t>
    </rPh>
    <rPh sb="8" eb="10">
      <t>ジョウキョウ</t>
    </rPh>
    <phoneticPr fontId="33"/>
  </si>
  <si>
    <t>　　※介護福祉士等の状況、常勤職員の状況、勤続年数の状況のうち、いずれか１つを満たすこと。</t>
    <phoneticPr fontId="33"/>
  </si>
  <si>
    <t>①に占める②の割合が40％以上</t>
    <rPh sb="2" eb="3">
      <t>シ</t>
    </rPh>
    <rPh sb="7" eb="9">
      <t>ワリアイ</t>
    </rPh>
    <rPh sb="13" eb="15">
      <t>イジョウ</t>
    </rPh>
    <phoneticPr fontId="33"/>
  </si>
  <si>
    <t>（２）サービス提供体制強化加算（Ⅱ）</t>
    <rPh sb="7" eb="9">
      <t>テイキョウ</t>
    </rPh>
    <rPh sb="9" eb="11">
      <t>タイセイ</t>
    </rPh>
    <rPh sb="11" eb="13">
      <t>キョウカ</t>
    </rPh>
    <rPh sb="13" eb="15">
      <t>カサン</t>
    </rPh>
    <phoneticPr fontId="33"/>
  </si>
  <si>
    <t>①のうち勤続年数10年以上の介護福祉士の総数（常勤換算）</t>
    <rPh sb="4" eb="6">
      <t>キンゾク</t>
    </rPh>
    <rPh sb="6" eb="8">
      <t>ネンスウ</t>
    </rPh>
    <rPh sb="10" eb="13">
      <t>ネンイジョウ</t>
    </rPh>
    <rPh sb="14" eb="16">
      <t>カイゴ</t>
    </rPh>
    <rPh sb="16" eb="19">
      <t>フクシシ</t>
    </rPh>
    <phoneticPr fontId="33"/>
  </si>
  <si>
    <t>①に占める③の割合が25％以上</t>
    <rPh sb="2" eb="3">
      <t>シ</t>
    </rPh>
    <rPh sb="7" eb="9">
      <t>ワリアイ</t>
    </rPh>
    <rPh sb="13" eb="15">
      <t>イジョウ</t>
    </rPh>
    <phoneticPr fontId="33"/>
  </si>
  <si>
    <t>（１）サービス提供体制強化加算（Ⅰ）</t>
    <rPh sb="7" eb="9">
      <t>テイキョウ</t>
    </rPh>
    <rPh sb="9" eb="11">
      <t>タイセイ</t>
    </rPh>
    <rPh sb="11" eb="13">
      <t>キョウカ</t>
    </rPh>
    <rPh sb="13" eb="15">
      <t>カサン</t>
    </rPh>
    <phoneticPr fontId="33"/>
  </si>
  <si>
    <t>6　介護職員等の状況</t>
    <rPh sb="2" eb="4">
      <t>カイゴ</t>
    </rPh>
    <rPh sb="4" eb="6">
      <t>ショクイン</t>
    </rPh>
    <rPh sb="6" eb="7">
      <t>トウ</t>
    </rPh>
    <rPh sb="8" eb="10">
      <t>ジョウキョウ</t>
    </rPh>
    <phoneticPr fontId="3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</si>
  <si>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3"/>
  </si>
  <si>
    <t>①　研修計画を作成し、当該計画に従い、研修（外部における研修を
　含む）を実施又は実施を予定していること。</t>
    <phoneticPr fontId="33"/>
  </si>
  <si>
    <t>5　研修等に
     関する状況</t>
    <rPh sb="2" eb="5">
      <t>ケンシュウトウ</t>
    </rPh>
    <rPh sb="12" eb="13">
      <t>カン</t>
    </rPh>
    <rPh sb="15" eb="17">
      <t>ジョウキョウ</t>
    </rPh>
    <phoneticPr fontId="33"/>
  </si>
  <si>
    <t>3 サービス提供体制強化加算（Ⅲ）</t>
    <rPh sb="6" eb="8">
      <t>テイキョウ</t>
    </rPh>
    <rPh sb="8" eb="10">
      <t>タイセイ</t>
    </rPh>
    <rPh sb="10" eb="12">
      <t>キョウカ</t>
    </rPh>
    <rPh sb="12" eb="14">
      <t>カサン</t>
    </rPh>
    <phoneticPr fontId="33"/>
  </si>
  <si>
    <t>2 サービス提供体制強化加算（Ⅱ）</t>
    <rPh sb="6" eb="8">
      <t>テイキョウ</t>
    </rPh>
    <rPh sb="8" eb="10">
      <t>タイセイ</t>
    </rPh>
    <rPh sb="10" eb="12">
      <t>キョウカ</t>
    </rPh>
    <rPh sb="12" eb="14">
      <t>カサン</t>
    </rPh>
    <phoneticPr fontId="33"/>
  </si>
  <si>
    <t>1 サービス提供体制強化加算（Ⅰ）</t>
    <rPh sb="6" eb="8">
      <t>テイキョウ</t>
    </rPh>
    <rPh sb="8" eb="10">
      <t>タイセイ</t>
    </rPh>
    <rPh sb="10" eb="12">
      <t>キョウカ</t>
    </rPh>
    <rPh sb="12" eb="14">
      <t>カサン</t>
    </rPh>
    <phoneticPr fontId="33"/>
  </si>
  <si>
    <t>4　届 出 項 目</t>
    <rPh sb="2" eb="3">
      <t>トド</t>
    </rPh>
    <rPh sb="4" eb="5">
      <t>デ</t>
    </rPh>
    <rPh sb="6" eb="7">
      <t>コウ</t>
    </rPh>
    <rPh sb="8" eb="9">
      <t>メ</t>
    </rPh>
    <phoneticPr fontId="33"/>
  </si>
  <si>
    <t>3　施 設 種 別</t>
    <rPh sb="2" eb="3">
      <t>シ</t>
    </rPh>
    <rPh sb="4" eb="5">
      <t>セツ</t>
    </rPh>
    <rPh sb="6" eb="7">
      <t>シュ</t>
    </rPh>
    <rPh sb="8" eb="9">
      <t>ベツ</t>
    </rPh>
    <phoneticPr fontId="33"/>
  </si>
  <si>
    <t>3　終了</t>
    <phoneticPr fontId="33"/>
  </si>
  <si>
    <t>2　変更</t>
    <phoneticPr fontId="33"/>
  </si>
  <si>
    <t>1　新規</t>
    <phoneticPr fontId="33"/>
  </si>
  <si>
    <t>2　異 動 区 分</t>
    <rPh sb="2" eb="3">
      <t>イ</t>
    </rPh>
    <rPh sb="4" eb="5">
      <t>ドウ</t>
    </rPh>
    <rPh sb="6" eb="7">
      <t>ク</t>
    </rPh>
    <rPh sb="8" eb="9">
      <t>ブン</t>
    </rPh>
    <phoneticPr fontId="33"/>
  </si>
  <si>
    <t>1　事 業 所 名</t>
    <phoneticPr fontId="33"/>
  </si>
  <si>
    <t>サービス提供体制強化加算に関する届出書</t>
    <rPh sb="4" eb="6">
      <t>テイキョウ</t>
    </rPh>
    <rPh sb="6" eb="8">
      <t>タイセイ</t>
    </rPh>
    <rPh sb="8" eb="10">
      <t>キョウカ</t>
    </rPh>
    <rPh sb="10" eb="12">
      <t>カサン</t>
    </rPh>
    <rPh sb="13" eb="14">
      <t>カン</t>
    </rPh>
    <rPh sb="16" eb="19">
      <t>トドケデショ</t>
    </rPh>
    <phoneticPr fontId="33"/>
  </si>
  <si>
    <t>日</t>
    <rPh sb="0" eb="1">
      <t>ニチ</t>
    </rPh>
    <phoneticPr fontId="33"/>
  </si>
  <si>
    <t>月</t>
    <rPh sb="0" eb="1">
      <t>ゲツ</t>
    </rPh>
    <phoneticPr fontId="33"/>
  </si>
  <si>
    <t>年</t>
    <rPh sb="0" eb="1">
      <t>ネン</t>
    </rPh>
    <phoneticPr fontId="33"/>
  </si>
  <si>
    <t>令和</t>
    <rPh sb="0" eb="2">
      <t>レイワ</t>
    </rPh>
    <phoneticPr fontId="33"/>
  </si>
  <si>
    <t>要件を満たすことが分かる根拠書類を準備し、指定権者からの求めがあった場合には、速やかに提出すること。</t>
    <phoneticPr fontId="33"/>
  </si>
  <si>
    <t>①に占める②の割合が50％以上</t>
    <rPh sb="2" eb="3">
      <t>シ</t>
    </rPh>
    <rPh sb="7" eb="9">
      <t>ワリアイ</t>
    </rPh>
    <rPh sb="13" eb="15">
      <t>イジョウ</t>
    </rPh>
    <phoneticPr fontId="33"/>
  </si>
  <si>
    <t>①に占める②の割合が70％以上</t>
    <rPh sb="2" eb="3">
      <t>シ</t>
    </rPh>
    <rPh sb="7" eb="9">
      <t>ワリアイ</t>
    </rPh>
    <rPh sb="13" eb="15">
      <t>イジョウ</t>
    </rPh>
    <phoneticPr fontId="3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</si>
  <si>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3"/>
  </si>
  <si>
    <t>備考２</t>
    <rPh sb="0" eb="2">
      <t>ビコウ</t>
    </rPh>
    <phoneticPr fontId="33"/>
  </si>
  <si>
    <t>従業者の総数（常勤換算）</t>
    <rPh sb="0" eb="3">
      <t>ジュウギョウシャ</t>
    </rPh>
    <rPh sb="2" eb="3">
      <t>モノ</t>
    </rPh>
    <rPh sb="4" eb="6">
      <t>ソウスウ</t>
    </rPh>
    <rPh sb="7" eb="9">
      <t>ジョウキン</t>
    </rPh>
    <rPh sb="9" eb="11">
      <t>カンサン</t>
    </rPh>
    <phoneticPr fontId="33"/>
  </si>
  <si>
    <t>常勤職員の
状況</t>
    <rPh sb="0" eb="2">
      <t>ジョウキン</t>
    </rPh>
    <rPh sb="2" eb="4">
      <t>ショクイン</t>
    </rPh>
    <rPh sb="6" eb="8">
      <t>ジョウキョウ</t>
    </rPh>
    <phoneticPr fontId="3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</si>
  <si>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</si>
  <si>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</si>
  <si>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3"/>
  </si>
  <si>
    <t>2　看護小規模多機能型居宅介護</t>
    <rPh sb="2" eb="4">
      <t>カンゴ</t>
    </rPh>
    <rPh sb="4" eb="7">
      <t>ショウキボ</t>
    </rPh>
    <rPh sb="7" eb="10">
      <t>タキノウ</t>
    </rPh>
    <rPh sb="10" eb="11">
      <t>ガタ</t>
    </rPh>
    <rPh sb="11" eb="13">
      <t>キョタク</t>
    </rPh>
    <rPh sb="13" eb="15">
      <t>カイゴ</t>
    </rPh>
    <phoneticPr fontId="33"/>
  </si>
  <si>
    <t>1（介護予防）小規模多機能型居宅介護</t>
    <rPh sb="2" eb="4">
      <t>カイゴ</t>
    </rPh>
    <rPh sb="4" eb="6">
      <t>ヨボウ</t>
    </rPh>
    <rPh sb="7" eb="10">
      <t>ショウキボ</t>
    </rPh>
    <rPh sb="10" eb="14">
      <t>タキノウガタ</t>
    </rPh>
    <rPh sb="14" eb="16">
      <t>キョタク</t>
    </rPh>
    <rPh sb="16" eb="18">
      <t>カイゴ</t>
    </rPh>
    <phoneticPr fontId="3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</si>
  <si>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3"/>
  </si>
  <si>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33"/>
  </si>
  <si>
    <t>異動等区分</t>
    <phoneticPr fontId="33"/>
  </si>
  <si>
    <t>施設等の区分</t>
    <phoneticPr fontId="33"/>
  </si>
  <si>
    <t>1　(介護予防）訪問看護事業所（訪問看護ステーション）</t>
    <phoneticPr fontId="33"/>
  </si>
  <si>
    <t>2　(介護予防）訪問看護事業所（病院又は診療所）</t>
    <phoneticPr fontId="33"/>
  </si>
  <si>
    <t>3　定期巡回・随時対応型訪問介護看護事業所</t>
    <phoneticPr fontId="33"/>
  </si>
  <si>
    <t>4　看護小規模多機能型居宅介護事業所</t>
    <phoneticPr fontId="33"/>
  </si>
  <si>
    <t>届 出 項 目</t>
    <phoneticPr fontId="33"/>
  </si>
  <si>
    <t>1　緊急時（介護予防）訪問看護加算</t>
    <phoneticPr fontId="33"/>
  </si>
  <si>
    <t>2　緊急時対応加算</t>
    <rPh sb="2" eb="5">
      <t>キンキュウジ</t>
    </rPh>
    <rPh sb="5" eb="7">
      <t>タイオウ</t>
    </rPh>
    <rPh sb="7" eb="9">
      <t>カサン</t>
    </rPh>
    <phoneticPr fontId="33"/>
  </si>
  <si>
    <t>3　特別管理加算に係る体制</t>
    <phoneticPr fontId="33"/>
  </si>
  <si>
    <t>4　ターミナルケア体制</t>
    <phoneticPr fontId="33"/>
  </si>
  <si>
    <t xml:space="preserve"> 1　緊急時（介護予防）訪問看護加算又は緊急時対応加算に係る届出内容</t>
    <rPh sb="18" eb="19">
      <t>マタ</t>
    </rPh>
    <rPh sb="20" eb="23">
      <t>キンキュウジ</t>
    </rPh>
    <rPh sb="23" eb="25">
      <t>タイオウ</t>
    </rPh>
    <rPh sb="25" eb="27">
      <t>カサン</t>
    </rPh>
    <phoneticPr fontId="33"/>
  </si>
  <si>
    <t>①　連絡相談を担当する職員 （</t>
    <phoneticPr fontId="33"/>
  </si>
  <si>
    <t>　）人</t>
    <rPh sb="2" eb="3">
      <t>ニン</t>
    </rPh>
    <phoneticPr fontId="33"/>
  </si>
  <si>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33"/>
  </si>
  <si>
    <t>　保健師、看護師以外の職員</t>
    <rPh sb="1" eb="4">
      <t>ホケンシ</t>
    </rPh>
    <rPh sb="5" eb="8">
      <t>カンゴシ</t>
    </rPh>
    <rPh sb="8" eb="10">
      <t>イガイ</t>
    </rPh>
    <rPh sb="11" eb="13">
      <t>ショクイン</t>
    </rPh>
    <phoneticPr fontId="33"/>
  </si>
  <si>
    <t>理学療法士</t>
    <rPh sb="0" eb="2">
      <t>リガク</t>
    </rPh>
    <rPh sb="2" eb="5">
      <t>リョウホウシ</t>
    </rPh>
    <phoneticPr fontId="33"/>
  </si>
  <si>
    <t>作業療法士</t>
    <rPh sb="0" eb="2">
      <t>サギョウ</t>
    </rPh>
    <rPh sb="2" eb="5">
      <t>リョウホウシ</t>
    </rPh>
    <phoneticPr fontId="33"/>
  </si>
  <si>
    <t>言語聴覚士</t>
    <rPh sb="0" eb="2">
      <t>ゲンゴ</t>
    </rPh>
    <rPh sb="2" eb="5">
      <t>チョウカクシ</t>
    </rPh>
    <phoneticPr fontId="33"/>
  </si>
  <si>
    <t>事務職員</t>
    <rPh sb="0" eb="2">
      <t>ジム</t>
    </rPh>
    <rPh sb="2" eb="4">
      <t>ショクイン</t>
    </rPh>
    <phoneticPr fontId="33"/>
  </si>
  <si>
    <t>その他</t>
    <rPh sb="2" eb="3">
      <t>タ</t>
    </rPh>
    <phoneticPr fontId="33"/>
  </si>
  <si>
    <t>②　連絡方法</t>
    <phoneticPr fontId="33"/>
  </si>
  <si>
    <t>③　連絡先電話番号</t>
    <phoneticPr fontId="33"/>
  </si>
  <si>
    <t>（</t>
    <phoneticPr fontId="33"/>
  </si>
  <si>
    <t>）</t>
    <phoneticPr fontId="33"/>
  </si>
  <si>
    <t xml:space="preserve"> 2　看護師等以外の職員が利用者又は家族等からの電話連絡を受ける場合に必要な</t>
    <rPh sb="29" eb="30">
      <t>ウ</t>
    </rPh>
    <rPh sb="32" eb="34">
      <t>バアイ</t>
    </rPh>
    <rPh sb="35" eb="37">
      <t>ヒツヨウ</t>
    </rPh>
    <phoneticPr fontId="33"/>
  </si>
  <si>
    <t>体制　※ (介護予防）訪問看護事業所のみ</t>
    <rPh sb="0" eb="2">
      <t>タイセイ</t>
    </rPh>
    <phoneticPr fontId="33"/>
  </si>
  <si>
    <t>①　看護師等以外の職員が利用者又はその家族等からの電話等による連絡及び</t>
    <phoneticPr fontId="33"/>
  </si>
  <si>
    <t>マニュアル添付</t>
    <rPh sb="5" eb="7">
      <t>テンプ</t>
    </rPh>
    <phoneticPr fontId="33"/>
  </si>
  <si>
    <t>　 相談に対応する際のマニュアルが整備されていること。</t>
    <phoneticPr fontId="33"/>
  </si>
  <si>
    <t>②　緊急の訪問看護の必要性の判断を保健師又は看護師が速やかに行え
る連絡</t>
    <phoneticPr fontId="33"/>
  </si>
  <si>
    <t xml:space="preserve">    体制及び緊急の訪問看護が可能な体制が整備されているこ
と。</t>
    <phoneticPr fontId="33"/>
  </si>
  <si>
    <t>③　当該訪問看護ステーションの管理者は、連絡相談を担当する看護師
等以外の</t>
    <phoneticPr fontId="33"/>
  </si>
  <si>
    <t xml:space="preserve">    職員の勤務体制及び勤務状況を明らかにすること。</t>
    <phoneticPr fontId="33"/>
  </si>
  <si>
    <t>④　看護師等以外の職員は、電話等により連絡及び相談を受けた際に、保
健師</t>
    <phoneticPr fontId="33"/>
  </si>
  <si>
    <t xml:space="preserve">    又は看護師へ報告すること。報告を受けた保健師又は看護師は、当該報告</t>
    <phoneticPr fontId="33"/>
  </si>
  <si>
    <t xml:space="preserve">    内容等を訪問看護記録書に記録すること。</t>
    <phoneticPr fontId="33"/>
  </si>
  <si>
    <t>⑤　①から④について、利用者及び家族等に説明し、同意を得ること。</t>
    <phoneticPr fontId="33"/>
  </si>
  <si>
    <t>3　緊急時（介護予防）訪問看護加算（Ⅰ）に係る届出内容（①又は②は必須項目）</t>
    <rPh sb="29" eb="30">
      <t>マタ</t>
    </rPh>
    <rPh sb="33" eb="35">
      <t>ヒッス</t>
    </rPh>
    <rPh sb="35" eb="37">
      <t>コウモク</t>
    </rPh>
    <phoneticPr fontId="33"/>
  </si>
  <si>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33"/>
  </si>
  <si>
    <t>①　夜間対応した翌日の勤務間隔の確保</t>
    <phoneticPr fontId="33"/>
  </si>
  <si>
    <t>②　夜間対応に係る勤務の連続回数が２連続（２回）まで</t>
    <rPh sb="9" eb="11">
      <t>キンム</t>
    </rPh>
    <rPh sb="14" eb="16">
      <t>カイスウ</t>
    </rPh>
    <rPh sb="18" eb="20">
      <t>レンゾク</t>
    </rPh>
    <phoneticPr fontId="33"/>
  </si>
  <si>
    <t>③　夜間対応後の暦日の休日確保</t>
    <phoneticPr fontId="33"/>
  </si>
  <si>
    <t>④　夜間勤務のニーズを踏まえた勤務体制の工夫</t>
    <phoneticPr fontId="33"/>
  </si>
  <si>
    <t>⑤　ICT、AI、IoT等の活用による業務負担軽減</t>
    <rPh sb="12" eb="13">
      <t>トウ</t>
    </rPh>
    <phoneticPr fontId="33"/>
  </si>
  <si>
    <t>⑥　電話等による連絡及び相談を担当する者に対する支援体制の確保</t>
    <phoneticPr fontId="33"/>
  </si>
  <si>
    <t>備考　緊急時の（介護予防）訪問看護、特別管理、ターミナルケアのそれぞれについて、体制を</t>
    <rPh sb="8" eb="10">
      <t>カイゴ</t>
    </rPh>
    <rPh sb="10" eb="12">
      <t>ヨボウ</t>
    </rPh>
    <phoneticPr fontId="33"/>
  </si>
  <si>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33"/>
  </si>
  <si>
    <t>　　場合には、２の①の「マニュアル」も添付してください。</t>
    <rPh sb="2" eb="4">
      <t>バアイ</t>
    </rPh>
    <rPh sb="19" eb="21">
      <t>テンプ</t>
    </rPh>
    <phoneticPr fontId="33"/>
  </si>
  <si>
    <t>（別紙16）</t>
    <phoneticPr fontId="33"/>
  </si>
  <si>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33"/>
  </si>
  <si>
    <t>4　特別管理加算に係る体制の届出内容</t>
    <rPh sb="11" eb="13">
      <t>タイセイ</t>
    </rPh>
    <rPh sb="14" eb="16">
      <t>トドケデ</t>
    </rPh>
    <phoneticPr fontId="33"/>
  </si>
  <si>
    <t>①　24時間常時連絡できる体制を整備している。</t>
    <phoneticPr fontId="33"/>
  </si>
  <si>
    <t>②　当該加算に対応可能な職員体制・勤務体制を整備している。</t>
    <phoneticPr fontId="33"/>
  </si>
  <si>
    <t>③　病状の変化、医療器具に係る取扱い等において医療機関等との密接な</t>
    <phoneticPr fontId="33"/>
  </si>
  <si>
    <t>　連携体制を整備している。</t>
    <phoneticPr fontId="33"/>
  </si>
  <si>
    <t xml:space="preserve"> 5　ターミナルケア体制に係る届出内容</t>
    <rPh sb="10" eb="12">
      <t>タイセイ</t>
    </rPh>
    <rPh sb="15" eb="17">
      <t>トドケデ</t>
    </rPh>
    <phoneticPr fontId="33"/>
  </si>
  <si>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33"/>
  </si>
  <si>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33"/>
  </si>
  <si>
    <t>　　速やかに提出すること。</t>
    <rPh sb="2" eb="3">
      <t>スミ</t>
    </rPh>
    <rPh sb="6" eb="8">
      <t>テイシュツ</t>
    </rPh>
    <phoneticPr fontId="33"/>
  </si>
  <si>
    <t>備考　要件を満たすことが分かる根拠書類を準備し、指定権者からの求めがあった場合には、</t>
    <phoneticPr fontId="33"/>
  </si>
  <si>
    <t>④</t>
    <phoneticPr fontId="33"/>
  </si>
  <si>
    <t>事業所等の区分</t>
    <rPh sb="0" eb="3">
      <t>ジギョウショ</t>
    </rPh>
    <phoneticPr fontId="33"/>
  </si>
  <si>
    <t>事業所番号</t>
    <rPh sb="0" eb="3">
      <t>ジギョウショ</t>
    </rPh>
    <rPh sb="3" eb="5">
      <t>バンゴウ</t>
    </rPh>
    <phoneticPr fontId="33"/>
  </si>
  <si>
    <t>事業所名</t>
    <rPh sb="0" eb="3">
      <t>ジギョウショ</t>
    </rPh>
    <rPh sb="3" eb="4">
      <t>メイ</t>
    </rPh>
    <phoneticPr fontId="33"/>
  </si>
  <si>
    <t>人</t>
    <rPh sb="0" eb="1">
      <t>ヒト</t>
    </rPh>
    <phoneticPr fontId="3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</si>
  <si>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3"/>
  </si>
  <si>
    <t>※</t>
    <phoneticPr fontId="33"/>
  </si>
  <si>
    <t>介護支援専門員</t>
    <rPh sb="0" eb="2">
      <t>カイゴ</t>
    </rPh>
    <rPh sb="2" eb="4">
      <t>シエン</t>
    </rPh>
    <rPh sb="4" eb="7">
      <t>センモンイン</t>
    </rPh>
    <phoneticPr fontId="33"/>
  </si>
  <si>
    <t>管 理 栄 養 士</t>
    <phoneticPr fontId="33"/>
  </si>
  <si>
    <t>看　護　師</t>
    <phoneticPr fontId="33"/>
  </si>
  <si>
    <t>歯科医師</t>
    <rPh sb="0" eb="2">
      <t>シカ</t>
    </rPh>
    <rPh sb="2" eb="4">
      <t>イシ</t>
    </rPh>
    <phoneticPr fontId="33"/>
  </si>
  <si>
    <t>医　　　師</t>
    <rPh sb="0" eb="1">
      <t>イ</t>
    </rPh>
    <rPh sb="4" eb="5">
      <t>シ</t>
    </rPh>
    <phoneticPr fontId="33"/>
  </si>
  <si>
    <t>氏　名</t>
    <rPh sb="0" eb="1">
      <t>シ</t>
    </rPh>
    <rPh sb="2" eb="3">
      <t>メイ</t>
    </rPh>
    <phoneticPr fontId="33"/>
  </si>
  <si>
    <t>職　種</t>
    <rPh sb="0" eb="1">
      <t>ショク</t>
    </rPh>
    <rPh sb="2" eb="3">
      <t>タネ</t>
    </rPh>
    <phoneticPr fontId="33"/>
  </si>
  <si>
    <t>褥瘡マネジメントに関わる者</t>
    <rPh sb="0" eb="2">
      <t>ジョクソウ</t>
    </rPh>
    <rPh sb="9" eb="10">
      <t>カカ</t>
    </rPh>
    <rPh sb="12" eb="13">
      <t>モノ</t>
    </rPh>
    <phoneticPr fontId="33"/>
  </si>
  <si>
    <t>褥瘡マネジメントの状況</t>
    <rPh sb="0" eb="2">
      <t>ジョクソウ</t>
    </rPh>
    <rPh sb="9" eb="11">
      <t>ジョウキョウ</t>
    </rPh>
    <phoneticPr fontId="33"/>
  </si>
  <si>
    <t>４　看護小規模多機能型居宅介護</t>
    <phoneticPr fontId="33"/>
  </si>
  <si>
    <t>３　介護老人保健施設</t>
    <phoneticPr fontId="3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</si>
  <si>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3"/>
  </si>
  <si>
    <t>１　介護老人福祉施設</t>
    <phoneticPr fontId="33"/>
  </si>
  <si>
    <t>施設種別</t>
    <rPh sb="0" eb="2">
      <t>シセツ</t>
    </rPh>
    <rPh sb="2" eb="4">
      <t>シュベツ</t>
    </rPh>
    <phoneticPr fontId="33"/>
  </si>
  <si>
    <t>異動区分</t>
    <rPh sb="0" eb="2">
      <t>イドウ</t>
    </rPh>
    <rPh sb="2" eb="4">
      <t>クブン</t>
    </rPh>
    <phoneticPr fontId="33"/>
  </si>
  <si>
    <t>褥瘡マネジメント加算に関する届出書</t>
    <rPh sb="0" eb="2">
      <t>ジョクソウ</t>
    </rPh>
    <rPh sb="8" eb="10">
      <t>カサン</t>
    </rPh>
    <rPh sb="11" eb="12">
      <t>カン</t>
    </rPh>
    <rPh sb="14" eb="17">
      <t>トドケデショ</t>
    </rPh>
    <phoneticPr fontId="33"/>
  </si>
  <si>
    <t>サテライト型看護小規模多機能型居宅介護事業所における訪問看護体制減算の届出</t>
    <rPh sb="35" eb="37">
      <t>トドケデ</t>
    </rPh>
    <phoneticPr fontId="33"/>
  </si>
  <si>
    <t>サテライト型看護小規模多機能型居宅介護事業所の本体事業所における訪問看護体制減算の届出</t>
    <rPh sb="41" eb="43">
      <t>トドケデ</t>
    </rPh>
    <phoneticPr fontId="33"/>
  </si>
  <si>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33"/>
  </si>
  <si>
    <t>○　サテライト体制未整備減算に係る届出内容</t>
    <rPh sb="7" eb="9">
      <t>タイセイ</t>
    </rPh>
    <rPh sb="9" eb="12">
      <t>ミセイビ</t>
    </rPh>
    <phoneticPr fontId="33"/>
  </si>
  <si>
    <t>①に占める②の割合が
５％未満</t>
    <rPh sb="2" eb="3">
      <t>シ</t>
    </rPh>
    <rPh sb="7" eb="8">
      <t>ワリ</t>
    </rPh>
    <rPh sb="8" eb="9">
      <t>ゴウ</t>
    </rPh>
    <rPh sb="13" eb="15">
      <t>ミマン</t>
    </rPh>
    <phoneticPr fontId="33"/>
  </si>
  <si>
    <t>→</t>
    <phoneticPr fontId="33"/>
  </si>
  <si>
    <t>①のうち特別管理加算(Ⅰ)又は(Ⅱ)を算定した実利用者数</t>
    <phoneticPr fontId="33"/>
  </si>
  <si>
    <t>前３か月間の実利用者の総数</t>
    <phoneticPr fontId="33"/>
  </si>
  <si>
    <t>３　特別管理加算の
　算定状況</t>
    <phoneticPr fontId="33"/>
  </si>
  <si>
    <t>①に占める②の割合が
３０％未満</t>
    <rPh sb="2" eb="3">
      <t>シ</t>
    </rPh>
    <rPh sb="7" eb="8">
      <t>ワリ</t>
    </rPh>
    <rPh sb="8" eb="9">
      <t>ゴウ</t>
    </rPh>
    <rPh sb="14" eb="16">
      <t>ミマン</t>
    </rPh>
    <phoneticPr fontId="33"/>
  </si>
  <si>
    <t>①のうち緊急時訪問看護加算を算定した実利用者数</t>
    <phoneticPr fontId="33"/>
  </si>
  <si>
    <t>２　緊急時訪問看護
　加算の算定状況</t>
    <phoneticPr fontId="33"/>
  </si>
  <si>
    <t>①のうち主治の医師の指示に基づき看護サービスを提供した実利用者数</t>
    <phoneticPr fontId="33"/>
  </si>
  <si>
    <t>１　看護サービスの
　提供状況</t>
    <rPh sb="2" eb="4">
      <t>カンゴ</t>
    </rPh>
    <rPh sb="11" eb="13">
      <t>テイキョウ</t>
    </rPh>
    <rPh sb="13" eb="15">
      <t>ジョウキョウ</t>
    </rPh>
    <phoneticPr fontId="33"/>
  </si>
  <si>
    <t>○　訪問看護体制減算に係る届出内容</t>
    <phoneticPr fontId="33"/>
  </si>
  <si>
    <t>５　登録特定行為事業者又は登録喀痰吸引等事業者として届出がなされている</t>
    <phoneticPr fontId="33"/>
  </si>
  <si>
    <t>１人以上</t>
    <rPh sb="1" eb="2">
      <t>ニン</t>
    </rPh>
    <rPh sb="2" eb="4">
      <t>イジョウ</t>
    </rPh>
    <phoneticPr fontId="33"/>
  </si>
  <si>
    <t>前１２か月間のターミナルケア加算の算定人数</t>
    <phoneticPr fontId="33"/>
  </si>
  <si>
    <t>４　ターミナルケア
　加算の算定状況</t>
    <phoneticPr fontId="33"/>
  </si>
  <si>
    <t>①に占める②の割合が
２０％以上</t>
    <rPh sb="2" eb="3">
      <t>シ</t>
    </rPh>
    <rPh sb="7" eb="8">
      <t>ワリ</t>
    </rPh>
    <rPh sb="8" eb="9">
      <t>ゴウ</t>
    </rPh>
    <rPh sb="14" eb="16">
      <t>イジョウ</t>
    </rPh>
    <phoneticPr fontId="33"/>
  </si>
  <si>
    <t>①に占める②の割合が
５０％以上</t>
    <rPh sb="2" eb="3">
      <t>シ</t>
    </rPh>
    <rPh sb="7" eb="8">
      <t>ワリ</t>
    </rPh>
    <rPh sb="8" eb="9">
      <t>ゴウ</t>
    </rPh>
    <rPh sb="14" eb="16">
      <t>イジョウ</t>
    </rPh>
    <phoneticPr fontId="33"/>
  </si>
  <si>
    <t>２　緊急時訪問看護
　加算の算定状況</t>
    <rPh sb="2" eb="5">
      <t>キンキュウジ</t>
    </rPh>
    <rPh sb="5" eb="7">
      <t>ホウモン</t>
    </rPh>
    <rPh sb="7" eb="9">
      <t>カンゴ</t>
    </rPh>
    <rPh sb="11" eb="13">
      <t>カサン</t>
    </rPh>
    <rPh sb="14" eb="16">
      <t>サンテイ</t>
    </rPh>
    <rPh sb="16" eb="18">
      <t>ジョウキョウ</t>
    </rPh>
    <phoneticPr fontId="33"/>
  </si>
  <si>
    <t>①に占める②の割合が
８０％以上</t>
    <rPh sb="2" eb="3">
      <t>シ</t>
    </rPh>
    <rPh sb="7" eb="8">
      <t>ワリ</t>
    </rPh>
    <rPh sb="8" eb="9">
      <t>ゴウ</t>
    </rPh>
    <rPh sb="14" eb="16">
      <t>イジョウ</t>
    </rPh>
    <phoneticPr fontId="33"/>
  </si>
  <si>
    <t>○　看護体制強化加算に係る届出内容</t>
    <phoneticPr fontId="33"/>
  </si>
  <si>
    <t>４  サテライト体制未整備減算</t>
    <phoneticPr fontId="33"/>
  </si>
  <si>
    <t>３  訪問看護体制減算</t>
    <phoneticPr fontId="33"/>
  </si>
  <si>
    <t>２  看護体制強化加算（Ⅱ）　</t>
    <phoneticPr fontId="33"/>
  </si>
  <si>
    <t>１  看護体制強化加算（Ⅰ）</t>
    <phoneticPr fontId="33"/>
  </si>
  <si>
    <t>届出項目</t>
    <rPh sb="0" eb="2">
      <t>トドケデ</t>
    </rPh>
    <rPh sb="2" eb="4">
      <t>コウモク</t>
    </rPh>
    <phoneticPr fontId="33"/>
  </si>
  <si>
    <t>事 業 所 名</t>
    <phoneticPr fontId="33"/>
  </si>
  <si>
    <t>看護体制及びサテライト体制に係る届出書（看護小規模多機能型居宅介護事業所）</t>
    <rPh sb="4" eb="5">
      <t>オヨ</t>
    </rPh>
    <rPh sb="11" eb="13">
      <t>タイセイ</t>
    </rPh>
    <phoneticPr fontId="33"/>
  </si>
  <si>
    <t>⑤</t>
    <phoneticPr fontId="33"/>
  </si>
  <si>
    <t>⑥</t>
    <phoneticPr fontId="33"/>
  </si>
  <si>
    <t>(4)</t>
    <phoneticPr fontId="33"/>
  </si>
  <si>
    <t>(3)</t>
    <phoneticPr fontId="33"/>
  </si>
  <si>
    <t>(2)</t>
    <phoneticPr fontId="33"/>
  </si>
  <si>
    <t>(1)</t>
    <phoneticPr fontId="33"/>
  </si>
  <si>
    <t>～</t>
    <phoneticPr fontId="33"/>
  </si>
  <si>
    <t>６以上</t>
    <rPh sb="1" eb="3">
      <t>イジョウ</t>
    </rPh>
    <phoneticPr fontId="33"/>
  </si>
  <si>
    <t>60以上70未満</t>
    <rPh sb="2" eb="4">
      <t>イジョウ</t>
    </rPh>
    <rPh sb="6" eb="8">
      <t>ミマン</t>
    </rPh>
    <phoneticPr fontId="33"/>
  </si>
  <si>
    <t>５以上</t>
    <rPh sb="1" eb="3">
      <t>イジョウ</t>
    </rPh>
    <phoneticPr fontId="33"/>
  </si>
  <si>
    <t>50以上60未満</t>
    <rPh sb="2" eb="4">
      <t>イジョウ</t>
    </rPh>
    <rPh sb="6" eb="8">
      <t>ミマン</t>
    </rPh>
    <phoneticPr fontId="33"/>
  </si>
  <si>
    <t>４以上</t>
    <rPh sb="1" eb="3">
      <t>イジョウ</t>
    </rPh>
    <phoneticPr fontId="33"/>
  </si>
  <si>
    <t>40以上50未満</t>
    <rPh sb="2" eb="4">
      <t>イジョウ</t>
    </rPh>
    <rPh sb="6" eb="8">
      <t>ミマン</t>
    </rPh>
    <phoneticPr fontId="33"/>
  </si>
  <si>
    <t>３以上</t>
    <rPh sb="1" eb="3">
      <t>イジョウ</t>
    </rPh>
    <phoneticPr fontId="33"/>
  </si>
  <si>
    <t>30以上40未満</t>
    <rPh sb="2" eb="4">
      <t>イジョウ</t>
    </rPh>
    <rPh sb="6" eb="8">
      <t>ミマン</t>
    </rPh>
    <phoneticPr fontId="33"/>
  </si>
  <si>
    <t>２以上</t>
    <rPh sb="1" eb="3">
      <t>イジョウ</t>
    </rPh>
    <phoneticPr fontId="33"/>
  </si>
  <si>
    <t>20以上30未満</t>
    <rPh sb="2" eb="4">
      <t>イジョウ</t>
    </rPh>
    <rPh sb="6" eb="8">
      <t>ミマン</t>
    </rPh>
    <phoneticPr fontId="33"/>
  </si>
  <si>
    <t>１以上</t>
    <rPh sb="1" eb="3">
      <t>イジョウ</t>
    </rPh>
    <phoneticPr fontId="33"/>
  </si>
  <si>
    <t>20人未満</t>
    <rPh sb="2" eb="3">
      <t>ニン</t>
    </rPh>
    <rPh sb="3" eb="5">
      <t>ミマン</t>
    </rPh>
    <phoneticPr fontId="33"/>
  </si>
  <si>
    <t>研修修了者の必要数</t>
    <rPh sb="0" eb="2">
      <t>ケンシュウ</t>
    </rPh>
    <rPh sb="2" eb="5">
      <t>シュウリョウシャ</t>
    </rPh>
    <rPh sb="6" eb="9">
      <t>ヒツヨウスウ</t>
    </rPh>
    <phoneticPr fontId="33"/>
  </si>
  <si>
    <t>【参考】</t>
    <rPh sb="1" eb="3">
      <t>サンコウ</t>
    </rPh>
    <phoneticPr fontId="3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</si>
  <si>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</si>
  <si>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3"/>
  </si>
  <si>
    <t>総合マネジメント体制強化加算（Ⅰ）の基準の①～③のいずれにも該当している。</t>
    <phoneticPr fontId="33"/>
  </si>
  <si>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3"/>
  </si>
  <si>
    <t>総合マネジメント体制強化加算（Ⅰ）の基準の①～②のいずれにも該当している。</t>
    <phoneticPr fontId="3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</si>
  <si>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</si>
  <si>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3"/>
  </si>
  <si>
    <t>市町村が実施する通いの場や在宅医療・介護連携推進事業等の地域支援事業等に参加している。</t>
    <phoneticPr fontId="33"/>
  </si>
  <si>
    <t xml:space="preserve">地域住民等、他事業所等と共同で事例検討会、研修会等を実施している。 </t>
    <phoneticPr fontId="33"/>
  </si>
  <si>
    <t>障害福祉サービス事業所、児童福祉施設等と協働し、地域において世代間の交流の場の拠点となっている。</t>
    <phoneticPr fontId="33"/>
  </si>
  <si>
    <t>地域住民等との連携により、地域資源を効果的に活用し、利用者の状態に応じた支援を行っている。</t>
  </si>
  <si>
    <t>事業所の
特性に
応じて
１つ以上実施している</t>
    <phoneticPr fontId="33"/>
  </si>
  <si>
    <t>必要に応じて、多様な主体が提供する生活支援のサービス（インフォーマルサービス含む）が包括的に提供されるような居宅サービス計画を作成している。</t>
    <phoneticPr fontId="33"/>
  </si>
  <si>
    <t>日常的に利用者と関わりのある地域住民等の相談に対応する体制を確保していること。</t>
    <phoneticPr fontId="33"/>
  </si>
  <si>
    <t>利用者の地域における多様な活動が確保されるよう、日常的に地域住民等との交流を図り、利用者の状態に応じて、地域の行事や活動等に積極的に参加している。</t>
    <phoneticPr fontId="33"/>
  </si>
  <si>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33"/>
  </si>
  <si>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33"/>
  </si>
  <si>
    <t>○看護小規模多機能型居宅介護</t>
    <phoneticPr fontId="33"/>
  </si>
  <si>
    <t>利用者の心身の状況又はその家族等を取り巻く環境の変化に応じ、随時、介護支援専門員、看護師、准看護師、介護職員その他の関係者が共同し、小規模多機能型居宅介護計画の見直しを行っている。</t>
    <phoneticPr fontId="33"/>
  </si>
  <si>
    <t xml:space="preserve">① </t>
    <phoneticPr fontId="33"/>
  </si>
  <si>
    <t>○（介護予防）小規模多機能型居宅介護</t>
    <phoneticPr fontId="33"/>
  </si>
  <si>
    <t>地域住民及び利用者の住まいに関する相談に応じ、必要な支援を行っている。</t>
    <phoneticPr fontId="33"/>
  </si>
  <si>
    <t>障害福祉サービス事業所、児童福祉施設等と協働し、地域において世代間の交流を行っている。</t>
    <rPh sb="37" eb="38">
      <t>オコナ</t>
    </rPh>
    <phoneticPr fontId="33"/>
  </si>
  <si>
    <t>地域住民等との連携により、地域資源を効果的に活用し、利用者の状態に応じた支援を行っている。</t>
    <phoneticPr fontId="33"/>
  </si>
  <si>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33"/>
  </si>
  <si>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33"/>
  </si>
  <si>
    <t>○定期巡回・随時対応型訪問介護看護</t>
    <phoneticPr fontId="33"/>
  </si>
  <si>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3"/>
  </si>
  <si>
    <t>2　総合マネジメント体制強化加算（Ⅱ）</t>
    <phoneticPr fontId="33"/>
  </si>
  <si>
    <t>1　総合マネジメント体制強化加算（Ⅰ）</t>
    <rPh sb="2" eb="4">
      <t>ソウゴウ</t>
    </rPh>
    <rPh sb="10" eb="12">
      <t>タイセイ</t>
    </rPh>
    <rPh sb="12" eb="14">
      <t>キョウカ</t>
    </rPh>
    <rPh sb="14" eb="16">
      <t>カサン</t>
    </rPh>
    <phoneticPr fontId="33"/>
  </si>
  <si>
    <t>3　看護小規模多機能型居宅介護事業所</t>
    <phoneticPr fontId="33"/>
  </si>
  <si>
    <t>2　(介護予防）小規模多機能型居宅介護事業所</t>
    <rPh sb="8" eb="11">
      <t>ショウキボ</t>
    </rPh>
    <rPh sb="11" eb="15">
      <t>タキノウガタ</t>
    </rPh>
    <rPh sb="15" eb="17">
      <t>キョタク</t>
    </rPh>
    <rPh sb="17" eb="19">
      <t>カイゴ</t>
    </rPh>
    <rPh sb="19" eb="22">
      <t>ジギョウショ</t>
    </rPh>
    <phoneticPr fontId="33"/>
  </si>
  <si>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3"/>
  </si>
  <si>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3"/>
  </si>
  <si>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33"/>
  </si>
  <si>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33"/>
  </si>
  <si>
    <t>登録者の総数</t>
    <rPh sb="0" eb="3">
      <t>トウロクシャ</t>
    </rPh>
    <rPh sb="4" eb="6">
      <t>ソウスウ</t>
    </rPh>
    <phoneticPr fontId="33"/>
  </si>
  <si>
    <t>　①に占める②の割合が50％以上</t>
    <rPh sb="3" eb="4">
      <t>シ</t>
    </rPh>
    <rPh sb="8" eb="10">
      <t>ワリアイ</t>
    </rPh>
    <rPh sb="14" eb="16">
      <t>イジョウ</t>
    </rPh>
    <phoneticPr fontId="33"/>
  </si>
  <si>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33"/>
  </si>
  <si>
    <t>　訪問回数が１月当たり延べ200回以上である。</t>
    <rPh sb="1" eb="3">
      <t>ホウモン</t>
    </rPh>
    <rPh sb="3" eb="5">
      <t>カイスウ</t>
    </rPh>
    <rPh sb="7" eb="8">
      <t>ツキ</t>
    </rPh>
    <rPh sb="8" eb="9">
      <t>ア</t>
    </rPh>
    <rPh sb="11" eb="12">
      <t>ノ</t>
    </rPh>
    <rPh sb="16" eb="17">
      <t>カイ</t>
    </rPh>
    <rPh sb="17" eb="19">
      <t>イジョウ</t>
    </rPh>
    <phoneticPr fontId="33"/>
  </si>
  <si>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33"/>
  </si>
  <si>
    <t>サービス提供の状況</t>
    <rPh sb="4" eb="6">
      <t>テイキョウ</t>
    </rPh>
    <rPh sb="7" eb="9">
      <t>ジョウキョウ</t>
    </rPh>
    <phoneticPr fontId="33"/>
  </si>
  <si>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33"/>
  </si>
  <si>
    <t>事業所の
状況</t>
    <rPh sb="0" eb="3">
      <t>ジギョウショ</t>
    </rPh>
    <rPh sb="5" eb="7">
      <t>ジョウキョウ</t>
    </rPh>
    <phoneticPr fontId="33"/>
  </si>
  <si>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33"/>
  </si>
  <si>
    <t>職員配置の状況</t>
    <rPh sb="0" eb="2">
      <t>ショクイン</t>
    </rPh>
    <rPh sb="2" eb="4">
      <t>ハイチ</t>
    </rPh>
    <rPh sb="5" eb="7">
      <t>ジョウキョウ</t>
    </rPh>
    <phoneticPr fontId="33"/>
  </si>
  <si>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33"/>
  </si>
  <si>
    <t>2　看護小規模多機能型居宅介護事業所</t>
    <phoneticPr fontId="33"/>
  </si>
  <si>
    <t>1　小規模多機能型居宅介護事業所</t>
    <rPh sb="2" eb="5">
      <t>ショウキボ</t>
    </rPh>
    <rPh sb="5" eb="9">
      <t>タキノウガタ</t>
    </rPh>
    <rPh sb="9" eb="11">
      <t>キョタク</t>
    </rPh>
    <rPh sb="11" eb="13">
      <t>カイゴ</t>
    </rPh>
    <rPh sb="13" eb="16">
      <t>ジギョウショ</t>
    </rPh>
    <phoneticPr fontId="33"/>
  </si>
  <si>
    <t>訪問体制強化加算に係る届出書</t>
    <rPh sb="0" eb="2">
      <t>ホウモン</t>
    </rPh>
    <rPh sb="2" eb="4">
      <t>タイセイ</t>
    </rPh>
    <rPh sb="4" eb="6">
      <t>キョウカ</t>
    </rPh>
    <rPh sb="6" eb="8">
      <t>カサン</t>
    </rPh>
    <rPh sb="9" eb="10">
      <t>カカ</t>
    </rPh>
    <rPh sb="11" eb="14">
      <t>トドケデショ</t>
    </rPh>
    <phoneticPr fontId="33"/>
  </si>
  <si>
    <t>用　途</t>
    <rPh sb="0" eb="1">
      <t>ヨウ</t>
    </rPh>
    <rPh sb="2" eb="3">
      <t>ト</t>
    </rPh>
    <phoneticPr fontId="33"/>
  </si>
  <si>
    <t>　</t>
    <phoneticPr fontId="33"/>
  </si>
  <si>
    <t>製造事業者</t>
    <rPh sb="0" eb="2">
      <t>セイゾウ</t>
    </rPh>
    <rPh sb="2" eb="5">
      <t>ジギョウシャ</t>
    </rPh>
    <phoneticPr fontId="33"/>
  </si>
  <si>
    <t>名　称</t>
    <rPh sb="0" eb="1">
      <t>ナ</t>
    </rPh>
    <rPh sb="2" eb="3">
      <t>ショウ</t>
    </rPh>
    <phoneticPr fontId="33"/>
  </si>
  <si>
    <t>（様式１－３）</t>
    <rPh sb="1" eb="3">
      <t>ヨウシキ</t>
    </rPh>
    <phoneticPr fontId="33"/>
  </si>
  <si>
    <t>（様式２）</t>
    <rPh sb="1" eb="3">
      <t>ヨウシキ</t>
    </rPh>
    <phoneticPr fontId="33"/>
  </si>
  <si>
    <t>（様式５）</t>
    <rPh sb="1" eb="3">
      <t>ヨウシキ</t>
    </rPh>
    <phoneticPr fontId="33"/>
  </si>
  <si>
    <t>　</t>
    <phoneticPr fontId="31"/>
  </si>
  <si>
    <t>（様式１７）</t>
    <rPh sb="1" eb="3">
      <t>ヨウシキ</t>
    </rPh>
    <phoneticPr fontId="33"/>
  </si>
  <si>
    <t>　　　等の提示について」）を参照すること。</t>
    <phoneticPr fontId="33"/>
  </si>
  <si>
    <t>備考４　届出にあたっては、別途通知（「生産性向上推進体制加算に関する基本的考え方並びに事務処理手順及び様式例</t>
    <rPh sb="0" eb="2">
      <t>ビコウ</t>
    </rPh>
    <phoneticPr fontId="33"/>
  </si>
  <si>
    <t>備考３　本加算を算定する場合は、事業年度毎に取組の実績をオンラインで厚生労働省に報告すること。</t>
    <rPh sb="0" eb="2">
      <t>ビコウ</t>
    </rPh>
    <phoneticPr fontId="33"/>
  </si>
  <si>
    <t>　　　指定権者からの求めがあった場合には、速やかに提出すること。</t>
    <phoneticPr fontId="3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</si>
  <si>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</si>
  <si>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3"/>
  </si>
  <si>
    <t>　 員に対する教育の実施</t>
    <phoneticPr fontId="33"/>
  </si>
  <si>
    <t>有・無</t>
    <rPh sb="0" eb="1">
      <t>ウ</t>
    </rPh>
    <rPh sb="2" eb="3">
      <t>ム</t>
    </rPh>
    <phoneticPr fontId="3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</si>
  <si>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</si>
  <si>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</si>
  <si>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</si>
  <si>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</si>
  <si>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3"/>
  </si>
  <si>
    <t>（導入機器）</t>
    <rPh sb="1" eb="3">
      <t>ドウニュウ</t>
    </rPh>
    <rPh sb="3" eb="5">
      <t>キキ</t>
    </rPh>
    <phoneticPr fontId="33"/>
  </si>
  <si>
    <t xml:space="preserve">  資するICTを使用 </t>
    <phoneticPr fontId="3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</si>
  <si>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3"/>
  </si>
  <si>
    <t xml:space="preserve">　ⅱ 職員全員がインカム等のICTを使用 </t>
    <rPh sb="3" eb="5">
      <t>ショクイン</t>
    </rPh>
    <rPh sb="5" eb="7">
      <t>ゼンイン</t>
    </rPh>
    <rPh sb="12" eb="13">
      <t>トウ</t>
    </rPh>
    <rPh sb="18" eb="20">
      <t>シヨウ</t>
    </rPh>
    <phoneticPr fontId="33"/>
  </si>
  <si>
    <t>　見守り機器を導入して見守りを行っている対象者数</t>
    <phoneticPr fontId="33"/>
  </si>
  <si>
    <t>　入所（利用）者数</t>
    <rPh sb="1" eb="3">
      <t>ニュウショ</t>
    </rPh>
    <rPh sb="4" eb="6">
      <t>リヨウ</t>
    </rPh>
    <rPh sb="7" eb="8">
      <t>シャ</t>
    </rPh>
    <rPh sb="8" eb="9">
      <t>スウ</t>
    </rPh>
    <phoneticPr fontId="3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</si>
  <si>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3"/>
  </si>
  <si>
    <t>① 以下のⅰ～ⅲの項目の機器のうち１つ以上を使用</t>
    <rPh sb="2" eb="4">
      <t>イカ</t>
    </rPh>
    <rPh sb="9" eb="11">
      <t>コウモク</t>
    </rPh>
    <rPh sb="12" eb="14">
      <t>キキ</t>
    </rPh>
    <rPh sb="19" eb="21">
      <t>イジョウ</t>
    </rPh>
    <rPh sb="22" eb="24">
      <t>シヨウ</t>
    </rPh>
    <phoneticPr fontId="33"/>
  </si>
  <si>
    <t>生産性向上推進体制加算（Ⅱ）に係る届出</t>
    <rPh sb="0" eb="3">
      <t>セイサンセイ</t>
    </rPh>
    <rPh sb="3" eb="11">
      <t>コウジョウスイシンタイセイカサン</t>
    </rPh>
    <rPh sb="15" eb="16">
      <t>カカ</t>
    </rPh>
    <rPh sb="17" eb="19">
      <t>トドケデ</t>
    </rPh>
    <phoneticPr fontId="3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</si>
  <si>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</si>
  <si>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　 当該項目の実施を確認</t>
    <phoneticPr fontId="33"/>
  </si>
  <si>
    <t>　 の委員会（以下「委員会」という。）において、以下のすべての項目について必要な検討を行い、</t>
    <phoneticPr fontId="33"/>
  </si>
  <si>
    <t>④ 利用者の安全並びに介護サービスの質の確保及び職員の負担軽減に資する方策を検討するため</t>
    <phoneticPr fontId="3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</si>
  <si>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</si>
  <si>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3"/>
  </si>
  <si>
    <t>② 以下のⅰ～ⅲの項目の機器をすべて使用</t>
    <rPh sb="2" eb="4">
      <t>イカ</t>
    </rPh>
    <rPh sb="9" eb="11">
      <t>コウモク</t>
    </rPh>
    <rPh sb="12" eb="14">
      <t>キキ</t>
    </rPh>
    <rPh sb="18" eb="20">
      <t>シヨウ</t>
    </rPh>
    <phoneticPr fontId="33"/>
  </si>
  <si>
    <t>① 加算（Ⅱ）のデータ等により業務改善の取組による成果を確認</t>
    <phoneticPr fontId="3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</si>
  <si>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3"/>
  </si>
  <si>
    <t>１　生産性向上推進体制加算（Ⅰ）　２　生産性向上推進体制加算（Ⅱ）</t>
    <phoneticPr fontId="33"/>
  </si>
  <si>
    <t>届出区分</t>
    <rPh sb="0" eb="2">
      <t>トドケデ</t>
    </rPh>
    <rPh sb="2" eb="4">
      <t>クブン</t>
    </rPh>
    <phoneticPr fontId="33"/>
  </si>
  <si>
    <t>16　介護予防認知症対応型共同生活介護</t>
    <phoneticPr fontId="33"/>
  </si>
  <si>
    <t>15　介護予防小規模多機能型居宅介護</t>
    <phoneticPr fontId="33"/>
  </si>
  <si>
    <t>14　介護予防特定施設入居者生活介護</t>
    <phoneticPr fontId="33"/>
  </si>
  <si>
    <t>13　介護予防短期入所療養介護</t>
    <rPh sb="3" eb="5">
      <t>カイゴ</t>
    </rPh>
    <rPh sb="5" eb="7">
      <t>ヨボウ</t>
    </rPh>
    <rPh sb="7" eb="9">
      <t>タンキ</t>
    </rPh>
    <rPh sb="9" eb="11">
      <t>ニュウショ</t>
    </rPh>
    <rPh sb="11" eb="13">
      <t>リョウヨウ</t>
    </rPh>
    <rPh sb="13" eb="15">
      <t>カイゴ</t>
    </rPh>
    <phoneticPr fontId="33"/>
  </si>
  <si>
    <t>12　介護予防短期入所生活介護</t>
    <rPh sb="3" eb="5">
      <t>カイゴ</t>
    </rPh>
    <rPh sb="5" eb="7">
      <t>ヨボウ</t>
    </rPh>
    <rPh sb="7" eb="15">
      <t>タンキニュウショセイカツカイゴ</t>
    </rPh>
    <phoneticPr fontId="33"/>
  </si>
  <si>
    <t>11　介護医療院</t>
    <rPh sb="3" eb="5">
      <t>カイゴ</t>
    </rPh>
    <rPh sb="5" eb="7">
      <t>イリョウ</t>
    </rPh>
    <rPh sb="7" eb="8">
      <t>イン</t>
    </rPh>
    <phoneticPr fontId="33"/>
  </si>
  <si>
    <t>10　介護老人保健施設</t>
    <rPh sb="3" eb="5">
      <t>カイゴ</t>
    </rPh>
    <rPh sb="5" eb="7">
      <t>ロウジン</t>
    </rPh>
    <rPh sb="7" eb="9">
      <t>ホケン</t>
    </rPh>
    <rPh sb="9" eb="11">
      <t>シセツ</t>
    </rPh>
    <phoneticPr fontId="33"/>
  </si>
  <si>
    <t>９　介護老人福祉施設</t>
    <phoneticPr fontId="33"/>
  </si>
  <si>
    <t>８　看護小規模多機能型居宅介護</t>
    <phoneticPr fontId="33"/>
  </si>
  <si>
    <t>７　地域密着型介護老人福祉施設</t>
    <phoneticPr fontId="33"/>
  </si>
  <si>
    <t>６　地域密着型特定施設入居者生活介護</t>
    <rPh sb="2" eb="7">
      <t>チイキミッチャクガタ</t>
    </rPh>
    <phoneticPr fontId="33"/>
  </si>
  <si>
    <t>５　認知症対応型共同生活介護</t>
    <phoneticPr fontId="33"/>
  </si>
  <si>
    <t>４　小規模多機能型居宅介護</t>
    <phoneticPr fontId="33"/>
  </si>
  <si>
    <t>３　特定施設入居者生活介護</t>
    <phoneticPr fontId="33"/>
  </si>
  <si>
    <t>２　短期入所療養介護</t>
    <rPh sb="2" eb="4">
      <t>タンキ</t>
    </rPh>
    <rPh sb="4" eb="6">
      <t>ニュウショ</t>
    </rPh>
    <rPh sb="6" eb="8">
      <t>リョウヨウ</t>
    </rPh>
    <rPh sb="8" eb="10">
      <t>カイゴ</t>
    </rPh>
    <phoneticPr fontId="33"/>
  </si>
  <si>
    <t>１　短期入所生活介護</t>
    <rPh sb="2" eb="6">
      <t>タンキニュウショ</t>
    </rPh>
    <rPh sb="6" eb="8">
      <t>セイカツ</t>
    </rPh>
    <rPh sb="8" eb="10">
      <t>カイゴ</t>
    </rPh>
    <phoneticPr fontId="33"/>
  </si>
  <si>
    <t>施 設 種 別</t>
    <rPh sb="0" eb="1">
      <t>シ</t>
    </rPh>
    <rPh sb="2" eb="3">
      <t>セツ</t>
    </rPh>
    <rPh sb="4" eb="5">
      <t>タネ</t>
    </rPh>
    <rPh sb="6" eb="7">
      <t>ベツ</t>
    </rPh>
    <phoneticPr fontId="33"/>
  </si>
  <si>
    <t>　1　新規　2　変更　3　終了</t>
    <phoneticPr fontId="3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</si>
  <si>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3"/>
  </si>
  <si>
    <t>令和　　年　　月　　日</t>
    <rPh sb="4" eb="5">
      <t>ネン</t>
    </rPh>
    <rPh sb="7" eb="8">
      <t>ガツ</t>
    </rPh>
    <rPh sb="10" eb="11">
      <t>ニチ</t>
    </rPh>
    <phoneticPr fontId="33"/>
  </si>
  <si>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33"/>
  </si>
  <si>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33"/>
  </si>
  <si>
    <t>※認知症看護に係る適切な研修：</t>
    <phoneticPr fontId="33"/>
  </si>
  <si>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33"/>
  </si>
  <si>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33"/>
  </si>
  <si>
    <r>
      <t xml:space="preserve">認知症加算（Ⅰ）の(1)・(2)の基準のいずれにも該当している
</t>
    </r>
    <r>
      <rPr>
        <sz val="10"/>
        <rFont val="HGSｺﾞｼｯｸM"/>
        <family val="3"/>
        <charset val="128"/>
      </rPr>
      <t>※認知症加算（Ⅰ）に係る届出内容(1)・(2)も記入すること。</t>
    </r>
    <phoneticPr fontId="33"/>
  </si>
  <si>
    <t>２．認知症加算（Ⅱ）に係る届出内容</t>
    <rPh sb="11" eb="12">
      <t>カカ</t>
    </rPh>
    <rPh sb="13" eb="14">
      <t>トド</t>
    </rPh>
    <rPh sb="14" eb="15">
      <t>デ</t>
    </rPh>
    <rPh sb="15" eb="17">
      <t>ナイヨウ</t>
    </rPh>
    <phoneticPr fontId="33"/>
  </si>
  <si>
    <t>事業所において介護職員、看護職員ごとの認知症ケアに関する研修計画を作成し、当該計画に従い、研修を実施又は実施を予定している</t>
    <phoneticPr fontId="33"/>
  </si>
  <si>
    <t>認知症介護の指導に係る専門的な研修を修了している者を１名以上配置し、事業所全体の認知症ケアの指導等を実施している</t>
    <phoneticPr fontId="33"/>
  </si>
  <si>
    <t>従業者に対して、認知症ケアに関する留意事項の伝達又は技術的指導に係る会議を定期的に開催している</t>
    <phoneticPr fontId="33"/>
  </si>
  <si>
    <t>認知症介護に係る専門的な研修を修了している者を、日常生活自立度のランクⅢ、Ⅳ又はMに該当する者の数に応じて必要数以上配置し、チームとして専門的な認知症ケアを実施している</t>
    <phoneticPr fontId="33"/>
  </si>
  <si>
    <t>１．認知症加算（Ⅰ）に係る届出内容</t>
    <rPh sb="11" eb="12">
      <t>カカ</t>
    </rPh>
    <rPh sb="13" eb="14">
      <t>トド</t>
    </rPh>
    <rPh sb="14" eb="15">
      <t>デ</t>
    </rPh>
    <rPh sb="15" eb="17">
      <t>ナイヨウ</t>
    </rPh>
    <phoneticPr fontId="33"/>
  </si>
  <si>
    <t>2　看護小規模多機能型居宅介護事業所</t>
    <rPh sb="2" eb="4">
      <t>カンゴ</t>
    </rPh>
    <rPh sb="4" eb="7">
      <t>ショウキボ</t>
    </rPh>
    <rPh sb="7" eb="11">
      <t>タキノウガタ</t>
    </rPh>
    <rPh sb="11" eb="13">
      <t>キョタク</t>
    </rPh>
    <rPh sb="13" eb="15">
      <t>カイゴ</t>
    </rPh>
    <rPh sb="15" eb="18">
      <t>ジギョウショ</t>
    </rPh>
    <phoneticPr fontId="33"/>
  </si>
  <si>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33"/>
  </si>
  <si>
    <t>認知症加算（Ⅰ）・（Ⅱ）に係る届出書</t>
    <rPh sb="0" eb="3">
      <t>ニンチショウ</t>
    </rPh>
    <rPh sb="3" eb="5">
      <t>カサン</t>
    </rPh>
    <rPh sb="13" eb="14">
      <t>カカ</t>
    </rPh>
    <rPh sb="15" eb="18">
      <t>トドケデショ</t>
    </rPh>
    <phoneticPr fontId="33"/>
  </si>
  <si>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33"/>
  </si>
  <si>
    <t>　　敷いている場合について提出してください。</t>
    <phoneticPr fontId="33"/>
  </si>
  <si>
    <t>備考　１、２、３又は４の専門の研修を修了したことが確認できる文書（当該研修の名称、</t>
    <phoneticPr fontId="33"/>
  </si>
  <si>
    <t>氏名</t>
    <rPh sb="0" eb="2">
      <t>シメイ</t>
    </rPh>
    <phoneticPr fontId="33"/>
  </si>
  <si>
    <t>4　特定行為研修</t>
    <rPh sb="2" eb="4">
      <t>トクテイ</t>
    </rPh>
    <rPh sb="4" eb="6">
      <t>コウイ</t>
    </rPh>
    <rPh sb="6" eb="8">
      <t>ケンシュウ</t>
    </rPh>
    <phoneticPr fontId="33"/>
  </si>
  <si>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33"/>
  </si>
  <si>
    <t>2　褥瘡ケアに関する専門研修</t>
    <rPh sb="2" eb="4">
      <t>ジョクソウ</t>
    </rPh>
    <rPh sb="7" eb="8">
      <t>カン</t>
    </rPh>
    <rPh sb="10" eb="12">
      <t>センモン</t>
    </rPh>
    <rPh sb="12" eb="14">
      <t>ケンシュウ</t>
    </rPh>
    <phoneticPr fontId="33"/>
  </si>
  <si>
    <t>1　緩和ケアに関する専門研修</t>
    <rPh sb="2" eb="4">
      <t>カンワ</t>
    </rPh>
    <rPh sb="7" eb="8">
      <t>カン</t>
    </rPh>
    <rPh sb="10" eb="12">
      <t>センモン</t>
    </rPh>
    <rPh sb="12" eb="14">
      <t>ケンシュウ</t>
    </rPh>
    <phoneticPr fontId="33"/>
  </si>
  <si>
    <t>専門管理加算に係る届出内容</t>
    <rPh sb="0" eb="2">
      <t>センモン</t>
    </rPh>
    <rPh sb="2" eb="4">
      <t>カンリ</t>
    </rPh>
    <rPh sb="4" eb="6">
      <t>カサン</t>
    </rPh>
    <phoneticPr fontId="33"/>
  </si>
  <si>
    <t>4　特定行為</t>
    <rPh sb="2" eb="4">
      <t>トクテイ</t>
    </rPh>
    <rPh sb="4" eb="6">
      <t>コウイ</t>
    </rPh>
    <phoneticPr fontId="33"/>
  </si>
  <si>
    <t>3　人工肛門ケア及び人工膀胱ケア</t>
    <rPh sb="2" eb="4">
      <t>ジンコウ</t>
    </rPh>
    <rPh sb="4" eb="6">
      <t>コウモン</t>
    </rPh>
    <rPh sb="8" eb="9">
      <t>オヨ</t>
    </rPh>
    <rPh sb="10" eb="12">
      <t>ジンコウ</t>
    </rPh>
    <rPh sb="12" eb="14">
      <t>ボウコウ</t>
    </rPh>
    <phoneticPr fontId="33"/>
  </si>
  <si>
    <t>2　褥瘡ケア</t>
    <rPh sb="2" eb="4">
      <t>ジョクソウ</t>
    </rPh>
    <phoneticPr fontId="33"/>
  </si>
  <si>
    <t>1　緩和ケア</t>
    <rPh sb="2" eb="4">
      <t>カンワ</t>
    </rPh>
    <phoneticPr fontId="33"/>
  </si>
  <si>
    <t>届 出 事 項</t>
    <rPh sb="4" eb="5">
      <t>コト</t>
    </rPh>
    <rPh sb="6" eb="7">
      <t>コウ</t>
    </rPh>
    <phoneticPr fontId="33"/>
  </si>
  <si>
    <t>専門管理加算に係る届出書</t>
    <rPh sb="0" eb="2">
      <t>センモン</t>
    </rPh>
    <rPh sb="2" eb="4">
      <t>カンリ</t>
    </rPh>
    <rPh sb="4" eb="6">
      <t>カサン</t>
    </rPh>
    <rPh sb="7" eb="8">
      <t>カカ</t>
    </rPh>
    <rPh sb="9" eb="12">
      <t>トドケデショ</t>
    </rPh>
    <phoneticPr fontId="33"/>
  </si>
  <si>
    <t>氏名等を記載した一覧でも可）を添付すること。</t>
    <rPh sb="4" eb="6">
      <t>キサイ</t>
    </rPh>
    <rPh sb="8" eb="10">
      <t>イチラン</t>
    </rPh>
    <rPh sb="12" eb="13">
      <t>カ</t>
    </rPh>
    <rPh sb="15" eb="17">
      <t>テンプ</t>
    </rPh>
    <phoneticPr fontId="33"/>
  </si>
  <si>
    <t>備考　研修を修了したことが確認できる文書（当該研修の名称、実施主体、修了日及び修了者の</t>
    <phoneticPr fontId="33"/>
  </si>
  <si>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33"/>
  </si>
  <si>
    <t>遠隔死亡診断補助加算に係る届出内容</t>
    <rPh sb="0" eb="2">
      <t>エンカク</t>
    </rPh>
    <rPh sb="2" eb="4">
      <t>シボウ</t>
    </rPh>
    <rPh sb="4" eb="6">
      <t>シンダン</t>
    </rPh>
    <rPh sb="6" eb="8">
      <t>ホジョ</t>
    </rPh>
    <rPh sb="8" eb="10">
      <t>カサン</t>
    </rPh>
    <phoneticPr fontId="33"/>
  </si>
  <si>
    <t>遠隔死亡診断補助加算</t>
    <rPh sb="0" eb="2">
      <t>エンカク</t>
    </rPh>
    <rPh sb="2" eb="4">
      <t>シボウ</t>
    </rPh>
    <rPh sb="4" eb="6">
      <t>シンダン</t>
    </rPh>
    <rPh sb="6" eb="8">
      <t>ホジョ</t>
    </rPh>
    <rPh sb="8" eb="10">
      <t>カサン</t>
    </rPh>
    <phoneticPr fontId="33"/>
  </si>
  <si>
    <t>届 出 項 目</t>
    <rPh sb="0" eb="1">
      <t>トドケ</t>
    </rPh>
    <rPh sb="2" eb="3">
      <t>デ</t>
    </rPh>
    <rPh sb="4" eb="5">
      <t>コウ</t>
    </rPh>
    <rPh sb="6" eb="7">
      <t>メ</t>
    </rPh>
    <phoneticPr fontId="33"/>
  </si>
  <si>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33"/>
  </si>
  <si>
    <t>（様式２４）</t>
    <rPh sb="1" eb="3">
      <t>ヨウシキ</t>
    </rPh>
    <phoneticPr fontId="33"/>
  </si>
  <si>
    <t>（様式２５）</t>
    <rPh sb="1" eb="3">
      <t>ヨウシキ</t>
    </rPh>
    <phoneticPr fontId="33"/>
  </si>
  <si>
    <t>（様式１１）</t>
    <rPh sb="1" eb="3">
      <t>ヨウシキ</t>
    </rPh>
    <phoneticPr fontId="33"/>
  </si>
  <si>
    <t>（様式１９）</t>
    <rPh sb="1" eb="3">
      <t>ヨウシキ</t>
    </rPh>
    <phoneticPr fontId="33"/>
  </si>
  <si>
    <t>（様式２６）</t>
    <rPh sb="1" eb="3">
      <t>ヨウシキ</t>
    </rPh>
    <phoneticPr fontId="33"/>
  </si>
  <si>
    <t>（様式２７）</t>
    <rPh sb="1" eb="3">
      <t>ヨウシキ</t>
    </rPh>
    <phoneticPr fontId="33"/>
  </si>
  <si>
    <t>●要件を満たすことが分かる下記の根拠書類を準備し、中野区へ提出してください。</t>
  </si>
  <si>
    <t xml:space="preserve"> （12) 必要項目を満たしていれば、各事業所で使用するシフト表等をもって代替書類として差し支えありません。</t>
    <phoneticPr fontId="46"/>
  </si>
  <si>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46"/>
  </si>
  <si>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46"/>
  </si>
  <si>
    <t>　　　 その他、特記事項欄としてもご活用ください。</t>
    <rPh sb="6" eb="7">
      <t>タ</t>
    </rPh>
    <rPh sb="8" eb="10">
      <t>トッキ</t>
    </rPh>
    <rPh sb="10" eb="12">
      <t>ジコウ</t>
    </rPh>
    <rPh sb="12" eb="13">
      <t>ラン</t>
    </rPh>
    <rPh sb="18" eb="20">
      <t>カツヨウ</t>
    </rPh>
    <phoneticPr fontId="3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</si>
  <si>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6"/>
  </si>
  <si>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46"/>
  </si>
  <si>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46"/>
  </si>
  <si>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46"/>
  </si>
  <si>
    <t>　(9) 従業者ごとに、合計勤務時間数を入力してください。</t>
    <rPh sb="5" eb="8">
      <t>ジュウギョウシャ</t>
    </rPh>
    <rPh sb="12" eb="14">
      <t>ゴウケイ</t>
    </rPh>
    <rPh sb="14" eb="16">
      <t>キンム</t>
    </rPh>
    <rPh sb="16" eb="19">
      <t>ジカンスウ</t>
    </rPh>
    <rPh sb="20" eb="22">
      <t>ニュウリョク</t>
    </rPh>
    <phoneticPr fontId="46"/>
  </si>
  <si>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</si>
  <si>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46"/>
  </si>
  <si>
    <t>　(7) 従業者の氏名を記入してください。</t>
    <rPh sb="5" eb="8">
      <t>ジュウギョウシャ</t>
    </rPh>
    <rPh sb="9" eb="11">
      <t>シメイ</t>
    </rPh>
    <rPh sb="12" eb="14">
      <t>キニュウ</t>
    </rPh>
    <phoneticPr fontId="46"/>
  </si>
  <si>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6"/>
  </si>
  <si>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46"/>
  </si>
  <si>
    <t>　(6) 従業者の保有する資格を入力してください。</t>
    <rPh sb="5" eb="8">
      <t>ジュウギョウシャ</t>
    </rPh>
    <rPh sb="9" eb="11">
      <t>ホユウ</t>
    </rPh>
    <rPh sb="13" eb="15">
      <t>シカク</t>
    </rPh>
    <rPh sb="16" eb="18">
      <t>ニュウリョク</t>
    </rPh>
    <phoneticPr fontId="46"/>
  </si>
  <si>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6"/>
  </si>
  <si>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6"/>
  </si>
  <si>
    <t>（注）常勤・非常勤の区分について</t>
    <rPh sb="1" eb="2">
      <t>チュウ</t>
    </rPh>
    <rPh sb="3" eb="5">
      <t>ジョウキン</t>
    </rPh>
    <rPh sb="6" eb="9">
      <t>ヒジョウキン</t>
    </rPh>
    <rPh sb="10" eb="12">
      <t>クブン</t>
    </rPh>
    <phoneticPr fontId="46"/>
  </si>
  <si>
    <t>非常勤で兼務</t>
    <rPh sb="0" eb="3">
      <t>ヒジョウキン</t>
    </rPh>
    <rPh sb="4" eb="6">
      <t>ケンム</t>
    </rPh>
    <phoneticPr fontId="46"/>
  </si>
  <si>
    <t>D</t>
    <phoneticPr fontId="46"/>
  </si>
  <si>
    <t>非常勤で専従</t>
    <rPh sb="0" eb="3">
      <t>ヒジョウキン</t>
    </rPh>
    <rPh sb="4" eb="6">
      <t>センジュウ</t>
    </rPh>
    <phoneticPr fontId="46"/>
  </si>
  <si>
    <t>C</t>
    <phoneticPr fontId="46"/>
  </si>
  <si>
    <t>常勤で兼務</t>
    <rPh sb="0" eb="2">
      <t>ジョウキン</t>
    </rPh>
    <rPh sb="3" eb="5">
      <t>ケンム</t>
    </rPh>
    <phoneticPr fontId="46"/>
  </si>
  <si>
    <t>B</t>
    <phoneticPr fontId="46"/>
  </si>
  <si>
    <t>常勤で専従</t>
    <rPh sb="0" eb="2">
      <t>ジョウキン</t>
    </rPh>
    <rPh sb="3" eb="5">
      <t>センジュウ</t>
    </rPh>
    <phoneticPr fontId="46"/>
  </si>
  <si>
    <t>A</t>
    <phoneticPr fontId="46"/>
  </si>
  <si>
    <t>区分</t>
    <rPh sb="0" eb="2">
      <t>クブン</t>
    </rPh>
    <phoneticPr fontId="46"/>
  </si>
  <si>
    <t>記号</t>
    <rPh sb="0" eb="2">
      <t>キゴウ</t>
    </rPh>
    <phoneticPr fontId="46"/>
  </si>
  <si>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3"/>
  </si>
  <si>
    <t xml:space="preserve"> 　　 記入の順序は、職種ごとにまとめてください。</t>
    <rPh sb="4" eb="6">
      <t>キニュウ</t>
    </rPh>
    <rPh sb="7" eb="9">
      <t>ジュンジョ</t>
    </rPh>
    <rPh sb="11" eb="13">
      <t>ショクシュ</t>
    </rPh>
    <phoneticPr fontId="46"/>
  </si>
  <si>
    <t>　(4) 従業者の職種を入力してください。</t>
    <rPh sb="5" eb="8">
      <t>ジュウギョウシャ</t>
    </rPh>
    <rPh sb="9" eb="11">
      <t>ショクシュ</t>
    </rPh>
    <rPh sb="12" eb="14">
      <t>ニュウリョク</t>
    </rPh>
    <phoneticPr fontId="46"/>
  </si>
  <si>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6"/>
  </si>
  <si>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46"/>
  </si>
  <si>
    <t>　(1) 「４週」・「暦月」のいずれかを選択してください。</t>
    <rPh sb="7" eb="8">
      <t>シュウ</t>
    </rPh>
    <rPh sb="11" eb="12">
      <t>レキ</t>
    </rPh>
    <rPh sb="12" eb="13">
      <t>ツキ</t>
    </rPh>
    <rPh sb="20" eb="22">
      <t>センタク</t>
    </rPh>
    <phoneticPr fontId="46"/>
  </si>
  <si>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6"/>
  </si>
  <si>
    <t>5週目</t>
    <rPh sb="1" eb="2">
      <t>シュウ</t>
    </rPh>
    <rPh sb="2" eb="3">
      <t>メ</t>
    </rPh>
    <phoneticPr fontId="46"/>
  </si>
  <si>
    <t>4週目</t>
    <rPh sb="1" eb="2">
      <t>シュウ</t>
    </rPh>
    <rPh sb="2" eb="3">
      <t>メ</t>
    </rPh>
    <phoneticPr fontId="46"/>
  </si>
  <si>
    <t>3週目</t>
    <rPh sb="1" eb="2">
      <t>シュウ</t>
    </rPh>
    <rPh sb="2" eb="3">
      <t>メ</t>
    </rPh>
    <phoneticPr fontId="46"/>
  </si>
  <si>
    <t>2週目</t>
    <rPh sb="1" eb="2">
      <t>シュウ</t>
    </rPh>
    <rPh sb="2" eb="3">
      <t>メ</t>
    </rPh>
    <phoneticPr fontId="46"/>
  </si>
  <si>
    <t>1週目</t>
    <rPh sb="1" eb="2">
      <t>シュウ</t>
    </rPh>
    <rPh sb="2" eb="3">
      <t>メ</t>
    </rPh>
    <phoneticPr fontId="46"/>
  </si>
  <si>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3"/>
  </si>
  <si>
    <r>
      <t xml:space="preserve">(10)
</t>
    </r>
    <r>
      <rPr>
        <sz val="11"/>
        <rFont val="HGSｺﾞｼｯｸM"/>
        <family val="3"/>
        <charset val="128"/>
      </rPr>
      <t>週平均
勤務時間数</t>
    </r>
    <rPh sb="6" eb="8">
      <t>ヘイキン</t>
    </rPh>
    <rPh sb="9" eb="11">
      <t>キンム</t>
    </rPh>
    <rPh sb="11" eb="13">
      <t>ジカン</t>
    </rPh>
    <rPh sb="13" eb="14">
      <t>スウ</t>
    </rPh>
    <phoneticPr fontId="33"/>
  </si>
  <si>
    <t>(8)</t>
    <phoneticPr fontId="46"/>
  </si>
  <si>
    <t>(7) 氏　名</t>
    <phoneticPr fontId="33"/>
  </si>
  <si>
    <t>(6)
資格</t>
    <rPh sb="4" eb="6">
      <t>シカク</t>
    </rPh>
    <phoneticPr fontId="46"/>
  </si>
  <si>
    <t>(5)
勤務
形態</t>
    <phoneticPr fontId="33"/>
  </si>
  <si>
    <t>(4) 
職種</t>
    <phoneticPr fontId="33"/>
  </si>
  <si>
    <t>No</t>
    <phoneticPr fontId="46"/>
  </si>
  <si>
    <t>時間/月</t>
    <rPh sb="0" eb="2">
      <t>ジカン</t>
    </rPh>
    <rPh sb="3" eb="4">
      <t>ツキ</t>
    </rPh>
    <phoneticPr fontId="46"/>
  </si>
  <si>
    <t>時間/週</t>
    <rPh sb="0" eb="2">
      <t>ジカン</t>
    </rPh>
    <rPh sb="3" eb="4">
      <t>シュウ</t>
    </rPh>
    <phoneticPr fontId="46"/>
  </si>
  <si>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6"/>
  </si>
  <si>
    <t>予定</t>
  </si>
  <si>
    <t>(2)</t>
    <phoneticPr fontId="46"/>
  </si>
  <si>
    <t>４週</t>
  </si>
  <si>
    <t>(1)</t>
    <phoneticPr fontId="46"/>
  </si>
  <si>
    <t>）</t>
    <phoneticPr fontId="46"/>
  </si>
  <si>
    <t>(</t>
    <phoneticPr fontId="46"/>
  </si>
  <si>
    <t>事業所名</t>
    <rPh sb="0" eb="3">
      <t>ジギョウショ</t>
    </rPh>
    <rPh sb="3" eb="4">
      <t>メイ</t>
    </rPh>
    <phoneticPr fontId="46"/>
  </si>
  <si>
    <t>月</t>
    <rPh sb="0" eb="1">
      <t>ゲツ</t>
    </rPh>
    <phoneticPr fontId="46"/>
  </si>
  <si>
    <t>年</t>
    <rPh sb="0" eb="1">
      <t>ネン</t>
    </rPh>
    <phoneticPr fontId="46"/>
  </si>
  <si>
    <t>)</t>
    <phoneticPr fontId="46"/>
  </si>
  <si>
    <t>令和</t>
    <rPh sb="0" eb="2">
      <t>レイワ</t>
    </rPh>
    <phoneticPr fontId="46"/>
  </si>
  <si>
    <t>サービス種別</t>
    <rPh sb="4" eb="6">
      <t>シュベツ</t>
    </rPh>
    <phoneticPr fontId="46"/>
  </si>
  <si>
    <t>（標準様式1）</t>
    <rPh sb="1" eb="3">
      <t>ヒョウジュン</t>
    </rPh>
    <rPh sb="3" eb="5">
      <t>ヨウシキ</t>
    </rPh>
    <phoneticPr fontId="33"/>
  </si>
  <si>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46"/>
  </si>
  <si>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46"/>
  </si>
  <si>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46"/>
  </si>
  <si>
    <t>・シフト記号が足りない場合は、適宜、行を追加してください。</t>
    <rPh sb="4" eb="6">
      <t>キゴウ</t>
    </rPh>
    <rPh sb="7" eb="8">
      <t>タ</t>
    </rPh>
    <rPh sb="11" eb="13">
      <t>バアイ</t>
    </rPh>
    <rPh sb="15" eb="17">
      <t>テキギ</t>
    </rPh>
    <rPh sb="18" eb="19">
      <t>ギョウ</t>
    </rPh>
    <rPh sb="20" eb="22">
      <t>ツイカ</t>
    </rPh>
    <phoneticPr fontId="46"/>
  </si>
  <si>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46"/>
  </si>
  <si>
    <t>・職種ごとの勤務時間を「○：○○～○：○○」と表記することが困難な場合は、No21～30を活用し、勤務時間数のみを入力してください。</t>
    <rPh sb="45" eb="47">
      <t>カツヨウ</t>
    </rPh>
    <phoneticPr fontId="46"/>
  </si>
  <si>
    <t>～</t>
    <phoneticPr fontId="46"/>
  </si>
  <si>
    <t>（</t>
    <phoneticPr fontId="46"/>
  </si>
  <si>
    <t>：</t>
    <phoneticPr fontId="46"/>
  </si>
  <si>
    <t>-</t>
    <phoneticPr fontId="46"/>
  </si>
  <si>
    <t>休日</t>
    <rPh sb="0" eb="2">
      <t>キュウジツ</t>
    </rPh>
    <phoneticPr fontId="46"/>
  </si>
  <si>
    <t>休</t>
    <rPh sb="0" eb="1">
      <t>ヤス</t>
    </rPh>
    <phoneticPr fontId="46"/>
  </si>
  <si>
    <t>z</t>
    <phoneticPr fontId="46"/>
  </si>
  <si>
    <t>y</t>
    <phoneticPr fontId="46"/>
  </si>
  <si>
    <t>x</t>
    <phoneticPr fontId="46"/>
  </si>
  <si>
    <t>w</t>
    <phoneticPr fontId="46"/>
  </si>
  <si>
    <t>v</t>
    <phoneticPr fontId="46"/>
  </si>
  <si>
    <t>u</t>
    <phoneticPr fontId="46"/>
  </si>
  <si>
    <t>t</t>
    <phoneticPr fontId="46"/>
  </si>
  <si>
    <t>s</t>
    <phoneticPr fontId="46"/>
  </si>
  <si>
    <t>r</t>
    <phoneticPr fontId="46"/>
  </si>
  <si>
    <t>q</t>
    <phoneticPr fontId="46"/>
  </si>
  <si>
    <t>p</t>
    <phoneticPr fontId="46"/>
  </si>
  <si>
    <t>o</t>
    <phoneticPr fontId="46"/>
  </si>
  <si>
    <t>n</t>
    <phoneticPr fontId="46"/>
  </si>
  <si>
    <t>m</t>
    <phoneticPr fontId="46"/>
  </si>
  <si>
    <t>l</t>
    <phoneticPr fontId="46"/>
  </si>
  <si>
    <t>k</t>
    <phoneticPr fontId="46"/>
  </si>
  <si>
    <t>j</t>
    <phoneticPr fontId="46"/>
  </si>
  <si>
    <t>i</t>
    <phoneticPr fontId="46"/>
  </si>
  <si>
    <t>h</t>
    <phoneticPr fontId="46"/>
  </si>
  <si>
    <t>g</t>
    <phoneticPr fontId="46"/>
  </si>
  <si>
    <t>f</t>
    <phoneticPr fontId="46"/>
  </si>
  <si>
    <t>e</t>
    <phoneticPr fontId="46"/>
  </si>
  <si>
    <t>d</t>
    <phoneticPr fontId="46"/>
  </si>
  <si>
    <t>c</t>
    <phoneticPr fontId="46"/>
  </si>
  <si>
    <t>b</t>
    <phoneticPr fontId="46"/>
  </si>
  <si>
    <t>a</t>
    <phoneticPr fontId="46"/>
  </si>
  <si>
    <t>勤務時間</t>
    <rPh sb="0" eb="2">
      <t>キンム</t>
    </rPh>
    <rPh sb="2" eb="4">
      <t>ジカン</t>
    </rPh>
    <phoneticPr fontId="46"/>
  </si>
  <si>
    <t>終了時刻</t>
    <rPh sb="0" eb="2">
      <t>シュウリョウ</t>
    </rPh>
    <rPh sb="2" eb="4">
      <t>ジコク</t>
    </rPh>
    <phoneticPr fontId="46"/>
  </si>
  <si>
    <t>開始時刻</t>
    <rPh sb="0" eb="2">
      <t>カイシ</t>
    </rPh>
    <rPh sb="2" eb="4">
      <t>ジコク</t>
    </rPh>
    <phoneticPr fontId="46"/>
  </si>
  <si>
    <t>うち、休憩時間</t>
    <rPh sb="3" eb="5">
      <t>キュウケイ</t>
    </rPh>
    <rPh sb="5" eb="7">
      <t>ジカン</t>
    </rPh>
    <phoneticPr fontId="46"/>
  </si>
  <si>
    <t>終業時刻</t>
    <rPh sb="0" eb="2">
      <t>シュウギョウ</t>
    </rPh>
    <rPh sb="2" eb="4">
      <t>ジコク</t>
    </rPh>
    <phoneticPr fontId="46"/>
  </si>
  <si>
    <t>始業時刻</t>
    <rPh sb="0" eb="2">
      <t>シギョウ</t>
    </rPh>
    <rPh sb="2" eb="4">
      <t>ジコク</t>
    </rPh>
    <phoneticPr fontId="46"/>
  </si>
  <si>
    <t>自由記載欄</t>
    <rPh sb="0" eb="2">
      <t>ジユウ</t>
    </rPh>
    <rPh sb="2" eb="4">
      <t>キサイ</t>
    </rPh>
    <rPh sb="4" eb="5">
      <t>ラン</t>
    </rPh>
    <phoneticPr fontId="46"/>
  </si>
  <si>
    <t>サービス提供時間内の勤務時間</t>
    <rPh sb="4" eb="6">
      <t>テイキョウ</t>
    </rPh>
    <rPh sb="6" eb="8">
      <t>ジカン</t>
    </rPh>
    <rPh sb="8" eb="9">
      <t>ナイ</t>
    </rPh>
    <rPh sb="10" eb="12">
      <t>キンム</t>
    </rPh>
    <rPh sb="12" eb="14">
      <t>ジカン</t>
    </rPh>
    <phoneticPr fontId="46"/>
  </si>
  <si>
    <t>サービス提供時間</t>
    <rPh sb="4" eb="6">
      <t>テイキョウ</t>
    </rPh>
    <rPh sb="6" eb="8">
      <t>ジカン</t>
    </rPh>
    <phoneticPr fontId="46"/>
  </si>
  <si>
    <t>休憩時間1時間は「1:00」、休憩時間45分は「00:45」と入力してください。</t>
    <phoneticPr fontId="46"/>
  </si>
  <si>
    <t>※24時間表記</t>
  </si>
  <si>
    <t>■シフト記号表（勤務時間帯）</t>
    <rPh sb="4" eb="6">
      <t>キゴウ</t>
    </rPh>
    <rPh sb="6" eb="7">
      <t>ヒョウ</t>
    </rPh>
    <rPh sb="8" eb="10">
      <t>キンム</t>
    </rPh>
    <rPh sb="10" eb="13">
      <t>ジカンタイ</t>
    </rPh>
    <phoneticPr fontId="46"/>
  </si>
  <si>
    <t>≪要 提出≫</t>
    <rPh sb="1" eb="2">
      <t>ヨウ</t>
    </rPh>
    <rPh sb="3" eb="5">
      <t>テイシュツ</t>
    </rPh>
    <phoneticPr fontId="46"/>
  </si>
  <si>
    <t>従業者の勤務体制及び勤務形態一覧表</t>
    <phoneticPr fontId="46"/>
  </si>
  <si>
    <t>厚生労働省が定める基準</t>
    <rPh sb="0" eb="5">
      <t>コウセイロウドウショウ</t>
    </rPh>
    <rPh sb="6" eb="7">
      <t>サダ</t>
    </rPh>
    <rPh sb="9" eb="11">
      <t>キジュン</t>
    </rPh>
    <phoneticPr fontId="9"/>
  </si>
  <si>
    <t>職員の欠員による減算の状況</t>
    <rPh sb="0" eb="2">
      <t>ショクイン</t>
    </rPh>
    <rPh sb="3" eb="5">
      <t>ケツイン</t>
    </rPh>
    <rPh sb="8" eb="10">
      <t>ゲンサン</t>
    </rPh>
    <rPh sb="11" eb="13">
      <t>ジョウキョウ</t>
    </rPh>
    <phoneticPr fontId="9"/>
  </si>
  <si>
    <t>高齢者虐待防止措置実施の有無</t>
    <rPh sb="0" eb="3">
      <t>コウレイシャ</t>
    </rPh>
    <rPh sb="3" eb="9">
      <t>ギャクタイボウシソチ</t>
    </rPh>
    <rPh sb="9" eb="11">
      <t>ジッシ</t>
    </rPh>
    <rPh sb="12" eb="14">
      <t>ウム</t>
    </rPh>
    <phoneticPr fontId="31"/>
  </si>
  <si>
    <t>業務継続計画策定の有無</t>
    <rPh sb="0" eb="8">
      <t>ギョウムケイゾクケイカクサクテイ</t>
    </rPh>
    <rPh sb="9" eb="11">
      <t>ウム</t>
    </rPh>
    <phoneticPr fontId="31"/>
  </si>
  <si>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31"/>
  </si>
  <si>
    <t>なし</t>
    <phoneticPr fontId="31"/>
  </si>
  <si>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31"/>
  </si>
  <si>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9"/>
  </si>
  <si>
    <t>従業者の勤務体制及び勤務形態一覧表（加算算定開始月のもの）</t>
    <rPh sb="18" eb="22">
      <t>カサンサンテイ</t>
    </rPh>
    <rPh sb="22" eb="25">
      <t>カイシツキ</t>
    </rPh>
    <phoneticPr fontId="33"/>
  </si>
  <si>
    <t>【管理栄養士を事業所職員として配置する場合】</t>
    <rPh sb="1" eb="6">
      <t>カンリエイヨウシ</t>
    </rPh>
    <rPh sb="7" eb="12">
      <t>ジギョウショショクイン</t>
    </rPh>
    <rPh sb="15" eb="17">
      <t>ハイチ</t>
    </rPh>
    <rPh sb="19" eb="21">
      <t>バアイ</t>
    </rPh>
    <phoneticPr fontId="33"/>
  </si>
  <si>
    <t>管理栄養士の資格証の写し</t>
    <rPh sb="0" eb="5">
      <t>カンリエイヨウシ</t>
    </rPh>
    <rPh sb="6" eb="9">
      <t>シカクショウ</t>
    </rPh>
    <rPh sb="10" eb="11">
      <t>ウツ</t>
    </rPh>
    <phoneticPr fontId="33"/>
  </si>
  <si>
    <t>【外部との連携の場合】</t>
    <rPh sb="1" eb="3">
      <t>ガイブ</t>
    </rPh>
    <rPh sb="5" eb="7">
      <t>レンケイ</t>
    </rPh>
    <rPh sb="8" eb="10">
      <t>バアイ</t>
    </rPh>
    <phoneticPr fontId="33"/>
  </si>
  <si>
    <t>他の介護事業所、医療機関、介護保険施設、栄養ケア・ステーション等との協定書の写し</t>
    <rPh sb="0" eb="1">
      <t>タ</t>
    </rPh>
    <rPh sb="2" eb="7">
      <t>カイゴジギョウショ</t>
    </rPh>
    <rPh sb="8" eb="12">
      <t>イリョウキカン</t>
    </rPh>
    <rPh sb="13" eb="19">
      <t>カイゴホケンシセツ</t>
    </rPh>
    <rPh sb="20" eb="22">
      <t>エイヨウ</t>
    </rPh>
    <rPh sb="31" eb="32">
      <t>トウ</t>
    </rPh>
    <rPh sb="34" eb="37">
      <t>キョウテイショ</t>
    </rPh>
    <rPh sb="38" eb="39">
      <t>ウツ</t>
    </rPh>
    <phoneticPr fontId="33"/>
  </si>
  <si>
    <t>口腔機能向上加算（Ⅰ）・（Ⅱ）</t>
    <rPh sb="0" eb="6">
      <t>コウクウキノウコウジョウ</t>
    </rPh>
    <rPh sb="6" eb="8">
      <t>カサン</t>
    </rPh>
    <phoneticPr fontId="33"/>
  </si>
  <si>
    <t>言語聴覚士、歯科衛生士、看護職員のいずれかの資格証の写し</t>
    <rPh sb="0" eb="5">
      <t>ゲンゴチョウカクシ</t>
    </rPh>
    <rPh sb="6" eb="11">
      <t>シカエイセイシ</t>
    </rPh>
    <rPh sb="12" eb="16">
      <t>カンゴショクイン</t>
    </rPh>
    <rPh sb="22" eb="24">
      <t>シカク</t>
    </rPh>
    <rPh sb="24" eb="25">
      <t>ショウ</t>
    </rPh>
    <rPh sb="26" eb="27">
      <t>ウツ</t>
    </rPh>
    <phoneticPr fontId="33"/>
  </si>
  <si>
    <t>科学的介護推進体制加算</t>
    <rPh sb="0" eb="3">
      <t>カガクテキ</t>
    </rPh>
    <rPh sb="3" eb="5">
      <t>カイゴ</t>
    </rPh>
    <rPh sb="5" eb="7">
      <t>スイシン</t>
    </rPh>
    <rPh sb="7" eb="9">
      <t>タイセイ</t>
    </rPh>
    <rPh sb="9" eb="11">
      <t>カサン</t>
    </rPh>
    <phoneticPr fontId="33"/>
  </si>
  <si>
    <t>※ＬＩＦＥへの登録が「あり」になっていることを確認してください。</t>
    <rPh sb="7" eb="9">
      <t>トウロク</t>
    </rPh>
    <rPh sb="23" eb="25">
      <t>カクニン</t>
    </rPh>
    <phoneticPr fontId="33"/>
  </si>
  <si>
    <t>※ＬＩＦＥへの登録が「あり」になっていることを確認してください。(（Ⅱ）を算定する場合のみ)</t>
    <rPh sb="7" eb="9">
      <t>トウロク</t>
    </rPh>
    <rPh sb="23" eb="25">
      <t>カクニン</t>
    </rPh>
    <rPh sb="37" eb="39">
      <t>サンテイ</t>
    </rPh>
    <rPh sb="41" eb="43">
      <t>バアイ</t>
    </rPh>
    <phoneticPr fontId="33"/>
  </si>
  <si>
    <t>サービス提供体制強化加算に関する届出書</t>
    <rPh sb="4" eb="12">
      <t>テイキョウタイセイキョウカカサン</t>
    </rPh>
    <rPh sb="13" eb="14">
      <t>カン</t>
    </rPh>
    <rPh sb="16" eb="19">
      <t>トドケデショ</t>
    </rPh>
    <phoneticPr fontId="31"/>
  </si>
  <si>
    <t>参考計算書</t>
    <rPh sb="0" eb="5">
      <t>サンコウケイサンショ</t>
    </rPh>
    <phoneticPr fontId="31"/>
  </si>
  <si>
    <t>介護職員等処遇改善加算</t>
    <rPh sb="0" eb="5">
      <t>カイゴショクイントウ</t>
    </rPh>
    <rPh sb="5" eb="11">
      <t>ショグウカイゼンカサン</t>
    </rPh>
    <phoneticPr fontId="31"/>
  </si>
  <si>
    <t>※中野区ホームページ内の専用ページにてご確認をお願いいたします。</t>
    <rPh sb="1" eb="4">
      <t>ナカノク</t>
    </rPh>
    <rPh sb="10" eb="11">
      <t>ナイ</t>
    </rPh>
    <rPh sb="12" eb="14">
      <t>センヨウ</t>
    </rPh>
    <rPh sb="20" eb="22">
      <t>カクニン</t>
    </rPh>
    <rPh sb="24" eb="25">
      <t>ネガ</t>
    </rPh>
    <phoneticPr fontId="31"/>
  </si>
  <si>
    <t>短期利用居宅介護費の算定</t>
    <rPh sb="0" eb="4">
      <t>タンキリヨウ</t>
    </rPh>
    <rPh sb="4" eb="6">
      <t>キョタク</t>
    </rPh>
    <rPh sb="6" eb="9">
      <t>カイゴヒ</t>
    </rPh>
    <rPh sb="10" eb="12">
      <t>サンテイ</t>
    </rPh>
    <phoneticPr fontId="31"/>
  </si>
  <si>
    <t>従業者の勤務体制及び勤務形態一覧表（算定開始月のもの）</t>
    <rPh sb="0" eb="3">
      <t>ジュウギョウシャ</t>
    </rPh>
    <rPh sb="4" eb="6">
      <t>キンム</t>
    </rPh>
    <rPh sb="6" eb="8">
      <t>タイセイ</t>
    </rPh>
    <rPh sb="8" eb="9">
      <t>オヨ</t>
    </rPh>
    <rPh sb="10" eb="12">
      <t>キンム</t>
    </rPh>
    <rPh sb="12" eb="14">
      <t>ケイタイ</t>
    </rPh>
    <rPh sb="14" eb="17">
      <t>イチランヒョウ</t>
    </rPh>
    <rPh sb="18" eb="23">
      <t>サンテイカイシツキ</t>
    </rPh>
    <phoneticPr fontId="9"/>
  </si>
  <si>
    <t>運営規程（短期利用分）</t>
    <rPh sb="0" eb="4">
      <t>ウンエイキテイ</t>
    </rPh>
    <rPh sb="5" eb="10">
      <t>タンキリヨウブン</t>
    </rPh>
    <phoneticPr fontId="31"/>
  </si>
  <si>
    <t>※通常の運営規程に追記した場合、当該運営規程の変更届を提出していただく必要があります。</t>
    <rPh sb="1" eb="3">
      <t>ツウジョウ</t>
    </rPh>
    <rPh sb="4" eb="8">
      <t>ウンエイキテイ</t>
    </rPh>
    <rPh sb="9" eb="11">
      <t>ツイキ</t>
    </rPh>
    <rPh sb="13" eb="15">
      <t>バアイ</t>
    </rPh>
    <rPh sb="16" eb="18">
      <t>トウガイ</t>
    </rPh>
    <rPh sb="18" eb="22">
      <t>ウンエイキテイ</t>
    </rPh>
    <rPh sb="23" eb="26">
      <t>ヘンコウトドケ</t>
    </rPh>
    <rPh sb="27" eb="29">
      <t>テイシュツ</t>
    </rPh>
    <rPh sb="35" eb="37">
      <t>ヒツヨウ</t>
    </rPh>
    <phoneticPr fontId="31"/>
  </si>
  <si>
    <t>若年性認知症利用者受入加算</t>
    <rPh sb="0" eb="3">
      <t>ジャクネンセイ</t>
    </rPh>
    <rPh sb="3" eb="9">
      <t>ニンチショウリヨウシャ</t>
    </rPh>
    <rPh sb="9" eb="13">
      <t>ウケイレカサン</t>
    </rPh>
    <phoneticPr fontId="31"/>
  </si>
  <si>
    <t>従業者ごとの研修計画</t>
    <rPh sb="0" eb="3">
      <t>ジュウギョウシャ</t>
    </rPh>
    <rPh sb="6" eb="10">
      <t>ケンシュウケイカク</t>
    </rPh>
    <phoneticPr fontId="31"/>
  </si>
  <si>
    <t>会議の開催状況がわかる資料（会議の議事録等）</t>
    <rPh sb="0" eb="2">
      <t>カイギ</t>
    </rPh>
    <rPh sb="3" eb="7">
      <t>カイサイジョウキョウ</t>
    </rPh>
    <rPh sb="11" eb="13">
      <t>シリョウ</t>
    </rPh>
    <rPh sb="14" eb="16">
      <t>カイギ</t>
    </rPh>
    <rPh sb="17" eb="21">
      <t>ギジロクトウ</t>
    </rPh>
    <phoneticPr fontId="31"/>
  </si>
  <si>
    <t>身体拘束廃止未実施による減算</t>
    <rPh sb="0" eb="2">
      <t>シンタイ</t>
    </rPh>
    <rPh sb="2" eb="4">
      <t>コウソク</t>
    </rPh>
    <rPh sb="4" eb="6">
      <t>ハイシ</t>
    </rPh>
    <rPh sb="6" eb="9">
      <t>ミジッシ</t>
    </rPh>
    <rPh sb="12" eb="14">
      <t>ゲンサン</t>
    </rPh>
    <phoneticPr fontId="31"/>
  </si>
  <si>
    <t>生産性向上推進体制加算
（Ⅰ）・（Ⅱ）</t>
    <rPh sb="0" eb="11">
      <t>セイサンセイコウジョウスイシンタイセイカサン</t>
    </rPh>
    <phoneticPr fontId="31"/>
  </si>
  <si>
    <t>生産性向上推進体制加算に係る届出書</t>
    <rPh sb="0" eb="11">
      <t>セイサンセイコウジョウスイシンタイセイカサン</t>
    </rPh>
    <rPh sb="12" eb="13">
      <t>カカ</t>
    </rPh>
    <rPh sb="14" eb="17">
      <t>トドケデショ</t>
    </rPh>
    <phoneticPr fontId="31"/>
  </si>
  <si>
    <t>要件を満たすことがわかる委員会の議事録</t>
    <rPh sb="0" eb="2">
      <t>ヨウケン</t>
    </rPh>
    <rPh sb="3" eb="4">
      <t>ミ</t>
    </rPh>
    <rPh sb="12" eb="15">
      <t>イインカイ</t>
    </rPh>
    <rPh sb="16" eb="19">
      <t>ギジロク</t>
    </rPh>
    <phoneticPr fontId="31"/>
  </si>
  <si>
    <t>実績データにより確認された生産性向上の取り組みによる成果がわかる資料（Ⅰを算定する場合のみ）</t>
    <rPh sb="0" eb="2">
      <t>ジッセキ</t>
    </rPh>
    <rPh sb="8" eb="10">
      <t>カクニン</t>
    </rPh>
    <rPh sb="13" eb="18">
      <t>セイサンセイコウジョウ</t>
    </rPh>
    <rPh sb="19" eb="20">
      <t>ト</t>
    </rPh>
    <rPh sb="21" eb="22">
      <t>ク</t>
    </rPh>
    <rPh sb="26" eb="28">
      <t>セイカ</t>
    </rPh>
    <rPh sb="32" eb="34">
      <t>シリョウ</t>
    </rPh>
    <rPh sb="37" eb="39">
      <t>サンテイ</t>
    </rPh>
    <rPh sb="41" eb="43">
      <t>バアイ</t>
    </rPh>
    <phoneticPr fontId="31"/>
  </si>
  <si>
    <t>※詳しくは【R6.3.15付老高発0315第4号「生産性向上推進体制加算に関する基本的考え方並びに事務処理手順及び様式例等の提示について」】を参照の上、届け出てください。</t>
    <rPh sb="1" eb="2">
      <t>クワ</t>
    </rPh>
    <rPh sb="13" eb="14">
      <t>ツキ</t>
    </rPh>
    <rPh sb="14" eb="15">
      <t>ロウ</t>
    </rPh>
    <rPh sb="15" eb="16">
      <t>ダカ</t>
    </rPh>
    <rPh sb="16" eb="17">
      <t>ハツ</t>
    </rPh>
    <rPh sb="21" eb="22">
      <t>ダイ</t>
    </rPh>
    <rPh sb="23" eb="24">
      <t>ゴウ</t>
    </rPh>
    <rPh sb="25" eb="28">
      <t>セイサンセイ</t>
    </rPh>
    <rPh sb="28" eb="36">
      <t>コウジョウスイシンタイセイカサン</t>
    </rPh>
    <rPh sb="37" eb="38">
      <t>カン</t>
    </rPh>
    <rPh sb="40" eb="44">
      <t>キホンテキカンガ</t>
    </rPh>
    <rPh sb="45" eb="46">
      <t>カタ</t>
    </rPh>
    <rPh sb="46" eb="47">
      <t>ナラ</t>
    </rPh>
    <rPh sb="49" eb="55">
      <t>ジムショリテジュン</t>
    </rPh>
    <rPh sb="55" eb="56">
      <t>オヨ</t>
    </rPh>
    <rPh sb="57" eb="59">
      <t>ヨウシキ</t>
    </rPh>
    <rPh sb="59" eb="60">
      <t>レイ</t>
    </rPh>
    <rPh sb="60" eb="61">
      <t>トウ</t>
    </rPh>
    <rPh sb="62" eb="64">
      <t>テイジ</t>
    </rPh>
    <rPh sb="71" eb="73">
      <t>サンショウ</t>
    </rPh>
    <rPh sb="74" eb="75">
      <t>ウエ</t>
    </rPh>
    <rPh sb="76" eb="77">
      <t>トド</t>
    </rPh>
    <rPh sb="78" eb="79">
      <t>デ</t>
    </rPh>
    <phoneticPr fontId="31"/>
  </si>
  <si>
    <t>訪問看護体制減算</t>
    <rPh sb="0" eb="6">
      <t>ホウモンカンゴタイセイ</t>
    </rPh>
    <rPh sb="6" eb="8">
      <t>ゲンサン</t>
    </rPh>
    <phoneticPr fontId="31"/>
  </si>
  <si>
    <t>看護体制及びサテライト体制に係る届出書（看護小規模多機能型居宅介護支援事業所）</t>
    <rPh sb="0" eb="5">
      <t>カンゴタイセイオヨ</t>
    </rPh>
    <rPh sb="11" eb="13">
      <t>タイセイ</t>
    </rPh>
    <rPh sb="14" eb="15">
      <t>カカ</t>
    </rPh>
    <rPh sb="16" eb="19">
      <t>トドケデショ</t>
    </rPh>
    <rPh sb="20" eb="29">
      <t>カンゴショウキボタキノウガタ</t>
    </rPh>
    <rPh sb="29" eb="38">
      <t>キョタクカイゴシエンジギョウショ</t>
    </rPh>
    <phoneticPr fontId="9"/>
  </si>
  <si>
    <t>サテライト体制</t>
    <rPh sb="5" eb="7">
      <t>タイセイ</t>
    </rPh>
    <phoneticPr fontId="31"/>
  </si>
  <si>
    <t>栄養アセスメント・栄養改善体制</t>
    <rPh sb="0" eb="2">
      <t>エイヨウ</t>
    </rPh>
    <rPh sb="9" eb="15">
      <t>エイヨウカイゼンタイセイ</t>
    </rPh>
    <phoneticPr fontId="31"/>
  </si>
  <si>
    <t>緊急時対応加算</t>
    <rPh sb="0" eb="7">
      <t>キンキュウジタイオウカサン</t>
    </rPh>
    <phoneticPr fontId="31"/>
  </si>
  <si>
    <t>特別管理加算</t>
    <rPh sb="0" eb="2">
      <t>トクベツ</t>
    </rPh>
    <rPh sb="2" eb="4">
      <t>カンリ</t>
    </rPh>
    <rPh sb="4" eb="6">
      <t>カサン</t>
    </rPh>
    <phoneticPr fontId="31"/>
  </si>
  <si>
    <t>緊急時（介護予防）訪問看護加算・緊急時対応加算・特別管理体制・ターミナルケア体制に係る届出書</t>
    <rPh sb="0" eb="3">
      <t>キンキュウジ</t>
    </rPh>
    <rPh sb="4" eb="8">
      <t>カイゴヨボウ</t>
    </rPh>
    <rPh sb="9" eb="15">
      <t>ホウモンカンゴカサン</t>
    </rPh>
    <rPh sb="16" eb="23">
      <t>キンキュウジタイオウカサン</t>
    </rPh>
    <rPh sb="24" eb="30">
      <t>トクベツカンリタイセイ</t>
    </rPh>
    <rPh sb="38" eb="40">
      <t>タイセイ</t>
    </rPh>
    <rPh sb="41" eb="42">
      <t>カカ</t>
    </rPh>
    <rPh sb="43" eb="46">
      <t>トドケデショ</t>
    </rPh>
    <phoneticPr fontId="31"/>
  </si>
  <si>
    <t>専門管理加算</t>
    <rPh sb="0" eb="6">
      <t>センモンカンリカサン</t>
    </rPh>
    <phoneticPr fontId="31"/>
  </si>
  <si>
    <t>専門管理加算に係る届出書</t>
    <rPh sb="0" eb="6">
      <t>センモンカンリカサン</t>
    </rPh>
    <rPh sb="7" eb="8">
      <t>カカ</t>
    </rPh>
    <rPh sb="9" eb="12">
      <t>トドケデショ</t>
    </rPh>
    <phoneticPr fontId="31"/>
  </si>
  <si>
    <t>研修を修了したことがわかる資料</t>
    <rPh sb="0" eb="2">
      <t>ケンシュウ</t>
    </rPh>
    <rPh sb="3" eb="5">
      <t>シュウリョウ</t>
    </rPh>
    <rPh sb="13" eb="15">
      <t>シリョウ</t>
    </rPh>
    <phoneticPr fontId="31"/>
  </si>
  <si>
    <t>看護師の資格証</t>
    <rPh sb="0" eb="3">
      <t>カンゴシ</t>
    </rPh>
    <rPh sb="4" eb="7">
      <t>シカクショウ</t>
    </rPh>
    <phoneticPr fontId="31"/>
  </si>
  <si>
    <t>ターミナルケア体制</t>
    <rPh sb="7" eb="9">
      <t>タイセイ</t>
    </rPh>
    <phoneticPr fontId="31"/>
  </si>
  <si>
    <t>緊急時訪問看護加算・特別管理体制・ターミナルケア体制に係る届出書（様式２)</t>
  </si>
  <si>
    <t>遠隔死亡診断補助加算</t>
    <rPh sb="0" eb="6">
      <t>エンカクシボウシンダン</t>
    </rPh>
    <rPh sb="6" eb="10">
      <t>ホジョカサン</t>
    </rPh>
    <phoneticPr fontId="31"/>
  </si>
  <si>
    <t>遠隔死亡診断補助加算に係る届出書</t>
    <rPh sb="0" eb="6">
      <t>エンカクシボウシンダン</t>
    </rPh>
    <rPh sb="6" eb="10">
      <t>ホジョカサン</t>
    </rPh>
    <rPh sb="11" eb="12">
      <t>カカ</t>
    </rPh>
    <rPh sb="13" eb="16">
      <t>トドケデショ</t>
    </rPh>
    <phoneticPr fontId="9"/>
  </si>
  <si>
    <t>研修を修了したことが確認できる文書</t>
    <rPh sb="0" eb="2">
      <t>ケンシュウ</t>
    </rPh>
    <rPh sb="3" eb="5">
      <t>シュウリョウ</t>
    </rPh>
    <rPh sb="10" eb="12">
      <t>カクニン</t>
    </rPh>
    <rPh sb="15" eb="17">
      <t>ブンショ</t>
    </rPh>
    <phoneticPr fontId="9"/>
  </si>
  <si>
    <t>看護体制強化加算（Ⅰ）、（Ⅱ）</t>
    <rPh sb="0" eb="8">
      <t>カンゴタイセイキョウカカサン</t>
    </rPh>
    <phoneticPr fontId="31"/>
  </si>
  <si>
    <t>訪問体制強化加算</t>
    <rPh sb="0" eb="8">
      <t>ホウモンタイセイキョウカカサン</t>
    </rPh>
    <phoneticPr fontId="31"/>
  </si>
  <si>
    <t>訪問体制強化加算に係る届出書</t>
    <rPh sb="0" eb="8">
      <t>ホウモンタイセイキョウカカサン</t>
    </rPh>
    <rPh sb="9" eb="10">
      <t>カカ</t>
    </rPh>
    <rPh sb="11" eb="14">
      <t>トドケデショ</t>
    </rPh>
    <phoneticPr fontId="31"/>
  </si>
  <si>
    <t>従業者の資格証</t>
    <rPh sb="4" eb="7">
      <t>シカクショウ</t>
    </rPh>
    <phoneticPr fontId="33"/>
  </si>
  <si>
    <t>総合マネジメント体制強化加算</t>
    <rPh sb="0" eb="2">
      <t>ソウゴウ</t>
    </rPh>
    <rPh sb="8" eb="10">
      <t>タイセイ</t>
    </rPh>
    <rPh sb="10" eb="14">
      <t>キョウカカサン</t>
    </rPh>
    <phoneticPr fontId="31"/>
  </si>
  <si>
    <t>総合マネジメント体制加算に係る届出書</t>
    <rPh sb="0" eb="2">
      <t>ソウゴウ</t>
    </rPh>
    <rPh sb="8" eb="10">
      <t>タイセイ</t>
    </rPh>
    <rPh sb="10" eb="12">
      <t>カサン</t>
    </rPh>
    <rPh sb="13" eb="14">
      <t>カカ</t>
    </rPh>
    <rPh sb="15" eb="18">
      <t>トドケデショ</t>
    </rPh>
    <phoneticPr fontId="31"/>
  </si>
  <si>
    <t>褥瘡マネジメント加算</t>
    <rPh sb="0" eb="2">
      <t>ジョクソウ</t>
    </rPh>
    <rPh sb="8" eb="10">
      <t>カサン</t>
    </rPh>
    <phoneticPr fontId="31"/>
  </si>
  <si>
    <t>褥瘡マネジメント加算に係る届出書</t>
    <rPh sb="0" eb="2">
      <t>ジョクソウ</t>
    </rPh>
    <rPh sb="8" eb="10">
      <t>カサン</t>
    </rPh>
    <rPh sb="11" eb="12">
      <t>カカ</t>
    </rPh>
    <rPh sb="13" eb="16">
      <t>トドケデショ</t>
    </rPh>
    <phoneticPr fontId="9"/>
  </si>
  <si>
    <t>排泄支援加算</t>
    <rPh sb="0" eb="2">
      <t>ハイセツ</t>
    </rPh>
    <rPh sb="2" eb="4">
      <t>シエン</t>
    </rPh>
    <rPh sb="4" eb="6">
      <t>カサン</t>
    </rPh>
    <phoneticPr fontId="31"/>
  </si>
  <si>
    <t>看護小規模多機能型居宅介護　加算届必要添付書類</t>
    <rPh sb="0" eb="13">
      <t>カンゴショウキボタキノウガタキョタクカイゴ</t>
    </rPh>
    <rPh sb="14" eb="17">
      <t>カサントドケ</t>
    </rPh>
    <rPh sb="17" eb="23">
      <t>ヒツヨウテンプショルイ</t>
    </rPh>
    <phoneticPr fontId="31"/>
  </si>
  <si>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31"/>
  </si>
  <si>
    <t>サービス提供体制強化加算
（Ⅰ）・（Ⅱ）・（Ⅲ）</t>
    <rPh sb="4" eb="12">
      <t>テイキョウタイセイキョウカカサン</t>
    </rPh>
    <phoneticPr fontId="31"/>
  </si>
  <si>
    <t xml:space="preserve">○研修等に関する状況
　①・研修内容の全体像が分かる書類　【全体の研修計画書等】
 　　・研修実施のための勤務体制が確保されていることが分かる書類
　　　【事業の一環として実施する研修であることが分かる書類等】
　 　・従業者ごとの個別研修計画【個別の研修計画内容を示す書類】
　　　　(従業者数が多い場合は、見本として数件抽出して提出してください）
　②・会議の内容の分かる書類：【会議次第等】
　 　・サービス提供に係る従業者全員が参加することが分かる資料：【会議の出席表、議事録等】
　 　・会議の開催状況を示す資料：【会議の議事録等】
</t>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</si>
</sst>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_ "/>
    <numFmt numFmtId="177" formatCode="#,##0_ "/>
    <numFmt numFmtId="178" formatCode="0.0%"/>
    <numFmt numFmtId="179" formatCode="0.00_ "/>
    <numFmt numFmtId="180" formatCode="0.00_);[Red]\(0.00\)"/>
    <numFmt numFmtId="181" formatCode="0.0_ "/>
    <numFmt numFmtId="182" formatCode="0.0_);[Red]\(0.0\)"/>
    <numFmt numFmtId="183" formatCode="[Black]#,##0;[Black]\ \-#,##0;[Black]\ 0;[Black]@\ "/>
    <numFmt numFmtId="184" formatCode="#,##0.0#"/>
    <numFmt numFmtId="185" formatCode="h:mm;@"/>
  </numFmts>
  <fonts count="62"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sz val="11"/>
      <name val="BIZ UDゴシック"/>
      <family val="3"/>
    </font>
    <font>
      <sz val="10"/>
      <name val="BIZ UDゴシック"/>
      <family val="3"/>
    </font>
    <font>
      <sz val="14"/>
      <name val="BIZ UDゴシック"/>
      <family val="3"/>
    </font>
    <font>
      <sz val="8"/>
      <name val="BIZ UDゴシック"/>
      <family val="3"/>
    </font>
    <font>
      <sz val="9"/>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b/>
      <sz val="8"/>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u/>
      <sz val="11"/>
      <name val="HGSｺﾞｼｯｸM"/>
      <family val="3"/>
      <charset val="128"/>
    </font>
    <font>
      <sz val="11"/>
      <name val="BIZ UDゴシック"/>
      <family val="3"/>
      <charset val="128"/>
    </font>
    <font>
      <sz val="11"/>
      <name val="HGSｺﾞｼｯｸM"/>
      <family val="3"/>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b/>
      <sz val="20"/>
      <color theme="1"/>
      <name val="BIZ UDゴシック"/>
      <family val="3"/>
    </font>
    <font>
      <b/>
      <sz val="20"/>
      <color theme="1"/>
      <name val="BIZ UDゴシック"/>
      <family val="3"/>
      <charset val="128"/>
    </font>
  </fonts>
  <fills count="14">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83">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3">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3" fillId="0" borderId="0">
      <alignment vertical="center"/>
    </xf>
    <xf numFmtId="0" fontId="3" fillId="0" borderId="0"/>
    <xf numFmtId="0" fontId="2" fillId="0" borderId="0">
      <alignment vertical="center"/>
    </xf>
    <xf numFmtId="0" fontId="8" fillId="0" borderId="0"/>
    <xf numFmtId="0" fontId="29" fillId="0" borderId="0"/>
    <xf numFmtId="0" fontId="29" fillId="0" borderId="0"/>
    <xf numFmtId="0" fontId="41" fillId="0" borderId="0">
      <alignment vertical="center"/>
    </xf>
    <xf numFmtId="9" fontId="41" fillId="0" borderId="0" applyFont="0" applyFill="0" applyBorder="0" applyAlignment="0" applyProtection="0">
      <alignment vertical="center"/>
    </xf>
    <xf numFmtId="38" fontId="29" fillId="0" borderId="0" applyFont="0" applyFill="0" applyBorder="0" applyAlignment="0" applyProtection="0">
      <alignment vertical="center"/>
    </xf>
    <xf numFmtId="0" fontId="3" fillId="0" borderId="0"/>
    <xf numFmtId="0" fontId="1" fillId="0" borderId="0">
      <alignment vertical="center"/>
    </xf>
    <xf numFmtId="38" fontId="1" fillId="0" borderId="0" applyFont="0" applyFill="0" applyBorder="0" applyAlignment="0" applyProtection="0">
      <alignment vertical="center"/>
    </xf>
    <xf numFmtId="0" fontId="29" fillId="0" borderId="0">
      <alignment vertical="center"/>
    </xf>
  </cellStyleXfs>
  <cellXfs count="615">
    <xf numFmtId="0" fontId="0" fillId="0" borderId="0" xfId="0">
      <alignment vertical="center"/>
    </xf>
    <xf numFmtId="0" fontId="11" fillId="0" borderId="0" xfId="7" applyFont="1" applyAlignment="1">
      <alignment horizontal="left" vertical="center"/>
    </xf>
    <xf numFmtId="0" fontId="12" fillId="0" borderId="0" xfId="7" applyFont="1" applyAlignment="1">
      <alignment horizontal="left" vertical="center"/>
    </xf>
    <xf numFmtId="0" fontId="12" fillId="0" borderId="0" xfId="7" applyFont="1" applyAlignment="1">
      <alignment horizontal="center" vertical="center"/>
    </xf>
    <xf numFmtId="0" fontId="16" fillId="0" borderId="0" xfId="11" applyFont="1" applyAlignment="1">
      <alignment vertical="center"/>
    </xf>
    <xf numFmtId="0" fontId="18" fillId="0" borderId="0" xfId="10" applyFont="1" applyAlignment="1">
      <alignment vertical="center"/>
    </xf>
    <xf numFmtId="0" fontId="17" fillId="0" borderId="0" xfId="10" applyFont="1" applyAlignment="1">
      <alignment vertical="center"/>
    </xf>
    <xf numFmtId="0" fontId="17" fillId="0" borderId="0" xfId="10" applyFont="1" applyAlignment="1">
      <alignment horizontal="center" vertical="center"/>
    </xf>
    <xf numFmtId="0" fontId="16" fillId="0" borderId="0" xfId="10" applyFont="1" applyAlignment="1">
      <alignment vertical="center" shrinkToFit="1"/>
    </xf>
    <xf numFmtId="183" fontId="17" fillId="0" borderId="0" xfId="10" applyNumberFormat="1" applyFont="1" applyAlignment="1">
      <alignment vertical="center"/>
    </xf>
    <xf numFmtId="0" fontId="16" fillId="0" borderId="0" xfId="10" applyFont="1" applyAlignment="1">
      <alignment vertical="center"/>
    </xf>
    <xf numFmtId="180" fontId="17" fillId="0" borderId="0" xfId="10" applyNumberFormat="1" applyFont="1" applyAlignment="1">
      <alignment horizontal="center" vertical="center"/>
    </xf>
    <xf numFmtId="180" fontId="17" fillId="0" borderId="0" xfId="10" applyNumberFormat="1" applyFont="1" applyAlignment="1">
      <alignment vertical="center"/>
    </xf>
    <xf numFmtId="179" fontId="17" fillId="0" borderId="0" xfId="10" applyNumberFormat="1" applyFont="1" applyAlignment="1">
      <alignment vertical="center"/>
    </xf>
    <xf numFmtId="0" fontId="15" fillId="3" borderId="0" xfId="10" applyFont="1" applyFill="1" applyAlignment="1">
      <alignment horizontal="left" vertical="center"/>
    </xf>
    <xf numFmtId="0" fontId="17" fillId="0" borderId="0" xfId="10" applyFont="1" applyAlignment="1">
      <alignment horizontal="left" vertical="top" wrapText="1"/>
    </xf>
    <xf numFmtId="0" fontId="17" fillId="0" borderId="0" xfId="10" applyFont="1" applyAlignment="1">
      <alignment horizontal="left" wrapText="1"/>
    </xf>
    <xf numFmtId="0" fontId="17" fillId="3" borderId="0" xfId="10" applyFont="1" applyFill="1" applyAlignment="1">
      <alignment vertical="center"/>
    </xf>
    <xf numFmtId="0" fontId="17" fillId="0" borderId="0" xfId="10" applyFont="1" applyAlignment="1">
      <alignment horizontal="left"/>
    </xf>
    <xf numFmtId="0" fontId="18" fillId="0" borderId="35" xfId="10" applyFont="1" applyBorder="1" applyAlignment="1">
      <alignment vertical="center"/>
    </xf>
    <xf numFmtId="0" fontId="17" fillId="0" borderId="36" xfId="10" applyFont="1" applyBorder="1" applyAlignment="1">
      <alignment horizontal="right" vertical="center"/>
    </xf>
    <xf numFmtId="0" fontId="18" fillId="0" borderId="36" xfId="10" applyFont="1" applyBorder="1" applyAlignment="1">
      <alignment vertical="center"/>
    </xf>
    <xf numFmtId="0" fontId="17" fillId="0" borderId="37" xfId="10" applyFont="1" applyBorder="1" applyAlignment="1">
      <alignment horizontal="right" vertical="center"/>
    </xf>
    <xf numFmtId="0" fontId="17" fillId="0" borderId="35" xfId="10" applyFont="1" applyBorder="1" applyAlignment="1">
      <alignment vertical="center"/>
    </xf>
    <xf numFmtId="0" fontId="17" fillId="0" borderId="36" xfId="10" applyFont="1" applyBorder="1" applyAlignment="1">
      <alignment horizontal="center" vertical="center"/>
    </xf>
    <xf numFmtId="0" fontId="17" fillId="0" borderId="36" xfId="10" applyFont="1" applyBorder="1" applyAlignment="1">
      <alignment vertical="center"/>
    </xf>
    <xf numFmtId="0" fontId="17" fillId="0" borderId="37" xfId="10" applyFont="1" applyBorder="1" applyAlignment="1">
      <alignment horizontal="center" vertical="center"/>
    </xf>
    <xf numFmtId="0" fontId="17" fillId="3" borderId="0" xfId="10" applyFont="1" applyFill="1" applyAlignment="1">
      <alignment horizontal="center" vertical="center"/>
    </xf>
    <xf numFmtId="0" fontId="20" fillId="0" borderId="0" xfId="13" applyFont="1" applyAlignment="1">
      <alignment horizontal="right"/>
    </xf>
    <xf numFmtId="0" fontId="17" fillId="0" borderId="7" xfId="10" applyFont="1" applyBorder="1" applyAlignment="1">
      <alignment horizontal="center" vertical="center"/>
    </xf>
    <xf numFmtId="0" fontId="17" fillId="0" borderId="8" xfId="10" applyFont="1" applyBorder="1" applyAlignment="1">
      <alignment horizontal="center" vertical="center"/>
    </xf>
    <xf numFmtId="0" fontId="16" fillId="3" borderId="0" xfId="10" applyFont="1" applyFill="1" applyAlignment="1">
      <alignment vertical="center" shrinkToFit="1"/>
    </xf>
    <xf numFmtId="0" fontId="21" fillId="0" borderId="0" xfId="13" applyFont="1" applyAlignment="1">
      <alignment horizontal="right"/>
    </xf>
    <xf numFmtId="0" fontId="16" fillId="0" borderId="7" xfId="10" applyFont="1" applyBorder="1" applyAlignment="1">
      <alignment horizontal="right" vertical="center" shrinkToFit="1"/>
    </xf>
    <xf numFmtId="0" fontId="16" fillId="0" borderId="0" xfId="10" applyFont="1" applyAlignment="1">
      <alignment horizontal="right" vertical="center" shrinkToFit="1"/>
    </xf>
    <xf numFmtId="0" fontId="16" fillId="0" borderId="8" xfId="10" applyFont="1" applyBorder="1" applyAlignment="1">
      <alignment horizontal="right" vertical="center" shrinkToFit="1"/>
    </xf>
    <xf numFmtId="0" fontId="16" fillId="0" borderId="40" xfId="10" applyFont="1" applyBorder="1" applyAlignment="1">
      <alignment horizontal="right" vertical="center" shrinkToFit="1"/>
    </xf>
    <xf numFmtId="183" fontId="17" fillId="3" borderId="0" xfId="10" applyNumberFormat="1" applyFont="1" applyFill="1" applyAlignment="1">
      <alignment vertical="center"/>
    </xf>
    <xf numFmtId="0" fontId="20" fillId="0" borderId="0" xfId="13" applyFont="1">
      <alignment vertical="center"/>
    </xf>
    <xf numFmtId="181" fontId="17" fillId="4" borderId="41" xfId="10" applyNumberFormat="1" applyFont="1" applyFill="1" applyBorder="1" applyAlignment="1" applyProtection="1">
      <alignment vertical="center"/>
      <protection locked="0"/>
    </xf>
    <xf numFmtId="181" fontId="17" fillId="5" borderId="6" xfId="10" applyNumberFormat="1" applyFont="1" applyFill="1" applyBorder="1" applyAlignment="1" applyProtection="1">
      <alignment vertical="center"/>
      <protection locked="0"/>
    </xf>
    <xf numFmtId="181" fontId="17" fillId="6" borderId="41" xfId="10" applyNumberFormat="1" applyFont="1" applyFill="1" applyBorder="1" applyAlignment="1" applyProtection="1">
      <alignment vertical="center"/>
      <protection hidden="1"/>
    </xf>
    <xf numFmtId="181" fontId="17" fillId="4" borderId="6" xfId="10" applyNumberFormat="1" applyFont="1" applyFill="1" applyBorder="1" applyAlignment="1" applyProtection="1">
      <alignment vertical="center"/>
      <protection locked="0"/>
    </xf>
    <xf numFmtId="0" fontId="16" fillId="3" borderId="0" xfId="10" applyFont="1" applyFill="1" applyAlignment="1">
      <alignment vertical="center"/>
    </xf>
    <xf numFmtId="0" fontId="17" fillId="4" borderId="0" xfId="10" applyFont="1" applyFill="1" applyAlignment="1">
      <alignment horizontal="left" wrapText="1"/>
    </xf>
    <xf numFmtId="0" fontId="16" fillId="5" borderId="19" xfId="10" applyFont="1" applyFill="1" applyBorder="1" applyAlignment="1">
      <alignment vertical="center"/>
    </xf>
    <xf numFmtId="0" fontId="16" fillId="6" borderId="20" xfId="10" applyFont="1" applyFill="1" applyBorder="1" applyAlignment="1">
      <alignment vertical="center"/>
    </xf>
    <xf numFmtId="0" fontId="16" fillId="5" borderId="20" xfId="10" applyFont="1" applyFill="1" applyBorder="1" applyAlignment="1">
      <alignment vertical="center"/>
    </xf>
    <xf numFmtId="0" fontId="16" fillId="6" borderId="21" xfId="10" applyFont="1" applyFill="1" applyBorder="1" applyAlignment="1">
      <alignment vertical="center"/>
    </xf>
    <xf numFmtId="0" fontId="17" fillId="0" borderId="0" xfId="23" applyFont="1" applyAlignment="1">
      <alignment vertical="top"/>
    </xf>
    <xf numFmtId="0" fontId="17" fillId="0" borderId="0" xfId="10" applyFont="1" applyAlignment="1">
      <alignment horizontal="center" vertical="center" wrapText="1"/>
    </xf>
    <xf numFmtId="0" fontId="18" fillId="0" borderId="0" xfId="10" applyFont="1" applyAlignment="1">
      <alignment vertical="center" wrapText="1"/>
    </xf>
    <xf numFmtId="180" fontId="17" fillId="0" borderId="0" xfId="10" applyNumberFormat="1" applyFont="1" applyAlignment="1">
      <alignment horizontal="right" vertical="center"/>
    </xf>
    <xf numFmtId="180" fontId="17" fillId="7" borderId="0" xfId="10" applyNumberFormat="1" applyFont="1" applyFill="1" applyAlignment="1">
      <alignment horizontal="right" vertical="center"/>
    </xf>
    <xf numFmtId="0" fontId="18" fillId="0" borderId="0" xfId="23" applyFont="1" applyAlignment="1">
      <alignment vertical="top"/>
    </xf>
    <xf numFmtId="0" fontId="22" fillId="0" borderId="11" xfId="10" applyFont="1" applyBorder="1" applyAlignment="1">
      <alignment horizontal="center" vertical="center"/>
    </xf>
    <xf numFmtId="0" fontId="22" fillId="0" borderId="43" xfId="10" applyFont="1" applyBorder="1" applyAlignment="1">
      <alignment horizontal="center" vertical="center"/>
    </xf>
    <xf numFmtId="0" fontId="18" fillId="0" borderId="30" xfId="10" applyFont="1" applyBorder="1" applyAlignment="1">
      <alignment horizontal="center" vertical="center" wrapText="1"/>
    </xf>
    <xf numFmtId="0" fontId="18" fillId="0" borderId="0" xfId="10" applyFont="1" applyAlignment="1">
      <alignment horizontal="center" vertical="center" wrapText="1"/>
    </xf>
    <xf numFmtId="0" fontId="18" fillId="0" borderId="11" xfId="10" applyFont="1" applyBorder="1" applyAlignment="1">
      <alignment horizontal="center" vertical="center" shrinkToFit="1"/>
    </xf>
    <xf numFmtId="182" fontId="17" fillId="6" borderId="41" xfId="10" applyNumberFormat="1" applyFont="1" applyFill="1" applyBorder="1" applyAlignment="1" applyProtection="1">
      <alignment vertical="center"/>
      <protection hidden="1"/>
    </xf>
    <xf numFmtId="180" fontId="17" fillId="7" borderId="0" xfId="10" applyNumberFormat="1" applyFont="1" applyFill="1" applyAlignment="1">
      <alignment horizontal="center" vertical="center" wrapText="1"/>
    </xf>
    <xf numFmtId="180" fontId="17" fillId="0" borderId="0" xfId="10" applyNumberFormat="1" applyFont="1" applyAlignment="1">
      <alignment vertical="center" wrapText="1"/>
    </xf>
    <xf numFmtId="180" fontId="14" fillId="0" borderId="0" xfId="10" applyNumberFormat="1" applyFont="1" applyAlignment="1">
      <alignment vertical="center"/>
    </xf>
    <xf numFmtId="180" fontId="14" fillId="0" borderId="0" xfId="10" applyNumberFormat="1" applyFont="1" applyAlignment="1">
      <alignment vertical="center" wrapText="1"/>
    </xf>
    <xf numFmtId="0" fontId="17" fillId="0" borderId="44" xfId="10" applyFont="1" applyBorder="1" applyAlignment="1">
      <alignment horizontal="center" vertical="center"/>
    </xf>
    <xf numFmtId="0" fontId="17" fillId="0" borderId="45" xfId="10" applyFont="1" applyBorder="1" applyAlignment="1">
      <alignment horizontal="center" vertical="center"/>
    </xf>
    <xf numFmtId="0" fontId="16" fillId="6" borderId="16" xfId="10" applyFont="1" applyFill="1" applyBorder="1" applyAlignment="1">
      <alignment horizontal="center" vertical="center" shrinkToFit="1"/>
    </xf>
    <xf numFmtId="0" fontId="16" fillId="6" borderId="46" xfId="10" applyFont="1" applyFill="1" applyBorder="1" applyAlignment="1">
      <alignment horizontal="center" vertical="center" shrinkToFit="1"/>
    </xf>
    <xf numFmtId="179" fontId="17" fillId="7" borderId="0" xfId="10" applyNumberFormat="1" applyFont="1" applyFill="1" applyAlignment="1">
      <alignment vertical="center"/>
    </xf>
    <xf numFmtId="183" fontId="18" fillId="0" borderId="0" xfId="10" applyNumberFormat="1" applyFont="1" applyAlignment="1">
      <alignment vertical="center"/>
    </xf>
    <xf numFmtId="183" fontId="17" fillId="0" borderId="48" xfId="10" applyNumberFormat="1" applyFont="1" applyBorder="1" applyAlignment="1">
      <alignment horizontal="center" vertical="center"/>
    </xf>
    <xf numFmtId="176" fontId="17" fillId="6" borderId="13" xfId="10" applyNumberFormat="1" applyFont="1" applyFill="1" applyBorder="1" applyAlignment="1" applyProtection="1">
      <alignment vertical="center"/>
      <protection hidden="1"/>
    </xf>
    <xf numFmtId="176" fontId="17" fillId="6" borderId="49" xfId="10" applyNumberFormat="1" applyFont="1" applyFill="1" applyBorder="1" applyAlignment="1" applyProtection="1">
      <alignment vertical="center"/>
      <protection hidden="1"/>
    </xf>
    <xf numFmtId="176" fontId="18" fillId="0" borderId="30" xfId="10" applyNumberFormat="1" applyFont="1" applyBorder="1" applyAlignment="1" applyProtection="1">
      <alignment vertical="center" wrapText="1"/>
      <protection hidden="1"/>
    </xf>
    <xf numFmtId="183" fontId="18" fillId="0" borderId="0" xfId="10" applyNumberFormat="1" applyFont="1" applyAlignment="1">
      <alignment vertical="center" wrapText="1"/>
    </xf>
    <xf numFmtId="183" fontId="17" fillId="0" borderId="0" xfId="10" applyNumberFormat="1" applyFont="1" applyAlignment="1">
      <alignment horizontal="right" vertical="center"/>
    </xf>
    <xf numFmtId="181" fontId="18" fillId="4" borderId="41" xfId="10" applyNumberFormat="1" applyFont="1" applyFill="1" applyBorder="1" applyAlignment="1" applyProtection="1">
      <alignment vertical="center" wrapText="1"/>
      <protection locked="0"/>
    </xf>
    <xf numFmtId="183" fontId="17" fillId="0" borderId="0" xfId="10" applyNumberFormat="1" applyFont="1" applyAlignment="1">
      <alignment horizontal="center" vertical="center"/>
    </xf>
    <xf numFmtId="183" fontId="17" fillId="7" borderId="0" xfId="10" applyNumberFormat="1" applyFont="1" applyFill="1" applyAlignment="1">
      <alignment vertical="center"/>
    </xf>
    <xf numFmtId="183" fontId="17" fillId="0" borderId="0" xfId="10" applyNumberFormat="1" applyFont="1" applyAlignment="1">
      <alignment vertical="center" wrapText="1"/>
    </xf>
    <xf numFmtId="183" fontId="14" fillId="0" borderId="0" xfId="10" applyNumberFormat="1" applyFont="1" applyAlignment="1">
      <alignment vertical="center"/>
    </xf>
    <xf numFmtId="183" fontId="14" fillId="0" borderId="0" xfId="10" applyNumberFormat="1" applyFont="1" applyAlignment="1">
      <alignment vertical="center" wrapText="1"/>
    </xf>
    <xf numFmtId="0" fontId="17" fillId="0" borderId="27" xfId="10" applyFont="1" applyBorder="1" applyAlignment="1">
      <alignment horizontal="center" vertical="center"/>
    </xf>
    <xf numFmtId="180" fontId="17" fillId="0" borderId="0" xfId="10" applyNumberFormat="1" applyFont="1" applyAlignment="1">
      <alignment horizontal="left" vertical="center" wrapText="1"/>
    </xf>
    <xf numFmtId="183" fontId="17" fillId="0" borderId="52" xfId="10" applyNumberFormat="1" applyFont="1" applyBorder="1" applyAlignment="1">
      <alignment horizontal="center" vertical="center"/>
    </xf>
    <xf numFmtId="177" fontId="18" fillId="8" borderId="41" xfId="10" applyNumberFormat="1" applyFont="1" applyFill="1" applyBorder="1" applyAlignment="1" applyProtection="1">
      <alignment vertical="center"/>
      <protection hidden="1"/>
    </xf>
    <xf numFmtId="183" fontId="14" fillId="0" borderId="0" xfId="10" applyNumberFormat="1" applyFont="1" applyAlignment="1">
      <alignment horizontal="left" vertical="center"/>
    </xf>
    <xf numFmtId="179" fontId="17" fillId="8" borderId="0" xfId="10" applyNumberFormat="1" applyFont="1" applyFill="1" applyAlignment="1">
      <alignment vertical="center"/>
    </xf>
    <xf numFmtId="0" fontId="17" fillId="7" borderId="0" xfId="10" applyFont="1" applyFill="1" applyAlignment="1">
      <alignment vertical="center"/>
    </xf>
    <xf numFmtId="179" fontId="14" fillId="0" borderId="0" xfId="10" applyNumberFormat="1" applyFont="1" applyAlignment="1">
      <alignment vertical="center"/>
    </xf>
    <xf numFmtId="180" fontId="17" fillId="0" borderId="0" xfId="10" applyNumberFormat="1" applyFont="1" applyAlignment="1">
      <alignment horizontal="left" vertical="center"/>
    </xf>
    <xf numFmtId="0" fontId="17" fillId="0" borderId="0" xfId="10" applyFont="1" applyAlignment="1">
      <alignment vertical="center" wrapText="1"/>
    </xf>
    <xf numFmtId="0" fontId="15" fillId="9" borderId="0" xfId="10" applyFont="1" applyFill="1" applyAlignment="1">
      <alignment horizontal="left" vertical="center"/>
    </xf>
    <xf numFmtId="0" fontId="17" fillId="9" borderId="0" xfId="10" applyFont="1" applyFill="1" applyAlignment="1">
      <alignment vertical="center"/>
    </xf>
    <xf numFmtId="0" fontId="17" fillId="9" borderId="0" xfId="10" applyFont="1" applyFill="1" applyAlignment="1">
      <alignment horizontal="center" vertical="center"/>
    </xf>
    <xf numFmtId="0" fontId="16" fillId="9" borderId="0" xfId="10" applyFont="1" applyFill="1" applyAlignment="1">
      <alignment vertical="center" shrinkToFit="1"/>
    </xf>
    <xf numFmtId="183" fontId="17" fillId="9" borderId="0" xfId="10" applyNumberFormat="1" applyFont="1" applyFill="1" applyAlignment="1">
      <alignment vertical="center"/>
    </xf>
    <xf numFmtId="0" fontId="16" fillId="9" borderId="0" xfId="10" applyFont="1" applyFill="1" applyAlignment="1">
      <alignment vertical="center"/>
    </xf>
    <xf numFmtId="180" fontId="22" fillId="0" borderId="0" xfId="10" applyNumberFormat="1" applyFont="1" applyAlignment="1">
      <alignment horizontal="left" vertical="center" wrapText="1"/>
    </xf>
    <xf numFmtId="0" fontId="17" fillId="0" borderId="53" xfId="10" applyFont="1" applyBorder="1" applyAlignment="1">
      <alignment horizontal="center" vertical="center"/>
    </xf>
    <xf numFmtId="183" fontId="17" fillId="0" borderId="48" xfId="10" applyNumberFormat="1" applyFont="1" applyBorder="1" applyAlignment="1">
      <alignment horizontal="center" vertical="center" shrinkToFit="1"/>
    </xf>
    <xf numFmtId="183" fontId="17" fillId="0" borderId="0" xfId="10" applyNumberFormat="1" applyFont="1" applyAlignment="1">
      <alignment horizontal="right" vertical="center" shrinkToFit="1"/>
    </xf>
    <xf numFmtId="183" fontId="17" fillId="0" borderId="0" xfId="10" applyNumberFormat="1" applyFont="1" applyAlignment="1">
      <alignment horizontal="left" vertical="center" wrapText="1"/>
    </xf>
    <xf numFmtId="183" fontId="17" fillId="0" borderId="0" xfId="10" applyNumberFormat="1" applyFont="1" applyAlignment="1">
      <alignment horizontal="left" vertical="center"/>
    </xf>
    <xf numFmtId="183" fontId="17" fillId="0" borderId="52" xfId="10" applyNumberFormat="1" applyFont="1" applyBorder="1" applyAlignment="1">
      <alignment horizontal="center" vertical="center" shrinkToFit="1"/>
    </xf>
    <xf numFmtId="179" fontId="14" fillId="0" borderId="0" xfId="10" applyNumberFormat="1" applyFont="1" applyAlignment="1">
      <alignment horizontal="left" vertical="center"/>
    </xf>
    <xf numFmtId="0" fontId="15" fillId="5" borderId="0" xfId="10" applyFont="1" applyFill="1" applyAlignment="1">
      <alignment horizontal="left" vertical="center"/>
    </xf>
    <xf numFmtId="0" fontId="17" fillId="5" borderId="0" xfId="10" applyFont="1" applyFill="1" applyAlignment="1">
      <alignment vertical="center"/>
    </xf>
    <xf numFmtId="0" fontId="18" fillId="0" borderId="35" xfId="10" applyFont="1" applyBorder="1" applyAlignment="1">
      <alignment vertical="center" shrinkToFit="1"/>
    </xf>
    <xf numFmtId="0" fontId="23" fillId="0" borderId="36" xfId="10" applyFont="1" applyBorder="1" applyAlignment="1">
      <alignment vertical="center" shrinkToFit="1"/>
    </xf>
    <xf numFmtId="0" fontId="17" fillId="5" borderId="0" xfId="10" applyFont="1" applyFill="1" applyAlignment="1">
      <alignment horizontal="center" vertical="center"/>
    </xf>
    <xf numFmtId="0" fontId="16" fillId="5" borderId="0" xfId="10" applyFont="1" applyFill="1" applyAlignment="1">
      <alignment vertical="center" shrinkToFit="1"/>
    </xf>
    <xf numFmtId="183" fontId="17" fillId="5" borderId="0" xfId="10" applyNumberFormat="1" applyFont="1" applyFill="1" applyAlignment="1">
      <alignment vertical="center"/>
    </xf>
    <xf numFmtId="0" fontId="16" fillId="5" borderId="0" xfId="10" applyFont="1" applyFill="1" applyAlignment="1">
      <alignment vertical="center"/>
    </xf>
    <xf numFmtId="0" fontId="30" fillId="0" borderId="0" xfId="25" applyFont="1"/>
    <xf numFmtId="0" fontId="30" fillId="0" borderId="0" xfId="25" applyFont="1" applyAlignment="1">
      <alignment horizontal="center"/>
    </xf>
    <xf numFmtId="0" fontId="30" fillId="0" borderId="53" xfId="25" applyFont="1" applyBorder="1"/>
    <xf numFmtId="0" fontId="30" fillId="0" borderId="27" xfId="25" applyFont="1" applyBorder="1"/>
    <xf numFmtId="0" fontId="30" fillId="0" borderId="0" xfId="25" applyFont="1" applyAlignment="1">
      <alignment horizontal="left"/>
    </xf>
    <xf numFmtId="0" fontId="30" fillId="0" borderId="0" xfId="25" applyFont="1" applyAlignment="1">
      <alignment horizontal="left" vertical="center"/>
    </xf>
    <xf numFmtId="0" fontId="32" fillId="0" borderId="0" xfId="25" applyFont="1" applyAlignment="1">
      <alignment vertical="top"/>
    </xf>
    <xf numFmtId="178" fontId="30" fillId="0" borderId="0" xfId="25" applyNumberFormat="1" applyFont="1" applyAlignment="1">
      <alignment vertical="center"/>
    </xf>
    <xf numFmtId="0" fontId="30" fillId="0" borderId="0" xfId="25" applyFont="1" applyAlignment="1">
      <alignment horizontal="center" vertical="center" wrapText="1"/>
    </xf>
    <xf numFmtId="0" fontId="30" fillId="0" borderId="29" xfId="25" applyFont="1" applyBorder="1" applyAlignment="1">
      <alignment vertical="center"/>
    </xf>
    <xf numFmtId="0" fontId="30" fillId="0" borderId="27" xfId="25" applyFont="1" applyBorder="1" applyAlignment="1">
      <alignment vertical="center"/>
    </xf>
    <xf numFmtId="0" fontId="30" fillId="0" borderId="27" xfId="25" applyFont="1" applyBorder="1" applyAlignment="1">
      <alignment horizontal="left" vertical="center"/>
    </xf>
    <xf numFmtId="0" fontId="30" fillId="0" borderId="26" xfId="25" applyFont="1" applyBorder="1" applyAlignment="1">
      <alignment horizontal="left" vertical="center"/>
    </xf>
    <xf numFmtId="178" fontId="30" fillId="0" borderId="27" xfId="25" applyNumberFormat="1" applyFont="1" applyBorder="1" applyAlignment="1">
      <alignment vertical="center"/>
    </xf>
    <xf numFmtId="0" fontId="30" fillId="0" borderId="29" xfId="25" applyFont="1" applyBorder="1" applyAlignment="1">
      <alignment horizontal="center" vertical="center" wrapText="1"/>
    </xf>
    <xf numFmtId="0" fontId="30" fillId="0" borderId="27" xfId="25" applyFont="1" applyBorder="1" applyAlignment="1">
      <alignment horizontal="center" vertical="center" wrapText="1"/>
    </xf>
    <xf numFmtId="0" fontId="30" fillId="0" borderId="26" xfId="25" applyFont="1" applyBorder="1" applyAlignment="1">
      <alignment horizontal="center" vertical="center" wrapText="1"/>
    </xf>
    <xf numFmtId="0" fontId="30" fillId="0" borderId="12" xfId="25" applyFont="1" applyBorder="1" applyAlignment="1">
      <alignment vertical="center"/>
    </xf>
    <xf numFmtId="0" fontId="30" fillId="0" borderId="0" xfId="25" applyFont="1" applyAlignment="1">
      <alignment horizontal="center" vertical="center"/>
    </xf>
    <xf numFmtId="0" fontId="30" fillId="0" borderId="15" xfId="25" applyFont="1" applyBorder="1" applyAlignment="1">
      <alignment vertical="center"/>
    </xf>
    <xf numFmtId="0" fontId="30" fillId="0" borderId="29" xfId="25" applyFont="1" applyBorder="1" applyAlignment="1">
      <alignment horizontal="left" vertical="center"/>
    </xf>
    <xf numFmtId="0" fontId="30" fillId="0" borderId="17" xfId="25" applyFont="1" applyBorder="1" applyAlignment="1">
      <alignment horizontal="center" vertical="center"/>
    </xf>
    <xf numFmtId="0" fontId="30" fillId="0" borderId="16" xfId="25" applyFont="1" applyBorder="1" applyAlignment="1">
      <alignment horizontal="center" vertical="center"/>
    </xf>
    <xf numFmtId="0" fontId="30" fillId="0" borderId="30" xfId="25" applyFont="1" applyBorder="1" applyAlignment="1">
      <alignment horizontal="center" vertical="center"/>
    </xf>
    <xf numFmtId="0" fontId="30" fillId="0" borderId="15" xfId="25" applyFont="1" applyBorder="1" applyAlignment="1">
      <alignment horizontal="left" vertical="center"/>
    </xf>
    <xf numFmtId="0" fontId="30" fillId="0" borderId="0" xfId="25" applyFont="1" applyAlignment="1">
      <alignment vertical="center"/>
    </xf>
    <xf numFmtId="0" fontId="30" fillId="0" borderId="13" xfId="25" applyFont="1" applyBorder="1" applyAlignment="1">
      <alignment horizontal="left" vertical="center"/>
    </xf>
    <xf numFmtId="0" fontId="30" fillId="0" borderId="11" xfId="25" applyFont="1" applyBorder="1" applyAlignment="1">
      <alignment horizontal="center" vertical="center"/>
    </xf>
    <xf numFmtId="0" fontId="35" fillId="0" borderId="12" xfId="25" applyFont="1" applyBorder="1" applyAlignment="1">
      <alignment vertical="center" shrinkToFit="1"/>
    </xf>
    <xf numFmtId="0" fontId="36" fillId="0" borderId="0" xfId="25" applyFont="1" applyAlignment="1">
      <alignment horizontal="center" vertical="center"/>
    </xf>
    <xf numFmtId="0" fontId="30" fillId="0" borderId="28" xfId="25" applyFont="1" applyBorder="1" applyAlignment="1">
      <alignment vertical="center"/>
    </xf>
    <xf numFmtId="0" fontId="30" fillId="0" borderId="53" xfId="25" applyFont="1" applyBorder="1" applyAlignment="1">
      <alignment vertical="center"/>
    </xf>
    <xf numFmtId="0" fontId="30" fillId="0" borderId="53"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center" vertical="center"/>
    </xf>
    <xf numFmtId="0" fontId="30" fillId="0" borderId="53" xfId="25" applyFont="1" applyBorder="1" applyAlignment="1">
      <alignment horizontal="center" vertical="center" wrapText="1"/>
    </xf>
    <xf numFmtId="0" fontId="30" fillId="0" borderId="27" xfId="25" applyFont="1" applyBorder="1" applyAlignment="1">
      <alignment horizontal="center" vertical="center"/>
    </xf>
    <xf numFmtId="0" fontId="30" fillId="0" borderId="26" xfId="25" applyFont="1" applyBorder="1" applyAlignment="1">
      <alignment horizontal="center" vertical="center"/>
    </xf>
    <xf numFmtId="0" fontId="34" fillId="0" borderId="27" xfId="25" applyFont="1" applyBorder="1" applyAlignment="1">
      <alignment horizontal="left" vertical="center"/>
    </xf>
    <xf numFmtId="0" fontId="30" fillId="0" borderId="17" xfId="25" applyFont="1" applyBorder="1" applyAlignment="1">
      <alignment horizontal="left" vertical="center"/>
    </xf>
    <xf numFmtId="0" fontId="35" fillId="0" borderId="0" xfId="25" applyFont="1" applyAlignment="1">
      <alignment horizontal="left" vertical="center"/>
    </xf>
    <xf numFmtId="0" fontId="30" fillId="0" borderId="0" xfId="25" applyFont="1" applyAlignment="1">
      <alignment vertical="top" wrapText="1"/>
    </xf>
    <xf numFmtId="0" fontId="30" fillId="0" borderId="0" xfId="25" applyFont="1" applyAlignment="1">
      <alignment horizontal="left" vertical="center" wrapText="1"/>
    </xf>
    <xf numFmtId="0" fontId="30" fillId="0" borderId="29" xfId="25" applyFont="1" applyBorder="1" applyAlignment="1">
      <alignment horizontal="left" vertical="center" wrapText="1"/>
    </xf>
    <xf numFmtId="0" fontId="30" fillId="0" borderId="27" xfId="25" applyFont="1" applyBorder="1" applyAlignment="1">
      <alignment horizontal="left" vertical="center" wrapText="1"/>
    </xf>
    <xf numFmtId="0" fontId="30" fillId="0" borderId="12" xfId="25" applyFont="1" applyBorder="1" applyAlignment="1">
      <alignment horizontal="left" vertical="center" wrapText="1"/>
    </xf>
    <xf numFmtId="0" fontId="36" fillId="0" borderId="53" xfId="25" applyFont="1" applyBorder="1" applyAlignment="1">
      <alignment horizontal="center" vertical="center"/>
    </xf>
    <xf numFmtId="0" fontId="30" fillId="0" borderId="25" xfId="25" applyFont="1" applyBorder="1" applyAlignment="1">
      <alignment vertical="center"/>
    </xf>
    <xf numFmtId="0" fontId="30" fillId="0" borderId="28" xfId="25" applyFont="1" applyBorder="1" applyAlignment="1">
      <alignment horizontal="left" vertical="center" wrapText="1"/>
    </xf>
    <xf numFmtId="0" fontId="30" fillId="0" borderId="53" xfId="25" applyFont="1" applyBorder="1" applyAlignment="1">
      <alignment horizontal="left" vertical="center" wrapText="1"/>
    </xf>
    <xf numFmtId="0" fontId="34" fillId="0" borderId="27" xfId="25" applyFont="1" applyBorder="1" applyAlignment="1">
      <alignment vertical="center"/>
    </xf>
    <xf numFmtId="0" fontId="34" fillId="0" borderId="28" xfId="25" applyFont="1" applyBorder="1" applyAlignment="1">
      <alignment vertical="center"/>
    </xf>
    <xf numFmtId="0" fontId="34" fillId="0" borderId="53" xfId="25" applyFont="1" applyBorder="1" applyAlignment="1">
      <alignment vertical="center"/>
    </xf>
    <xf numFmtId="0" fontId="30" fillId="0" borderId="25" xfId="25" applyFont="1" applyBorder="1" applyAlignment="1">
      <alignment horizontal="center" vertical="center"/>
    </xf>
    <xf numFmtId="0" fontId="30" fillId="0" borderId="28" xfId="25" applyFont="1" applyBorder="1" applyAlignment="1">
      <alignment horizontal="left" vertical="center"/>
    </xf>
    <xf numFmtId="0" fontId="34" fillId="0" borderId="13" xfId="25" applyFont="1" applyBorder="1" applyAlignment="1">
      <alignment vertical="center"/>
    </xf>
    <xf numFmtId="0" fontId="34" fillId="0" borderId="17" xfId="25" applyFont="1" applyBorder="1" applyAlignment="1">
      <alignment vertical="center"/>
    </xf>
    <xf numFmtId="0" fontId="30" fillId="0" borderId="17" xfId="25" applyFont="1" applyBorder="1" applyAlignment="1">
      <alignment vertical="center"/>
    </xf>
    <xf numFmtId="0" fontId="30" fillId="0" borderId="16" xfId="25" applyFont="1" applyBorder="1" applyAlignment="1">
      <alignment horizontal="left" vertical="center"/>
    </xf>
    <xf numFmtId="0" fontId="30" fillId="0" borderId="0" xfId="25" applyFont="1" applyAlignment="1">
      <alignment horizontal="right" vertical="center"/>
    </xf>
    <xf numFmtId="0" fontId="30" fillId="10" borderId="53" xfId="25" applyFont="1" applyFill="1" applyBorder="1" applyAlignment="1">
      <alignment horizontal="left" vertical="center"/>
    </xf>
    <xf numFmtId="0" fontId="30" fillId="10" borderId="53" xfId="25" applyFont="1" applyFill="1" applyBorder="1" applyAlignment="1">
      <alignment vertical="center"/>
    </xf>
    <xf numFmtId="0" fontId="30" fillId="0" borderId="16" xfId="25" applyFont="1" applyBorder="1" applyAlignment="1">
      <alignment vertical="center"/>
    </xf>
    <xf numFmtId="0" fontId="37" fillId="0" borderId="0" xfId="25" applyFont="1" applyAlignment="1">
      <alignment horizontal="center" vertical="center"/>
    </xf>
    <xf numFmtId="0" fontId="34" fillId="0" borderId="26" xfId="25" applyFont="1" applyBorder="1" applyAlignment="1">
      <alignment horizontal="left" vertical="center"/>
    </xf>
    <xf numFmtId="0" fontId="30" fillId="0" borderId="26" xfId="25" applyFont="1" applyBorder="1" applyAlignment="1">
      <alignment vertical="center"/>
    </xf>
    <xf numFmtId="0" fontId="30" fillId="0" borderId="0" xfId="25" applyFont="1" applyAlignment="1">
      <alignment vertical="center" wrapText="1"/>
    </xf>
    <xf numFmtId="0" fontId="30" fillId="0" borderId="12" xfId="25" applyFont="1" applyBorder="1" applyAlignment="1">
      <alignment horizontal="center" vertical="center"/>
    </xf>
    <xf numFmtId="0" fontId="30" fillId="0" borderId="15" xfId="25" applyFont="1" applyBorder="1" applyAlignment="1">
      <alignment horizontal="center" vertical="center"/>
    </xf>
    <xf numFmtId="0" fontId="35" fillId="0" borderId="0" xfId="25" applyFont="1" applyAlignment="1">
      <alignment vertical="center"/>
    </xf>
    <xf numFmtId="0" fontId="30" fillId="0" borderId="12" xfId="25" applyFont="1" applyBorder="1" applyAlignment="1">
      <alignment horizontal="left" vertical="center"/>
    </xf>
    <xf numFmtId="0" fontId="34" fillId="0" borderId="29" xfId="25" applyFont="1" applyBorder="1" applyAlignment="1">
      <alignment horizontal="left" vertical="center"/>
    </xf>
    <xf numFmtId="0" fontId="29" fillId="0" borderId="0" xfId="25"/>
    <xf numFmtId="0" fontId="30" fillId="0" borderId="29" xfId="25" applyFont="1" applyBorder="1" applyAlignment="1">
      <alignment horizontal="center" vertical="center"/>
    </xf>
    <xf numFmtId="0" fontId="30" fillId="0" borderId="28" xfId="25" applyFont="1" applyBorder="1" applyAlignment="1">
      <alignment horizontal="center" vertical="center"/>
    </xf>
    <xf numFmtId="0" fontId="30" fillId="0" borderId="13" xfId="25" applyFont="1" applyBorder="1" applyAlignment="1">
      <alignment horizontal="center" vertical="center"/>
    </xf>
    <xf numFmtId="0" fontId="29" fillId="0" borderId="15" xfId="25" applyBorder="1"/>
    <xf numFmtId="0" fontId="30" fillId="0" borderId="54" xfId="25" applyFont="1" applyBorder="1" applyAlignment="1">
      <alignment horizontal="left" vertical="center"/>
    </xf>
    <xf numFmtId="0" fontId="29" fillId="0" borderId="27" xfId="25" applyBorder="1"/>
    <xf numFmtId="0" fontId="38" fillId="0" borderId="13" xfId="25" applyFont="1" applyBorder="1" applyAlignment="1">
      <alignment horizontal="center" vertical="center"/>
    </xf>
    <xf numFmtId="0" fontId="38" fillId="0" borderId="25" xfId="25" applyFont="1" applyBorder="1" applyAlignment="1">
      <alignment horizontal="center" vertical="center"/>
    </xf>
    <xf numFmtId="0" fontId="30" fillId="10" borderId="0" xfId="25" applyFont="1" applyFill="1" applyAlignment="1">
      <alignment horizontal="center" vertical="center"/>
    </xf>
    <xf numFmtId="0" fontId="30" fillId="10" borderId="53" xfId="25" applyFont="1" applyFill="1" applyBorder="1" applyAlignment="1">
      <alignment horizontal="left" vertical="center" wrapText="1"/>
    </xf>
    <xf numFmtId="0" fontId="30" fillId="10" borderId="28" xfId="25" applyFont="1" applyFill="1" applyBorder="1" applyAlignment="1">
      <alignment horizontal="left" vertical="center" wrapText="1"/>
    </xf>
    <xf numFmtId="0" fontId="30" fillId="10" borderId="0" xfId="25" applyFont="1" applyFill="1" applyAlignment="1">
      <alignment horizontal="left" vertical="center"/>
    </xf>
    <xf numFmtId="0" fontId="30" fillId="10" borderId="0" xfId="25" applyFont="1" applyFill="1" applyAlignment="1">
      <alignment horizontal="left" vertical="center" wrapText="1"/>
    </xf>
    <xf numFmtId="0" fontId="30" fillId="10" borderId="12" xfId="25" applyFont="1" applyFill="1" applyBorder="1" applyAlignment="1">
      <alignment horizontal="left" vertical="center" wrapText="1"/>
    </xf>
    <xf numFmtId="0" fontId="30" fillId="0" borderId="0" xfId="25" applyFont="1" applyAlignment="1">
      <alignment horizontal="left" vertical="top" wrapText="1"/>
    </xf>
    <xf numFmtId="0" fontId="30" fillId="0" borderId="29" xfId="25" applyFont="1" applyBorder="1"/>
    <xf numFmtId="0" fontId="30" fillId="0" borderId="26" xfId="25" applyFont="1" applyBorder="1"/>
    <xf numFmtId="0" fontId="30" fillId="0" borderId="26" xfId="25" applyFont="1" applyBorder="1" applyAlignment="1">
      <alignment horizontal="center"/>
    </xf>
    <xf numFmtId="0" fontId="30" fillId="0" borderId="12" xfId="25" applyFont="1" applyBorder="1"/>
    <xf numFmtId="0" fontId="30" fillId="0" borderId="15" xfId="25" applyFont="1" applyBorder="1"/>
    <xf numFmtId="0" fontId="30" fillId="0" borderId="15" xfId="25" applyFont="1" applyBorder="1" applyAlignment="1">
      <alignment horizontal="center"/>
    </xf>
    <xf numFmtId="0" fontId="30" fillId="0" borderId="28" xfId="25" applyFont="1" applyBorder="1"/>
    <xf numFmtId="0" fontId="30" fillId="0" borderId="25" xfId="25" applyFont="1" applyBorder="1" applyAlignment="1">
      <alignment horizontal="center"/>
    </xf>
    <xf numFmtId="0" fontId="30" fillId="0" borderId="17" xfId="25" applyFont="1" applyBorder="1"/>
    <xf numFmtId="0" fontId="30" fillId="0" borderId="16" xfId="25" applyFont="1" applyBorder="1"/>
    <xf numFmtId="0" fontId="37" fillId="0" borderId="11" xfId="25" applyFont="1" applyBorder="1" applyAlignment="1">
      <alignment horizontal="center" vertical="center"/>
    </xf>
    <xf numFmtId="0" fontId="36" fillId="0" borderId="29" xfId="25" applyFont="1" applyBorder="1" applyAlignment="1">
      <alignment horizontal="center" vertical="center"/>
    </xf>
    <xf numFmtId="0" fontId="36" fillId="0" borderId="27" xfId="25" applyFont="1" applyBorder="1" applyAlignment="1">
      <alignment horizontal="center" vertical="center"/>
    </xf>
    <xf numFmtId="0" fontId="36" fillId="0" borderId="26" xfId="25" applyFont="1" applyBorder="1" applyAlignment="1">
      <alignment horizontal="center" vertical="center"/>
    </xf>
    <xf numFmtId="0" fontId="36" fillId="0" borderId="12" xfId="25" applyFont="1" applyBorder="1" applyAlignment="1">
      <alignment horizontal="center"/>
    </xf>
    <xf numFmtId="0" fontId="36" fillId="0" borderId="0" xfId="25" applyFont="1" applyAlignment="1">
      <alignment horizontal="center"/>
    </xf>
    <xf numFmtId="0" fontId="36" fillId="0" borderId="15" xfId="25" applyFont="1" applyBorder="1" applyAlignment="1">
      <alignment horizontal="center"/>
    </xf>
    <xf numFmtId="0" fontId="37" fillId="0" borderId="27" xfId="25" applyFont="1" applyBorder="1" applyAlignment="1">
      <alignment horizontal="left" vertical="center" wrapText="1" indent="1"/>
    </xf>
    <xf numFmtId="0" fontId="37" fillId="0" borderId="30" xfId="25" applyFont="1" applyBorder="1" applyAlignment="1">
      <alignment horizontal="center" vertical="center"/>
    </xf>
    <xf numFmtId="0" fontId="37" fillId="0" borderId="27" xfId="25" applyFont="1" applyBorder="1" applyAlignment="1">
      <alignment horizontal="center" vertical="center"/>
    </xf>
    <xf numFmtId="0" fontId="37" fillId="0" borderId="27" xfId="25" applyFont="1" applyBorder="1" applyAlignment="1">
      <alignment horizontal="left" vertical="center" wrapText="1"/>
    </xf>
    <xf numFmtId="0" fontId="30" fillId="0" borderId="12" xfId="25" applyFont="1" applyBorder="1" applyAlignment="1">
      <alignment vertical="center" wrapText="1"/>
    </xf>
    <xf numFmtId="0" fontId="30" fillId="0" borderId="15" xfId="25" applyFont="1" applyBorder="1" applyAlignment="1">
      <alignment vertical="center" wrapText="1"/>
    </xf>
    <xf numFmtId="49" fontId="30" fillId="0" borderId="27" xfId="25" applyNumberFormat="1" applyFont="1" applyBorder="1" applyAlignment="1">
      <alignment horizontal="left" vertical="center"/>
    </xf>
    <xf numFmtId="0" fontId="37" fillId="0" borderId="15" xfId="25" applyFont="1" applyBorder="1" applyAlignment="1">
      <alignment horizontal="center" vertical="center"/>
    </xf>
    <xf numFmtId="49" fontId="30" fillId="0" borderId="0" xfId="25" applyNumberFormat="1" applyFont="1" applyAlignment="1">
      <alignment horizontal="left" vertical="center"/>
    </xf>
    <xf numFmtId="0" fontId="37" fillId="0" borderId="0" xfId="25" applyFont="1" applyAlignment="1">
      <alignment vertical="center"/>
    </xf>
    <xf numFmtId="0" fontId="30" fillId="0" borderId="16" xfId="25" applyFont="1" applyBorder="1" applyAlignment="1">
      <alignment horizontal="center" vertical="center" wrapText="1"/>
    </xf>
    <xf numFmtId="0" fontId="32" fillId="0" borderId="27" xfId="25" applyFont="1" applyBorder="1" applyAlignment="1">
      <alignment horizontal="left" vertical="top" wrapText="1"/>
    </xf>
    <xf numFmtId="0" fontId="37" fillId="0" borderId="0" xfId="25" applyFont="1" applyAlignment="1">
      <alignment horizontal="left" vertical="center"/>
    </xf>
    <xf numFmtId="0" fontId="32" fillId="0" borderId="0" xfId="25" applyFont="1" applyAlignment="1">
      <alignment horizontal="left" vertical="center"/>
    </xf>
    <xf numFmtId="0" fontId="32" fillId="0" borderId="0" xfId="25" applyFont="1" applyAlignment="1">
      <alignment vertical="center"/>
    </xf>
    <xf numFmtId="0" fontId="30" fillId="0" borderId="27" xfId="25" applyFont="1" applyBorder="1" applyAlignment="1">
      <alignment vertical="center" wrapText="1"/>
    </xf>
    <xf numFmtId="0" fontId="30" fillId="0" borderId="26" xfId="25" applyFont="1" applyBorder="1" applyAlignment="1">
      <alignment vertical="center" wrapText="1"/>
    </xf>
    <xf numFmtId="0" fontId="10" fillId="0" borderId="11" xfId="7" applyFont="1" applyBorder="1" applyAlignment="1">
      <alignment horizontal="left" vertical="center" wrapText="1"/>
    </xf>
    <xf numFmtId="0" fontId="30" fillId="10" borderId="15" xfId="25" applyFont="1" applyFill="1" applyBorder="1"/>
    <xf numFmtId="0" fontId="30" fillId="10" borderId="0" xfId="25" applyFont="1" applyFill="1" applyAlignment="1">
      <alignment vertical="center"/>
    </xf>
    <xf numFmtId="0" fontId="30" fillId="10" borderId="0" xfId="25" applyFont="1" applyFill="1"/>
    <xf numFmtId="0" fontId="30" fillId="10" borderId="53" xfId="25" applyFont="1" applyFill="1" applyBorder="1"/>
    <xf numFmtId="0" fontId="30" fillId="10" borderId="28" xfId="25" applyFont="1" applyFill="1" applyBorder="1"/>
    <xf numFmtId="0" fontId="30" fillId="10" borderId="26" xfId="25" applyFont="1" applyFill="1" applyBorder="1"/>
    <xf numFmtId="0" fontId="30" fillId="10" borderId="27" xfId="25" applyFont="1" applyFill="1" applyBorder="1" applyAlignment="1">
      <alignment horizontal="center" vertical="center"/>
    </xf>
    <xf numFmtId="0" fontId="30" fillId="10" borderId="27" xfId="25" applyFont="1" applyFill="1" applyBorder="1" applyAlignment="1">
      <alignment vertical="center"/>
    </xf>
    <xf numFmtId="0" fontId="32" fillId="0" borderId="0" xfId="25" applyFont="1" applyAlignment="1">
      <alignment horizontal="left" vertical="center" wrapText="1"/>
    </xf>
    <xf numFmtId="0" fontId="32" fillId="0" borderId="0" xfId="25" applyFont="1"/>
    <xf numFmtId="0" fontId="32" fillId="0" borderId="0" xfId="25" applyFont="1" applyAlignment="1">
      <alignment horizontal="left"/>
    </xf>
    <xf numFmtId="0" fontId="32" fillId="0" borderId="0" xfId="25" applyFont="1" applyAlignment="1">
      <alignment vertical="center" wrapText="1"/>
    </xf>
    <xf numFmtId="0" fontId="39" fillId="0" borderId="0" xfId="30" applyFont="1">
      <alignment vertical="center"/>
    </xf>
    <xf numFmtId="0" fontId="45" fillId="0" borderId="0" xfId="30" applyFont="1">
      <alignment vertical="center"/>
    </xf>
    <xf numFmtId="0" fontId="47" fillId="2" borderId="0" xfId="30" applyFont="1" applyFill="1" applyAlignment="1">
      <alignment horizontal="left" vertical="center"/>
    </xf>
    <xf numFmtId="0" fontId="45" fillId="2" borderId="11" xfId="30" applyFont="1" applyFill="1" applyBorder="1" applyAlignment="1">
      <alignment horizontal="center" vertical="center"/>
    </xf>
    <xf numFmtId="0" fontId="39" fillId="2" borderId="11" xfId="30" applyFont="1" applyFill="1" applyBorder="1" applyAlignment="1">
      <alignment horizontal="center" vertical="center"/>
    </xf>
    <xf numFmtId="0" fontId="45" fillId="0" borderId="0" xfId="30" applyFont="1" applyAlignment="1">
      <alignment horizontal="justify" vertical="center" wrapText="1"/>
    </xf>
    <xf numFmtId="0" fontId="45" fillId="0" borderId="0" xfId="30" applyFont="1" applyAlignment="1">
      <alignment vertical="center" wrapText="1"/>
    </xf>
    <xf numFmtId="0" fontId="45" fillId="0" borderId="0" xfId="30" applyFont="1" applyAlignment="1">
      <alignment horizontal="left" vertical="center"/>
    </xf>
    <xf numFmtId="0" fontId="39" fillId="0" borderId="0" xfId="30" applyFont="1" applyAlignment="1">
      <alignment horizontal="left" vertical="center"/>
    </xf>
    <xf numFmtId="0" fontId="30" fillId="0" borderId="0" xfId="30" applyFont="1" applyAlignment="1">
      <alignment vertical="center" shrinkToFit="1"/>
    </xf>
    <xf numFmtId="0" fontId="39" fillId="0" borderId="0" xfId="30" applyFont="1" applyAlignment="1">
      <alignment vertical="center" shrinkToFit="1"/>
    </xf>
    <xf numFmtId="0" fontId="51" fillId="0" borderId="0" xfId="30" applyFont="1">
      <alignment vertical="center"/>
    </xf>
    <xf numFmtId="184" fontId="45" fillId="2" borderId="4" xfId="30" applyNumberFormat="1" applyFont="1" applyFill="1" applyBorder="1" applyAlignment="1" applyProtection="1">
      <alignment horizontal="center" vertical="center" shrinkToFit="1"/>
      <protection locked="0"/>
    </xf>
    <xf numFmtId="184" fontId="45" fillId="2" borderId="56" xfId="30" applyNumberFormat="1" applyFont="1" applyFill="1" applyBorder="1" applyAlignment="1" applyProtection="1">
      <alignment horizontal="center" vertical="center" shrinkToFit="1"/>
      <protection locked="0"/>
    </xf>
    <xf numFmtId="184" fontId="45" fillId="2" borderId="60" xfId="30" applyNumberFormat="1" applyFont="1" applyFill="1" applyBorder="1" applyAlignment="1" applyProtection="1">
      <alignment horizontal="center" vertical="center" shrinkToFit="1"/>
      <protection locked="0"/>
    </xf>
    <xf numFmtId="0" fontId="45" fillId="0" borderId="62" xfId="30" applyFont="1" applyBorder="1">
      <alignment vertical="center"/>
    </xf>
    <xf numFmtId="0" fontId="45" fillId="2" borderId="63" xfId="30" applyFont="1" applyFill="1" applyBorder="1" applyAlignment="1" applyProtection="1">
      <alignment horizontal="left" vertical="center" wrapText="1"/>
      <protection locked="0"/>
    </xf>
    <xf numFmtId="0" fontId="45" fillId="2" borderId="17" xfId="30" applyFont="1" applyFill="1" applyBorder="1" applyAlignment="1" applyProtection="1">
      <alignment horizontal="left" vertical="center" wrapText="1"/>
      <protection locked="0"/>
    </xf>
    <xf numFmtId="0" fontId="45" fillId="2" borderId="64" xfId="30" applyFont="1" applyFill="1" applyBorder="1" applyAlignment="1" applyProtection="1">
      <alignment horizontal="left" vertical="center" wrapText="1"/>
      <protection locked="0"/>
    </xf>
    <xf numFmtId="184" fontId="49" fillId="2" borderId="63" xfId="31" applyNumberFormat="1" applyFont="1" applyFill="1" applyBorder="1" applyAlignment="1" applyProtection="1">
      <alignment horizontal="center" vertical="center" wrapText="1"/>
    </xf>
    <xf numFmtId="184" fontId="49" fillId="2" borderId="64" xfId="31" applyNumberFormat="1" applyFont="1" applyFill="1" applyBorder="1" applyAlignment="1" applyProtection="1">
      <alignment horizontal="center" vertical="center" wrapText="1"/>
    </xf>
    <xf numFmtId="184" fontId="49" fillId="2" borderId="63" xfId="30" applyNumberFormat="1" applyFont="1" applyFill="1" applyBorder="1" applyAlignment="1">
      <alignment horizontal="center" vertical="center" wrapText="1"/>
    </xf>
    <xf numFmtId="184" fontId="49" fillId="2" borderId="64" xfId="30" applyNumberFormat="1" applyFont="1" applyFill="1" applyBorder="1" applyAlignment="1">
      <alignment horizontal="center" vertical="center" wrapText="1"/>
    </xf>
    <xf numFmtId="184" fontId="45" fillId="2" borderId="65" xfId="30" applyNumberFormat="1" applyFont="1" applyFill="1" applyBorder="1" applyAlignment="1" applyProtection="1">
      <alignment horizontal="center" vertical="center" shrinkToFit="1"/>
      <protection locked="0"/>
    </xf>
    <xf numFmtId="184" fontId="45" fillId="2" borderId="24" xfId="30" applyNumberFormat="1" applyFont="1" applyFill="1" applyBorder="1" applyAlignment="1" applyProtection="1">
      <alignment horizontal="center" vertical="center" shrinkToFit="1"/>
      <protection locked="0"/>
    </xf>
    <xf numFmtId="184" fontId="45" fillId="2" borderId="66" xfId="30" applyNumberFormat="1" applyFont="1" applyFill="1" applyBorder="1" applyAlignment="1" applyProtection="1">
      <alignment horizontal="center" vertical="center" shrinkToFit="1"/>
      <protection locked="0"/>
    </xf>
    <xf numFmtId="0" fontId="45" fillId="2" borderId="63" xfId="30" applyFont="1" applyFill="1" applyBorder="1" applyAlignment="1" applyProtection="1">
      <alignment horizontal="center" vertical="center" wrapText="1"/>
      <protection locked="0"/>
    </xf>
    <xf numFmtId="0" fontId="45" fillId="2" borderId="17" xfId="30" applyFont="1" applyFill="1" applyBorder="1" applyAlignment="1" applyProtection="1">
      <alignment horizontal="center" vertical="center" wrapText="1"/>
      <protection locked="0"/>
    </xf>
    <xf numFmtId="0" fontId="45" fillId="2" borderId="16" xfId="30" applyFont="1" applyFill="1" applyBorder="1" applyAlignment="1" applyProtection="1">
      <alignment horizontal="center" vertical="center" wrapText="1"/>
      <protection locked="0"/>
    </xf>
    <xf numFmtId="0" fontId="45" fillId="2" borderId="13" xfId="30" applyFont="1" applyFill="1" applyBorder="1" applyAlignment="1" applyProtection="1">
      <alignment horizontal="center" vertical="center" shrinkToFit="1"/>
      <protection locked="0"/>
    </xf>
    <xf numFmtId="0" fontId="45" fillId="2" borderId="17" xfId="30" applyFont="1" applyFill="1" applyBorder="1" applyAlignment="1" applyProtection="1">
      <alignment horizontal="center" vertical="center" shrinkToFit="1"/>
      <protection locked="0"/>
    </xf>
    <xf numFmtId="0" fontId="45" fillId="2" borderId="16" xfId="30" applyFont="1" applyFill="1" applyBorder="1" applyAlignment="1" applyProtection="1">
      <alignment horizontal="center" vertical="center" shrinkToFit="1"/>
      <protection locked="0"/>
    </xf>
    <xf numFmtId="0" fontId="45" fillId="2" borderId="13" xfId="30" applyFont="1" applyFill="1" applyBorder="1" applyAlignment="1" applyProtection="1">
      <alignment horizontal="center" vertical="center" wrapText="1"/>
      <protection locked="0"/>
    </xf>
    <xf numFmtId="0" fontId="39" fillId="2" borderId="13" xfId="30" applyFont="1" applyFill="1" applyBorder="1" applyAlignment="1" applyProtection="1">
      <alignment horizontal="center" vertical="center" wrapText="1"/>
      <protection locked="0"/>
    </xf>
    <xf numFmtId="0" fontId="39" fillId="2" borderId="64" xfId="30" applyFont="1" applyFill="1" applyBorder="1" applyAlignment="1" applyProtection="1">
      <alignment horizontal="center" vertical="center" wrapText="1"/>
      <protection locked="0"/>
    </xf>
    <xf numFmtId="0" fontId="45" fillId="0" borderId="67" xfId="30" applyFont="1" applyBorder="1">
      <alignment vertical="center"/>
    </xf>
    <xf numFmtId="184" fontId="45" fillId="2" borderId="69" xfId="30" applyNumberFormat="1" applyFont="1" applyFill="1" applyBorder="1" applyAlignment="1" applyProtection="1">
      <alignment horizontal="center" vertical="center" shrinkToFit="1"/>
      <protection locked="0"/>
    </xf>
    <xf numFmtId="184" fontId="45" fillId="2" borderId="70" xfId="30" applyNumberFormat="1" applyFont="1" applyFill="1" applyBorder="1" applyAlignment="1" applyProtection="1">
      <alignment horizontal="center" vertical="center" shrinkToFit="1"/>
      <protection locked="0"/>
    </xf>
    <xf numFmtId="184" fontId="45" fillId="2" borderId="71" xfId="30" applyNumberFormat="1" applyFont="1" applyFill="1" applyBorder="1" applyAlignment="1" applyProtection="1">
      <alignment horizontal="center" vertical="center" shrinkToFit="1"/>
      <protection locked="0"/>
    </xf>
    <xf numFmtId="0" fontId="45" fillId="0" borderId="73" xfId="30" applyFont="1" applyBorder="1">
      <alignment vertical="center"/>
    </xf>
    <xf numFmtId="0" fontId="45" fillId="0" borderId="56" xfId="30" applyFont="1" applyBorder="1" applyAlignment="1">
      <alignment horizontal="center" vertical="center" wrapText="1"/>
    </xf>
    <xf numFmtId="0" fontId="40" fillId="0" borderId="56" xfId="30" applyFont="1" applyBorder="1" applyAlignment="1">
      <alignment horizontal="center" vertical="center" wrapText="1"/>
    </xf>
    <xf numFmtId="0" fontId="40" fillId="0" borderId="4" xfId="30" applyFont="1" applyBorder="1" applyAlignment="1">
      <alignment horizontal="center" vertical="center" wrapText="1"/>
    </xf>
    <xf numFmtId="0" fontId="40" fillId="0" borderId="60" xfId="30" applyFont="1" applyBorder="1" applyAlignment="1">
      <alignment horizontal="center" vertical="center" wrapText="1"/>
    </xf>
    <xf numFmtId="0" fontId="45" fillId="0" borderId="3" xfId="30" applyFont="1" applyBorder="1" applyAlignment="1">
      <alignment horizontal="center" vertical="center"/>
    </xf>
    <xf numFmtId="0" fontId="40" fillId="0" borderId="11" xfId="30" applyFont="1" applyBorder="1" applyAlignment="1">
      <alignment horizontal="center" vertical="center"/>
    </xf>
    <xf numFmtId="0" fontId="40" fillId="0" borderId="78" xfId="30" applyFont="1" applyBorder="1" applyAlignment="1">
      <alignment horizontal="center" vertical="center"/>
    </xf>
    <xf numFmtId="0" fontId="40" fillId="0" borderId="3" xfId="30" applyFont="1" applyBorder="1" applyAlignment="1">
      <alignment horizontal="center" vertical="center"/>
    </xf>
    <xf numFmtId="0" fontId="39" fillId="0" borderId="0" xfId="30" applyFont="1" applyAlignment="1">
      <alignment horizontal="right" vertical="center"/>
    </xf>
    <xf numFmtId="0" fontId="49" fillId="0" borderId="0" xfId="30" applyFont="1">
      <alignment vertical="center"/>
    </xf>
    <xf numFmtId="0" fontId="49" fillId="0" borderId="0" xfId="30" applyFont="1" applyAlignment="1">
      <alignment horizontal="right" vertical="center"/>
    </xf>
    <xf numFmtId="0" fontId="40" fillId="0" borderId="0" xfId="30" applyFont="1">
      <alignment vertical="center"/>
    </xf>
    <xf numFmtId="0" fontId="45" fillId="2" borderId="0" xfId="30" applyFont="1" applyFill="1">
      <alignment vertical="center"/>
    </xf>
    <xf numFmtId="0" fontId="40" fillId="2" borderId="0" xfId="30" applyFont="1" applyFill="1">
      <alignment vertical="center"/>
    </xf>
    <xf numFmtId="0" fontId="52" fillId="2" borderId="0" xfId="30" applyFont="1" applyFill="1" applyAlignment="1">
      <alignment horizontal="center" vertical="center"/>
    </xf>
    <xf numFmtId="0" fontId="52" fillId="2" borderId="0" xfId="30" applyFont="1" applyFill="1">
      <alignment vertical="center"/>
    </xf>
    <xf numFmtId="0" fontId="45" fillId="2" borderId="0" xfId="30" applyFont="1" applyFill="1" applyAlignment="1">
      <alignment horizontal="center" vertical="center"/>
    </xf>
    <xf numFmtId="0" fontId="45" fillId="2" borderId="0" xfId="30" applyFont="1" applyFill="1" applyAlignment="1">
      <alignment horizontal="centerContinuous" vertical="center"/>
    </xf>
    <xf numFmtId="0" fontId="40" fillId="2" borderId="0" xfId="30" applyFont="1" applyFill="1" applyAlignment="1">
      <alignment horizontal="centerContinuous" vertical="center"/>
    </xf>
    <xf numFmtId="0" fontId="49" fillId="2" borderId="0" xfId="30" applyFont="1" applyFill="1">
      <alignment vertical="center"/>
    </xf>
    <xf numFmtId="0" fontId="45" fillId="0" borderId="0" xfId="30" quotePrefix="1" applyFont="1" applyAlignment="1">
      <alignment horizontal="center" vertical="center"/>
    </xf>
    <xf numFmtId="0" fontId="49" fillId="0" borderId="0" xfId="30" applyFont="1" applyAlignment="1">
      <alignment horizontal="center" vertical="center"/>
    </xf>
    <xf numFmtId="0" fontId="52" fillId="0" borderId="0" xfId="30" applyFont="1" applyAlignment="1">
      <alignment horizontal="left" vertical="center"/>
    </xf>
    <xf numFmtId="0" fontId="52" fillId="0" borderId="0" xfId="30" applyFont="1">
      <alignment vertical="center"/>
    </xf>
    <xf numFmtId="0" fontId="49" fillId="2" borderId="0" xfId="30" applyFont="1" applyFill="1" applyAlignment="1">
      <alignment horizontal="center" vertical="center"/>
    </xf>
    <xf numFmtId="0" fontId="49" fillId="2" borderId="0" xfId="30" applyFont="1" applyFill="1" applyAlignment="1">
      <alignment horizontal="right" vertical="center"/>
    </xf>
    <xf numFmtId="0" fontId="52" fillId="2" borderId="0" xfId="30" applyFont="1" applyFill="1" applyAlignment="1">
      <alignment horizontal="right" vertical="center"/>
    </xf>
    <xf numFmtId="0" fontId="52" fillId="0" borderId="0" xfId="30" applyFont="1" applyAlignment="1">
      <alignment horizontal="right" vertical="center"/>
    </xf>
    <xf numFmtId="0" fontId="49" fillId="0" borderId="0" xfId="30" applyFont="1" applyAlignment="1">
      <alignment horizontal="left" vertical="center"/>
    </xf>
    <xf numFmtId="0" fontId="53" fillId="2" borderId="0" xfId="30" applyFont="1" applyFill="1">
      <alignment vertical="center"/>
    </xf>
    <xf numFmtId="0" fontId="53" fillId="2" borderId="0" xfId="30" applyFont="1" applyFill="1" applyAlignment="1">
      <alignment horizontal="center" vertical="center"/>
    </xf>
    <xf numFmtId="0" fontId="53" fillId="2" borderId="0" xfId="30" applyFont="1" applyFill="1" applyAlignment="1">
      <alignment horizontal="left" vertical="center"/>
    </xf>
    <xf numFmtId="0" fontId="54" fillId="2" borderId="0" xfId="30" applyFont="1" applyFill="1" applyAlignment="1">
      <alignment horizontal="left" vertical="center"/>
    </xf>
    <xf numFmtId="0" fontId="53" fillId="12" borderId="11" xfId="30" applyFont="1" applyFill="1" applyBorder="1" applyAlignment="1" applyProtection="1">
      <alignment horizontal="left" vertical="center"/>
      <protection locked="0"/>
    </xf>
    <xf numFmtId="0" fontId="53" fillId="12" borderId="11" xfId="30" applyFont="1" applyFill="1" applyBorder="1" applyAlignment="1" applyProtection="1">
      <alignment horizontal="center" vertical="center"/>
      <protection locked="0"/>
    </xf>
    <xf numFmtId="0" fontId="53" fillId="2" borderId="11" xfId="30" applyFont="1" applyFill="1" applyBorder="1" applyAlignment="1">
      <alignment horizontal="center" vertical="center"/>
    </xf>
    <xf numFmtId="20" fontId="53" fillId="2" borderId="11" xfId="30" applyNumberFormat="1" applyFont="1" applyFill="1" applyBorder="1" applyAlignment="1">
      <alignment horizontal="center" vertical="center"/>
    </xf>
    <xf numFmtId="185" fontId="53" fillId="2" borderId="11" xfId="30" applyNumberFormat="1" applyFont="1" applyFill="1" applyBorder="1" applyAlignment="1">
      <alignment horizontal="center" vertical="center"/>
    </xf>
    <xf numFmtId="20" fontId="53" fillId="12" borderId="11" xfId="30" applyNumberFormat="1" applyFont="1" applyFill="1" applyBorder="1" applyAlignment="1" applyProtection="1">
      <alignment horizontal="center" vertical="center"/>
      <protection locked="0"/>
    </xf>
    <xf numFmtId="0" fontId="53" fillId="2" borderId="11" xfId="31" applyNumberFormat="1" applyFont="1" applyFill="1" applyBorder="1" applyAlignment="1" applyProtection="1">
      <alignment horizontal="center" vertical="center"/>
    </xf>
    <xf numFmtId="0" fontId="55" fillId="2" borderId="0" xfId="30" applyFont="1" applyFill="1" applyAlignment="1">
      <alignment horizontal="left" vertical="center"/>
    </xf>
    <xf numFmtId="0" fontId="55" fillId="2" borderId="0" xfId="30" applyFont="1" applyFill="1">
      <alignment vertical="center"/>
    </xf>
    <xf numFmtId="0" fontId="56" fillId="2" borderId="0" xfId="30" applyFont="1" applyFill="1" applyAlignment="1">
      <alignment horizontal="left" vertical="center"/>
    </xf>
    <xf numFmtId="0" fontId="57" fillId="0" borderId="0" xfId="30" applyFont="1">
      <alignment vertical="center"/>
    </xf>
    <xf numFmtId="0" fontId="10" fillId="0" borderId="11" xfId="7" applyFont="1" applyBorder="1" applyAlignment="1">
      <alignment horizontal="center" vertical="center" wrapText="1"/>
    </xf>
    <xf numFmtId="0" fontId="10" fillId="0" borderId="55" xfId="7" applyFont="1" applyBorder="1" applyAlignment="1">
      <alignment horizontal="left" vertical="center" wrapText="1"/>
    </xf>
    <xf numFmtId="0" fontId="13" fillId="13" borderId="11" xfId="7" applyFont="1" applyFill="1" applyBorder="1" applyAlignment="1">
      <alignment horizontal="center" vertical="center" wrapText="1"/>
    </xf>
    <xf numFmtId="0" fontId="43" fillId="13" borderId="11" xfId="7" applyFont="1" applyFill="1" applyBorder="1" applyAlignment="1">
      <alignment horizontal="center" vertical="center" wrapText="1"/>
    </xf>
    <xf numFmtId="0" fontId="43" fillId="13" borderId="25" xfId="7" applyFont="1" applyFill="1" applyBorder="1" applyAlignment="1">
      <alignment horizontal="center" vertical="center" wrapText="1"/>
    </xf>
    <xf numFmtId="0" fontId="43" fillId="13" borderId="28" xfId="7" applyFont="1" applyFill="1" applyBorder="1" applyAlignment="1">
      <alignment horizontal="center" vertical="center" wrapText="1"/>
    </xf>
    <xf numFmtId="0" fontId="10" fillId="0" borderId="16" xfId="7" applyFont="1" applyBorder="1" applyAlignment="1">
      <alignment horizontal="left" vertical="center" wrapText="1"/>
    </xf>
    <xf numFmtId="0" fontId="12" fillId="0" borderId="13" xfId="7" applyFont="1" applyBorder="1" applyAlignment="1">
      <alignment horizontal="left" vertical="center"/>
    </xf>
    <xf numFmtId="0" fontId="12" fillId="0" borderId="28" xfId="7" applyFont="1" applyBorder="1" applyAlignment="1">
      <alignment horizontal="left" vertical="center" wrapText="1"/>
    </xf>
    <xf numFmtId="0" fontId="24" fillId="0" borderId="13" xfId="7" applyFont="1" applyBorder="1" applyAlignment="1">
      <alignment horizontal="left" vertical="center" wrapText="1"/>
    </xf>
    <xf numFmtId="0" fontId="58" fillId="0" borderId="0" xfId="7" applyFont="1" applyAlignment="1">
      <alignment horizontal="left" vertical="center"/>
    </xf>
    <xf numFmtId="0" fontId="24" fillId="0" borderId="16" xfId="7" applyFont="1" applyBorder="1" applyAlignment="1">
      <alignment horizontal="left" vertical="center" wrapText="1"/>
    </xf>
    <xf numFmtId="0" fontId="24" fillId="0" borderId="16" xfId="7" applyFont="1" applyBorder="1" applyAlignment="1">
      <alignment horizontal="center" vertical="center" wrapText="1"/>
    </xf>
    <xf numFmtId="0" fontId="24" fillId="0" borderId="11" xfId="7" applyFont="1" applyBorder="1" applyAlignment="1">
      <alignment horizontal="left" vertical="center" wrapText="1"/>
    </xf>
    <xf numFmtId="0" fontId="43" fillId="0" borderId="30" xfId="32" applyFont="1" applyBorder="1" applyAlignment="1">
      <alignment horizontal="center" vertical="center"/>
    </xf>
    <xf numFmtId="0" fontId="43" fillId="0" borderId="11" xfId="7" applyFont="1" applyBorder="1" applyAlignment="1">
      <alignment horizontal="center" vertical="center" wrapText="1"/>
    </xf>
    <xf numFmtId="0" fontId="43" fillId="0" borderId="28" xfId="7" applyFont="1" applyBorder="1" applyAlignment="1">
      <alignment horizontal="left" vertical="center" wrapText="1"/>
    </xf>
    <xf numFmtId="0" fontId="24" fillId="0" borderId="42" xfId="7" applyFont="1" applyBorder="1" applyAlignment="1">
      <alignment horizontal="left" vertical="center" wrapText="1"/>
    </xf>
    <xf numFmtId="0" fontId="43" fillId="0" borderId="11" xfId="32" applyFont="1" applyBorder="1" applyAlignment="1">
      <alignment horizontal="center" vertical="center"/>
    </xf>
    <xf numFmtId="0" fontId="12" fillId="0" borderId="28" xfId="7" applyFont="1" applyBorder="1" applyAlignment="1">
      <alignment horizontal="left" vertical="center"/>
    </xf>
    <xf numFmtId="0" fontId="24" fillId="0" borderId="29" xfId="7" applyFont="1" applyBorder="1" applyAlignment="1">
      <alignment horizontal="left" vertical="center" wrapText="1"/>
    </xf>
    <xf numFmtId="0" fontId="24" fillId="0" borderId="13" xfId="7" applyFont="1" applyBorder="1" applyAlignment="1">
      <alignment vertical="center" wrapText="1"/>
    </xf>
    <xf numFmtId="0" fontId="24" fillId="0" borderId="11" xfId="7" applyFont="1" applyBorder="1" applyAlignment="1">
      <alignment horizontal="center" vertical="center" wrapText="1"/>
    </xf>
    <xf numFmtId="0" fontId="24" fillId="0" borderId="17" xfId="7" applyFont="1" applyBorder="1" applyAlignment="1">
      <alignment vertical="center" wrapText="1"/>
    </xf>
    <xf numFmtId="0" fontId="11" fillId="0" borderId="13" xfId="7" applyFont="1" applyBorder="1" applyAlignment="1">
      <alignment horizontal="left" vertical="center"/>
    </xf>
    <xf numFmtId="0" fontId="10" fillId="0" borderId="16" xfId="7" applyFont="1" applyBorder="1" applyAlignment="1">
      <alignment horizontal="left" vertical="center" wrapText="1"/>
    </xf>
    <xf numFmtId="0" fontId="10" fillId="0" borderId="17" xfId="7" applyFont="1" applyBorder="1" applyAlignment="1">
      <alignment horizontal="left" vertical="center" wrapText="1"/>
    </xf>
    <xf numFmtId="0" fontId="60" fillId="0" borderId="0" xfId="7" applyFont="1" applyAlignment="1">
      <alignment horizontal="center" vertical="center" wrapText="1"/>
    </xf>
    <xf numFmtId="0" fontId="61" fillId="0" borderId="0" xfId="7" applyFont="1" applyAlignment="1">
      <alignment horizontal="center" vertical="center" wrapText="1"/>
    </xf>
    <xf numFmtId="0" fontId="43" fillId="0" borderId="16" xfId="7" applyFont="1" applyBorder="1" applyAlignment="1">
      <alignment horizontal="left" vertical="center" wrapText="1"/>
    </xf>
    <xf numFmtId="0" fontId="43" fillId="0" borderId="13" xfId="7" applyFont="1" applyBorder="1" applyAlignment="1">
      <alignment horizontal="left" vertical="center" wrapText="1"/>
    </xf>
    <xf numFmtId="0" fontId="10" fillId="0" borderId="13" xfId="7" applyFont="1" applyBorder="1" applyAlignment="1">
      <alignment horizontal="left" vertical="center" wrapText="1"/>
    </xf>
    <xf numFmtId="0" fontId="24" fillId="0" borderId="16" xfId="7" applyFont="1" applyBorder="1" applyAlignment="1">
      <alignment horizontal="left" vertical="center" wrapText="1"/>
    </xf>
    <xf numFmtId="0" fontId="24" fillId="0" borderId="13" xfId="7" applyFont="1" applyBorder="1" applyAlignment="1">
      <alignment horizontal="left" vertical="center" wrapText="1"/>
    </xf>
    <xf numFmtId="0" fontId="59" fillId="0" borderId="0" xfId="7" applyFont="1" applyAlignment="1">
      <alignment horizontal="left" vertical="center"/>
    </xf>
    <xf numFmtId="0" fontId="59" fillId="0" borderId="12" xfId="7" applyFont="1" applyBorder="1" applyAlignment="1">
      <alignment horizontal="left" vertical="center"/>
    </xf>
    <xf numFmtId="0" fontId="24" fillId="0" borderId="17" xfId="7" applyFont="1" applyBorder="1" applyAlignment="1">
      <alignment horizontal="left" vertical="center" wrapText="1"/>
    </xf>
    <xf numFmtId="0" fontId="24" fillId="0" borderId="11" xfId="7" applyFont="1" applyBorder="1" applyAlignment="1">
      <alignment horizontal="left" vertical="center" wrapText="1"/>
    </xf>
    <xf numFmtId="184" fontId="49" fillId="2" borderId="64" xfId="31" applyNumberFormat="1" applyFont="1" applyFill="1" applyBorder="1" applyAlignment="1" applyProtection="1">
      <alignment horizontal="center" vertical="center" wrapText="1"/>
    </xf>
    <xf numFmtId="184" fontId="49" fillId="2" borderId="63" xfId="31" applyNumberFormat="1" applyFont="1" applyFill="1" applyBorder="1" applyAlignment="1" applyProtection="1">
      <alignment horizontal="center" vertical="center" wrapText="1"/>
    </xf>
    <xf numFmtId="184" fontId="49" fillId="2" borderId="64" xfId="30" applyNumberFormat="1" applyFont="1" applyFill="1" applyBorder="1" applyAlignment="1">
      <alignment horizontal="center" vertical="center" wrapText="1"/>
    </xf>
    <xf numFmtId="184" fontId="49" fillId="2" borderId="63" xfId="30" applyNumberFormat="1" applyFont="1" applyFill="1" applyBorder="1" applyAlignment="1">
      <alignment horizontal="center" vertical="center" wrapText="1"/>
    </xf>
    <xf numFmtId="0" fontId="49" fillId="12" borderId="0" xfId="30" applyFont="1" applyFill="1" applyAlignment="1" applyProtection="1">
      <alignment horizontal="center" vertical="center"/>
      <protection locked="0"/>
    </xf>
    <xf numFmtId="0" fontId="45" fillId="11" borderId="11" xfId="30" applyFont="1" applyFill="1" applyBorder="1" applyAlignment="1" applyProtection="1">
      <alignment horizontal="center" vertical="center"/>
      <protection locked="0"/>
    </xf>
    <xf numFmtId="0" fontId="45" fillId="0" borderId="64" xfId="30" applyFont="1" applyBorder="1" applyAlignment="1">
      <alignment horizontal="center" vertical="center"/>
    </xf>
    <xf numFmtId="0" fontId="45" fillId="0" borderId="17" xfId="30" applyFont="1" applyBorder="1" applyAlignment="1">
      <alignment horizontal="center" vertical="center"/>
    </xf>
    <xf numFmtId="0" fontId="45" fillId="0" borderId="63" xfId="30" applyFont="1" applyBorder="1" applyAlignment="1">
      <alignment horizontal="center" vertical="center"/>
    </xf>
    <xf numFmtId="0" fontId="39" fillId="0" borderId="81" xfId="30" applyFont="1" applyBorder="1" applyAlignment="1">
      <alignment horizontal="center" vertical="center" wrapText="1"/>
    </xf>
    <xf numFmtId="0" fontId="39" fillId="0" borderId="2" xfId="30" applyFont="1" applyBorder="1" applyAlignment="1">
      <alignment horizontal="center" vertical="center" wrapText="1"/>
    </xf>
    <xf numFmtId="0" fontId="39" fillId="0" borderId="78" xfId="30" applyFont="1" applyBorder="1" applyAlignment="1">
      <alignment horizontal="center" vertical="center" wrapText="1"/>
    </xf>
    <xf numFmtId="0" fontId="39" fillId="0" borderId="3" xfId="30" applyFont="1" applyBorder="1" applyAlignment="1">
      <alignment horizontal="center" vertical="center" wrapText="1"/>
    </xf>
    <xf numFmtId="0" fontId="39" fillId="0" borderId="77" xfId="30" applyFont="1" applyBorder="1" applyAlignment="1">
      <alignment horizontal="center" vertical="center" wrapText="1"/>
    </xf>
    <xf numFmtId="0" fontId="39" fillId="0" borderId="5" xfId="30" applyFont="1" applyBorder="1" applyAlignment="1">
      <alignment horizontal="center" vertical="center" wrapText="1"/>
    </xf>
    <xf numFmtId="0" fontId="39" fillId="0" borderId="60" xfId="30" applyFont="1" applyBorder="1" applyAlignment="1">
      <alignment horizontal="center" vertical="center" wrapText="1"/>
    </xf>
    <xf numFmtId="0" fontId="39" fillId="0" borderId="4" xfId="30" applyFont="1" applyBorder="1" applyAlignment="1">
      <alignment horizontal="center" vertical="center" wrapText="1"/>
    </xf>
    <xf numFmtId="0" fontId="49" fillId="2" borderId="0" xfId="30" applyFont="1" applyFill="1" applyAlignment="1" applyProtection="1">
      <alignment horizontal="center" vertical="center"/>
      <protection locked="0"/>
    </xf>
    <xf numFmtId="0" fontId="49" fillId="0" borderId="0" xfId="30" applyFont="1" applyAlignment="1">
      <alignment horizontal="center" vertical="center"/>
    </xf>
    <xf numFmtId="0" fontId="45" fillId="0" borderId="80" xfId="30" applyFont="1" applyBorder="1" applyAlignment="1">
      <alignment horizontal="center" vertical="center" wrapText="1"/>
    </xf>
    <xf numFmtId="0" fontId="45" fillId="0" borderId="74" xfId="30" applyFont="1" applyBorder="1" applyAlignment="1">
      <alignment horizontal="center" vertical="center" wrapText="1"/>
    </xf>
    <xf numFmtId="0" fontId="45" fillId="2" borderId="16" xfId="30" applyFont="1" applyFill="1" applyBorder="1" applyAlignment="1" applyProtection="1">
      <alignment horizontal="center" vertical="center"/>
      <protection locked="0"/>
    </xf>
    <xf numFmtId="0" fontId="45" fillId="2" borderId="13" xfId="30" applyFont="1" applyFill="1" applyBorder="1" applyAlignment="1" applyProtection="1">
      <alignment horizontal="center" vertical="center"/>
      <protection locked="0"/>
    </xf>
    <xf numFmtId="0" fontId="45" fillId="0" borderId="1" xfId="30" quotePrefix="1" applyFont="1" applyBorder="1" applyAlignment="1">
      <alignment horizontal="center" vertical="center"/>
    </xf>
    <xf numFmtId="0" fontId="45" fillId="0" borderId="7" xfId="30" applyFont="1" applyBorder="1" applyAlignment="1">
      <alignment horizontal="center" vertical="center"/>
    </xf>
    <xf numFmtId="0" fontId="45" fillId="0" borderId="82" xfId="30" applyFont="1" applyBorder="1" applyAlignment="1">
      <alignment horizontal="center" vertical="center" wrapText="1"/>
    </xf>
    <xf numFmtId="0" fontId="45" fillId="0" borderId="7" xfId="30" applyFont="1" applyBorder="1" applyAlignment="1">
      <alignment horizontal="center" vertical="center" wrapText="1"/>
    </xf>
    <xf numFmtId="0" fontId="45" fillId="0" borderId="58" xfId="30" applyFont="1" applyBorder="1" applyAlignment="1">
      <alignment horizontal="center" vertical="center" wrapText="1"/>
    </xf>
    <xf numFmtId="0" fontId="45" fillId="0" borderId="15" xfId="30" applyFont="1" applyBorder="1" applyAlignment="1">
      <alignment horizontal="center" vertical="center" wrapText="1"/>
    </xf>
    <xf numFmtId="0" fontId="45" fillId="0" borderId="0" xfId="30" applyFont="1" applyAlignment="1">
      <alignment horizontal="center" vertical="center" wrapText="1"/>
    </xf>
    <xf numFmtId="0" fontId="45" fillId="0" borderId="12" xfId="30" applyFont="1" applyBorder="1" applyAlignment="1">
      <alignment horizontal="center" vertical="center" wrapText="1"/>
    </xf>
    <xf numFmtId="0" fontId="45" fillId="0" borderId="75" xfId="30" applyFont="1" applyBorder="1" applyAlignment="1">
      <alignment horizontal="center" vertical="center" wrapText="1"/>
    </xf>
    <xf numFmtId="0" fontId="45" fillId="0" borderId="8" xfId="30" applyFont="1" applyBorder="1" applyAlignment="1">
      <alignment horizontal="center" vertical="center" wrapText="1"/>
    </xf>
    <xf numFmtId="0" fontId="45" fillId="0" borderId="59" xfId="30" applyFont="1" applyBorder="1" applyAlignment="1">
      <alignment horizontal="center" vertical="center" wrapText="1"/>
    </xf>
    <xf numFmtId="184" fontId="49" fillId="2" borderId="9" xfId="30" applyNumberFormat="1" applyFont="1" applyFill="1" applyBorder="1" applyAlignment="1">
      <alignment horizontal="center" vertical="center" wrapText="1"/>
    </xf>
    <xf numFmtId="184" fontId="49" fillId="2" borderId="22" xfId="30" applyNumberFormat="1" applyFont="1" applyFill="1" applyBorder="1" applyAlignment="1">
      <alignment horizontal="center" vertical="center" wrapText="1"/>
    </xf>
    <xf numFmtId="184" fontId="49" fillId="2" borderId="9" xfId="31" applyNumberFormat="1" applyFont="1" applyFill="1" applyBorder="1" applyAlignment="1" applyProtection="1">
      <alignment horizontal="center" vertical="center" wrapText="1"/>
    </xf>
    <xf numFmtId="184" fontId="49" fillId="2" borderId="22" xfId="31" applyNumberFormat="1" applyFont="1" applyFill="1" applyBorder="1" applyAlignment="1" applyProtection="1">
      <alignment horizontal="center" vertical="center" wrapText="1"/>
    </xf>
    <xf numFmtId="0" fontId="45" fillId="2" borderId="16" xfId="30" applyFont="1" applyFill="1" applyBorder="1" applyAlignment="1" applyProtection="1">
      <alignment horizontal="center" vertical="center" shrinkToFit="1"/>
      <protection locked="0"/>
    </xf>
    <xf numFmtId="0" fontId="45" fillId="2" borderId="17" xfId="30" applyFont="1" applyFill="1" applyBorder="1" applyAlignment="1" applyProtection="1">
      <alignment horizontal="center" vertical="center" shrinkToFit="1"/>
      <protection locked="0"/>
    </xf>
    <xf numFmtId="0" fontId="45" fillId="2" borderId="13" xfId="30" applyFont="1" applyFill="1" applyBorder="1" applyAlignment="1" applyProtection="1">
      <alignment horizontal="center" vertical="center" shrinkToFit="1"/>
      <protection locked="0"/>
    </xf>
    <xf numFmtId="0" fontId="45" fillId="0" borderId="74" xfId="30" applyFont="1" applyBorder="1" applyAlignment="1">
      <alignment horizontal="center" vertical="center"/>
    </xf>
    <xf numFmtId="0" fontId="45" fillId="0" borderId="79" xfId="30" applyFont="1" applyBorder="1" applyAlignment="1">
      <alignment horizontal="center" vertical="center"/>
    </xf>
    <xf numFmtId="0" fontId="45" fillId="0" borderId="76" xfId="30" applyFont="1" applyBorder="1" applyAlignment="1">
      <alignment horizontal="center" vertical="center"/>
    </xf>
    <xf numFmtId="0" fontId="45" fillId="0" borderId="19" xfId="30" applyFont="1" applyBorder="1" applyAlignment="1">
      <alignment horizontal="center" vertical="center" wrapText="1"/>
    </xf>
    <xf numFmtId="0" fontId="45" fillId="0" borderId="20" xfId="30" applyFont="1" applyBorder="1" applyAlignment="1">
      <alignment horizontal="center" vertical="center" wrapText="1"/>
    </xf>
    <xf numFmtId="0" fontId="45" fillId="0" borderId="21" xfId="30" applyFont="1" applyBorder="1" applyAlignment="1">
      <alignment horizontal="center" vertical="center" wrapText="1"/>
    </xf>
    <xf numFmtId="0" fontId="39" fillId="2" borderId="64" xfId="30" applyFont="1" applyFill="1" applyBorder="1" applyAlignment="1" applyProtection="1">
      <alignment horizontal="center" vertical="center" wrapText="1"/>
      <protection locked="0"/>
    </xf>
    <xf numFmtId="0" fontId="39" fillId="2" borderId="13" xfId="30" applyFont="1" applyFill="1" applyBorder="1" applyAlignment="1" applyProtection="1">
      <alignment horizontal="center" vertical="center" wrapText="1"/>
      <protection locked="0"/>
    </xf>
    <xf numFmtId="0" fontId="45" fillId="2" borderId="16" xfId="30" applyFont="1" applyFill="1" applyBorder="1" applyAlignment="1" applyProtection="1">
      <alignment horizontal="center" vertical="center" wrapText="1"/>
      <protection locked="0"/>
    </xf>
    <xf numFmtId="0" fontId="45" fillId="2" borderId="17" xfId="30" applyFont="1" applyFill="1" applyBorder="1" applyAlignment="1" applyProtection="1">
      <alignment horizontal="center" vertical="center" wrapText="1"/>
      <protection locked="0"/>
    </xf>
    <xf numFmtId="0" fontId="45" fillId="2" borderId="63" xfId="30" applyFont="1" applyFill="1" applyBorder="1" applyAlignment="1" applyProtection="1">
      <alignment horizontal="center" vertical="center" wrapText="1"/>
      <protection locked="0"/>
    </xf>
    <xf numFmtId="0" fontId="45" fillId="2" borderId="13" xfId="30" applyFont="1" applyFill="1" applyBorder="1" applyAlignment="1" applyProtection="1">
      <alignment horizontal="center" vertical="center" wrapText="1"/>
      <protection locked="0"/>
    </xf>
    <xf numFmtId="0" fontId="39" fillId="2" borderId="9" xfId="30" applyFont="1" applyFill="1" applyBorder="1" applyAlignment="1" applyProtection="1">
      <alignment horizontal="center" vertical="center" wrapText="1"/>
      <protection locked="0"/>
    </xf>
    <xf numFmtId="0" fontId="39" fillId="2" borderId="57" xfId="30" applyFont="1" applyFill="1" applyBorder="1" applyAlignment="1" applyProtection="1">
      <alignment horizontal="center" vertical="center" wrapText="1"/>
      <protection locked="0"/>
    </xf>
    <xf numFmtId="0" fontId="45" fillId="2" borderId="72" xfId="30" applyFont="1" applyFill="1" applyBorder="1" applyAlignment="1" applyProtection="1">
      <alignment horizontal="center" vertical="center" wrapText="1"/>
      <protection locked="0"/>
    </xf>
    <xf numFmtId="0" fontId="45" fillId="2" borderId="57" xfId="30" applyFont="1" applyFill="1" applyBorder="1" applyAlignment="1" applyProtection="1">
      <alignment horizontal="center" vertical="center" wrapText="1"/>
      <protection locked="0"/>
    </xf>
    <xf numFmtId="0" fontId="45" fillId="2" borderId="72" xfId="30" applyFont="1" applyFill="1" applyBorder="1" applyAlignment="1" applyProtection="1">
      <alignment horizontal="center" vertical="center" shrinkToFit="1"/>
      <protection locked="0"/>
    </xf>
    <xf numFmtId="0" fontId="45" fillId="2" borderId="68" xfId="30" applyFont="1" applyFill="1" applyBorder="1" applyAlignment="1" applyProtection="1">
      <alignment horizontal="center" vertical="center" shrinkToFit="1"/>
      <protection locked="0"/>
    </xf>
    <xf numFmtId="0" fontId="45" fillId="2" borderId="57" xfId="30" applyFont="1" applyFill="1" applyBorder="1" applyAlignment="1" applyProtection="1">
      <alignment horizontal="center" vertical="center" shrinkToFit="1"/>
      <protection locked="0"/>
    </xf>
    <xf numFmtId="0" fontId="45" fillId="2" borderId="68" xfId="30" applyFont="1" applyFill="1" applyBorder="1" applyAlignment="1" applyProtection="1">
      <alignment horizontal="center" vertical="center" wrapText="1"/>
      <protection locked="0"/>
    </xf>
    <xf numFmtId="0" fontId="45" fillId="2" borderId="22" xfId="30" applyFont="1" applyFill="1" applyBorder="1" applyAlignment="1" applyProtection="1">
      <alignment horizontal="center" vertical="center" wrapText="1"/>
      <protection locked="0"/>
    </xf>
    <xf numFmtId="0" fontId="45" fillId="2" borderId="64" xfId="30" applyFont="1" applyFill="1" applyBorder="1" applyAlignment="1" applyProtection="1">
      <alignment horizontal="left" vertical="center" wrapText="1"/>
      <protection locked="0"/>
    </xf>
    <xf numFmtId="0" fontId="45" fillId="2" borderId="17" xfId="30" applyFont="1" applyFill="1" applyBorder="1" applyAlignment="1" applyProtection="1">
      <alignment horizontal="left" vertical="center" wrapText="1"/>
      <protection locked="0"/>
    </xf>
    <xf numFmtId="0" fontId="45" fillId="2" borderId="63" xfId="30" applyFont="1" applyFill="1" applyBorder="1" applyAlignment="1" applyProtection="1">
      <alignment horizontal="left" vertical="center" wrapText="1"/>
      <protection locked="0"/>
    </xf>
    <xf numFmtId="0" fontId="45" fillId="2" borderId="9" xfId="30" applyFont="1" applyFill="1" applyBorder="1" applyAlignment="1" applyProtection="1">
      <alignment horizontal="left" vertical="center" wrapText="1"/>
      <protection locked="0"/>
    </xf>
    <xf numFmtId="0" fontId="45" fillId="2" borderId="68" xfId="30" applyFont="1" applyFill="1" applyBorder="1" applyAlignment="1" applyProtection="1">
      <alignment horizontal="left" vertical="center" wrapText="1"/>
      <protection locked="0"/>
    </xf>
    <xf numFmtId="0" fontId="45" fillId="2" borderId="22" xfId="30" applyFont="1" applyFill="1" applyBorder="1" applyAlignment="1" applyProtection="1">
      <alignment horizontal="left" vertical="center" wrapText="1"/>
      <protection locked="0"/>
    </xf>
    <xf numFmtId="0" fontId="45" fillId="2" borderId="10" xfId="30" applyFont="1" applyFill="1" applyBorder="1" applyAlignment="1" applyProtection="1">
      <alignment horizontal="left" vertical="center" wrapText="1"/>
      <protection locked="0"/>
    </xf>
    <xf numFmtId="0" fontId="45" fillId="2" borderId="18" xfId="30" applyFont="1" applyFill="1" applyBorder="1" applyAlignment="1" applyProtection="1">
      <alignment horizontal="left" vertical="center" wrapText="1"/>
      <protection locked="0"/>
    </xf>
    <xf numFmtId="0" fontId="45" fillId="2" borderId="23" xfId="30" applyFont="1" applyFill="1" applyBorder="1" applyAlignment="1" applyProtection="1">
      <alignment horizontal="left" vertical="center" wrapText="1"/>
      <protection locked="0"/>
    </xf>
    <xf numFmtId="184" fontId="49" fillId="2" borderId="10" xfId="30" applyNumberFormat="1" applyFont="1" applyFill="1" applyBorder="1" applyAlignment="1">
      <alignment horizontal="center" vertical="center" wrapText="1"/>
    </xf>
    <xf numFmtId="184" fontId="49" fillId="2" borderId="23" xfId="30" applyNumberFormat="1" applyFont="1" applyFill="1" applyBorder="1" applyAlignment="1">
      <alignment horizontal="center" vertical="center" wrapText="1"/>
    </xf>
    <xf numFmtId="184" fontId="49" fillId="2" borderId="10" xfId="31" applyNumberFormat="1" applyFont="1" applyFill="1" applyBorder="1" applyAlignment="1" applyProtection="1">
      <alignment horizontal="center" vertical="center" wrapText="1"/>
    </xf>
    <xf numFmtId="184" fontId="49" fillId="2" borderId="23" xfId="31" applyNumberFormat="1" applyFont="1" applyFill="1" applyBorder="1" applyAlignment="1" applyProtection="1">
      <alignment horizontal="center" vertical="center" wrapText="1"/>
    </xf>
    <xf numFmtId="0" fontId="45" fillId="2" borderId="11" xfId="30" applyFont="1" applyFill="1" applyBorder="1" applyAlignment="1">
      <alignment horizontal="center" vertical="center"/>
    </xf>
    <xf numFmtId="0" fontId="39" fillId="2" borderId="10" xfId="30" applyFont="1" applyFill="1" applyBorder="1" applyAlignment="1" applyProtection="1">
      <alignment horizontal="center" vertical="center" wrapText="1"/>
      <protection locked="0"/>
    </xf>
    <xf numFmtId="0" fontId="39" fillId="2" borderId="14" xfId="30" applyFont="1" applyFill="1" applyBorder="1" applyAlignment="1" applyProtection="1">
      <alignment horizontal="center" vertical="center" wrapText="1"/>
      <protection locked="0"/>
    </xf>
    <xf numFmtId="0" fontId="45" fillId="2" borderId="61" xfId="30" applyFont="1" applyFill="1" applyBorder="1" applyAlignment="1" applyProtection="1">
      <alignment horizontal="center" vertical="center" wrapText="1"/>
      <protection locked="0"/>
    </xf>
    <xf numFmtId="0" fontId="45" fillId="2" borderId="14" xfId="30" applyFont="1" applyFill="1" applyBorder="1" applyAlignment="1" applyProtection="1">
      <alignment horizontal="center" vertical="center" wrapText="1"/>
      <protection locked="0"/>
    </xf>
    <xf numFmtId="0" fontId="45" fillId="2" borderId="61" xfId="30" applyFont="1" applyFill="1" applyBorder="1" applyAlignment="1" applyProtection="1">
      <alignment horizontal="center" vertical="center" shrinkToFit="1"/>
      <protection locked="0"/>
    </xf>
    <xf numFmtId="0" fontId="45" fillId="2" borderId="18" xfId="30" applyFont="1" applyFill="1" applyBorder="1" applyAlignment="1" applyProtection="1">
      <alignment horizontal="center" vertical="center" shrinkToFit="1"/>
      <protection locked="0"/>
    </xf>
    <xf numFmtId="0" fontId="45" fillId="2" borderId="14" xfId="30" applyFont="1" applyFill="1" applyBorder="1" applyAlignment="1" applyProtection="1">
      <alignment horizontal="center" vertical="center" shrinkToFit="1"/>
      <protection locked="0"/>
    </xf>
    <xf numFmtId="0" fontId="45" fillId="2" borderId="18" xfId="30" applyFont="1" applyFill="1" applyBorder="1" applyAlignment="1" applyProtection="1">
      <alignment horizontal="center" vertical="center" wrapText="1"/>
      <protection locked="0"/>
    </xf>
    <xf numFmtId="0" fontId="45" fillId="2" borderId="23" xfId="30" applyFont="1" applyFill="1" applyBorder="1" applyAlignment="1" applyProtection="1">
      <alignment horizontal="center" vertical="center" wrapText="1"/>
      <protection locked="0"/>
    </xf>
    <xf numFmtId="0" fontId="53" fillId="2" borderId="11" xfId="30" applyFont="1" applyFill="1" applyBorder="1" applyAlignment="1">
      <alignment horizontal="center" vertical="center"/>
    </xf>
    <xf numFmtId="0" fontId="30" fillId="0" borderId="11" xfId="25" applyFont="1" applyBorder="1" applyAlignment="1">
      <alignment horizontal="left" vertical="center"/>
    </xf>
    <xf numFmtId="0" fontId="30" fillId="0" borderId="16" xfId="25" applyFont="1" applyBorder="1" applyAlignment="1">
      <alignment horizontal="left" vertical="center"/>
    </xf>
    <xf numFmtId="0" fontId="34" fillId="0" borderId="16" xfId="25" applyFont="1" applyBorder="1" applyAlignment="1">
      <alignment horizontal="left" vertical="center"/>
    </xf>
    <xf numFmtId="0" fontId="34" fillId="0" borderId="17" xfId="25" applyFont="1" applyBorder="1" applyAlignment="1">
      <alignment horizontal="left" vertical="center"/>
    </xf>
    <xf numFmtId="0" fontId="34" fillId="0" borderId="13" xfId="25" applyFont="1" applyBorder="1" applyAlignment="1">
      <alignment horizontal="left" vertical="center"/>
    </xf>
    <xf numFmtId="0" fontId="30" fillId="0" borderId="0" xfId="25" applyFont="1" applyAlignment="1">
      <alignment horizontal="center" vertical="center"/>
    </xf>
    <xf numFmtId="0" fontId="30" fillId="0" borderId="17"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left" vertical="center"/>
    </xf>
    <xf numFmtId="0" fontId="30" fillId="0" borderId="28" xfId="25" applyFont="1" applyBorder="1" applyAlignment="1">
      <alignment horizontal="left" vertical="center"/>
    </xf>
    <xf numFmtId="0" fontId="30" fillId="0" borderId="26" xfId="25" applyFont="1" applyBorder="1" applyAlignment="1">
      <alignment horizontal="left" vertical="center"/>
    </xf>
    <xf numFmtId="0" fontId="30" fillId="0" borderId="27" xfId="25" applyFont="1" applyBorder="1" applyAlignment="1">
      <alignment horizontal="left" vertical="center"/>
    </xf>
    <xf numFmtId="0" fontId="30" fillId="0" borderId="29" xfId="25" applyFont="1" applyBorder="1" applyAlignment="1">
      <alignment horizontal="left" vertical="center"/>
    </xf>
    <xf numFmtId="0" fontId="30" fillId="0" borderId="25" xfId="25" applyFont="1" applyBorder="1" applyAlignment="1">
      <alignment horizontal="left" vertical="center" wrapText="1"/>
    </xf>
    <xf numFmtId="0" fontId="30" fillId="0" borderId="53" xfId="25" applyFont="1" applyBorder="1" applyAlignment="1">
      <alignment horizontal="left" vertical="center" wrapText="1"/>
    </xf>
    <xf numFmtId="0" fontId="30" fillId="0" borderId="28" xfId="25" applyFont="1" applyBorder="1" applyAlignment="1">
      <alignment horizontal="left" vertical="center" wrapText="1"/>
    </xf>
    <xf numFmtId="0" fontId="30" fillId="0" borderId="15" xfId="25" applyFont="1" applyBorder="1" applyAlignment="1">
      <alignment horizontal="left" vertical="center" wrapText="1"/>
    </xf>
    <xf numFmtId="0" fontId="30" fillId="0" borderId="0" xfId="25" applyFont="1" applyAlignment="1">
      <alignment horizontal="left" vertical="center" wrapText="1"/>
    </xf>
    <xf numFmtId="0" fontId="30" fillId="0" borderId="12" xfId="25" applyFont="1" applyBorder="1" applyAlignment="1">
      <alignment horizontal="left" vertical="center" wrapText="1"/>
    </xf>
    <xf numFmtId="0" fontId="30" fillId="0" borderId="26" xfId="25" applyFont="1" applyBorder="1" applyAlignment="1">
      <alignment horizontal="left" vertical="center" wrapText="1"/>
    </xf>
    <xf numFmtId="0" fontId="30" fillId="0" borderId="27" xfId="25" applyFont="1" applyBorder="1" applyAlignment="1">
      <alignment horizontal="left" vertical="center" wrapText="1"/>
    </xf>
    <xf numFmtId="0" fontId="30" fillId="0" borderId="29" xfId="25" applyFont="1" applyBorder="1" applyAlignment="1">
      <alignment horizontal="left" vertical="center" wrapText="1"/>
    </xf>
    <xf numFmtId="0" fontId="37" fillId="0" borderId="25" xfId="25" applyFont="1" applyBorder="1" applyAlignment="1">
      <alignment vertical="center" wrapText="1"/>
    </xf>
    <xf numFmtId="0" fontId="37" fillId="0" borderId="53" xfId="25" applyFont="1" applyBorder="1" applyAlignment="1">
      <alignment vertical="center" wrapText="1"/>
    </xf>
    <xf numFmtId="0" fontId="37" fillId="0" borderId="28" xfId="25" applyFont="1" applyBorder="1" applyAlignment="1">
      <alignment vertical="center" wrapText="1"/>
    </xf>
    <xf numFmtId="0" fontId="37" fillId="0" borderId="15" xfId="25" applyFont="1" applyBorder="1" applyAlignment="1">
      <alignment horizontal="left" vertical="center" wrapText="1"/>
    </xf>
    <xf numFmtId="0" fontId="37" fillId="0" borderId="0" xfId="25" applyFont="1" applyAlignment="1">
      <alignment horizontal="left" vertical="center" wrapText="1"/>
    </xf>
    <xf numFmtId="0" fontId="37" fillId="0" borderId="12" xfId="25" applyFont="1" applyBorder="1" applyAlignment="1">
      <alignment horizontal="left" vertical="center" wrapText="1"/>
    </xf>
    <xf numFmtId="0" fontId="37" fillId="0" borderId="26" xfId="25" applyFont="1" applyBorder="1" applyAlignment="1">
      <alignment vertical="center" wrapText="1"/>
    </xf>
    <xf numFmtId="0" fontId="37" fillId="0" borderId="27" xfId="25" applyFont="1" applyBorder="1" applyAlignment="1">
      <alignment vertical="center" wrapText="1"/>
    </xf>
    <xf numFmtId="0" fontId="37" fillId="0" borderId="29" xfId="25" applyFont="1" applyBorder="1" applyAlignment="1">
      <alignment vertical="center" wrapText="1"/>
    </xf>
    <xf numFmtId="0" fontId="30" fillId="0" borderId="25" xfId="25" applyFont="1" applyBorder="1" applyAlignment="1">
      <alignment horizontal="center" vertical="center" wrapText="1"/>
    </xf>
    <xf numFmtId="0" fontId="30" fillId="0" borderId="53" xfId="25" applyFont="1" applyBorder="1" applyAlignment="1">
      <alignment horizontal="center" vertical="center" wrapText="1"/>
    </xf>
    <xf numFmtId="0" fontId="30" fillId="0" borderId="28" xfId="25" applyFont="1" applyBorder="1" applyAlignment="1">
      <alignment horizontal="center" vertical="center" wrapText="1"/>
    </xf>
    <xf numFmtId="0" fontId="30" fillId="0" borderId="15" xfId="25" applyFont="1" applyBorder="1" applyAlignment="1">
      <alignment horizontal="center" vertical="center" wrapText="1"/>
    </xf>
    <xf numFmtId="0" fontId="30" fillId="0" borderId="0" xfId="25" applyFont="1" applyAlignment="1">
      <alignment horizontal="center" vertical="center" wrapText="1"/>
    </xf>
    <xf numFmtId="0" fontId="30" fillId="0" borderId="12" xfId="25" applyFont="1" applyBorder="1" applyAlignment="1">
      <alignment horizontal="center" vertical="center" wrapText="1"/>
    </xf>
    <xf numFmtId="0" fontId="30" fillId="0" borderId="26" xfId="25" applyFont="1" applyBorder="1" applyAlignment="1">
      <alignment horizontal="center" vertical="center" wrapText="1"/>
    </xf>
    <xf numFmtId="0" fontId="30" fillId="0" borderId="27" xfId="25" applyFont="1" applyBorder="1" applyAlignment="1">
      <alignment horizontal="center" vertical="center" wrapText="1"/>
    </xf>
    <xf numFmtId="0" fontId="30" fillId="0" borderId="29" xfId="25" applyFont="1" applyBorder="1" applyAlignment="1">
      <alignment horizontal="center" vertical="center" wrapText="1"/>
    </xf>
    <xf numFmtId="0" fontId="34" fillId="0" borderId="16" xfId="25" applyFont="1" applyBorder="1" applyAlignment="1">
      <alignment vertical="center" wrapText="1"/>
    </xf>
    <xf numFmtId="0" fontId="34" fillId="0" borderId="17" xfId="25" applyFont="1" applyBorder="1" applyAlignment="1">
      <alignment vertical="center" wrapText="1"/>
    </xf>
    <xf numFmtId="0" fontId="34" fillId="0" borderId="13" xfId="25" applyFont="1" applyBorder="1" applyAlignment="1">
      <alignment vertical="center" wrapText="1"/>
    </xf>
    <xf numFmtId="0" fontId="30" fillId="0" borderId="11" xfId="25" applyFont="1" applyBorder="1" applyAlignment="1">
      <alignment horizontal="center" vertical="center"/>
    </xf>
    <xf numFmtId="0" fontId="30" fillId="0" borderId="16" xfId="25" applyFont="1" applyBorder="1" applyAlignment="1">
      <alignment horizontal="center" vertical="center"/>
    </xf>
    <xf numFmtId="0" fontId="35" fillId="0" borderId="53" xfId="25" applyFont="1" applyBorder="1" applyAlignment="1">
      <alignment horizontal="left" vertical="center" wrapText="1"/>
    </xf>
    <xf numFmtId="0" fontId="34" fillId="0" borderId="11" xfId="25" applyFont="1" applyBorder="1" applyAlignment="1">
      <alignment vertical="center" wrapText="1"/>
    </xf>
    <xf numFmtId="0" fontId="34" fillId="0" borderId="16" xfId="25" applyFont="1" applyBorder="1" applyAlignment="1">
      <alignment horizontal="left" vertical="center" wrapText="1"/>
    </xf>
    <xf numFmtId="0" fontId="34" fillId="0" borderId="17" xfId="25" applyFont="1" applyBorder="1" applyAlignment="1">
      <alignment horizontal="left" vertical="center" wrapText="1"/>
    </xf>
    <xf numFmtId="0" fontId="30" fillId="0" borderId="17" xfId="25" applyFont="1" applyBorder="1" applyAlignment="1">
      <alignment horizontal="center" vertical="center"/>
    </xf>
    <xf numFmtId="0" fontId="30" fillId="0" borderId="26" xfId="25" applyFont="1" applyBorder="1" applyAlignment="1">
      <alignment horizontal="center" vertical="center"/>
    </xf>
    <xf numFmtId="0" fontId="30" fillId="0" borderId="27" xfId="25" applyFont="1" applyBorder="1" applyAlignment="1">
      <alignment horizontal="center" vertical="center"/>
    </xf>
    <xf numFmtId="0" fontId="34" fillId="0" borderId="26" xfId="25" applyFont="1" applyBorder="1" applyAlignment="1">
      <alignment horizontal="left" vertical="center" wrapText="1"/>
    </xf>
    <xf numFmtId="0" fontId="34" fillId="0" borderId="27" xfId="25" applyFont="1" applyBorder="1" applyAlignment="1">
      <alignment horizontal="left" vertical="center" wrapText="1"/>
    </xf>
    <xf numFmtId="0" fontId="30" fillId="0" borderId="30" xfId="25" applyFont="1" applyBorder="1" applyAlignment="1">
      <alignment horizontal="center" vertical="center"/>
    </xf>
    <xf numFmtId="0" fontId="44" fillId="0" borderId="0" xfId="29" applyFont="1" applyAlignment="1">
      <alignment vertical="center" wrapText="1"/>
    </xf>
    <xf numFmtId="0" fontId="44" fillId="0" borderId="0" xfId="29" applyFont="1" applyAlignment="1">
      <alignment horizontal="left" vertical="top" wrapText="1"/>
    </xf>
    <xf numFmtId="0" fontId="32" fillId="0" borderId="0" xfId="25" applyFont="1" applyAlignment="1">
      <alignment horizontal="center" vertical="top" wrapText="1"/>
    </xf>
    <xf numFmtId="0" fontId="32" fillId="0" borderId="0" xfId="25" applyFont="1" applyAlignment="1">
      <alignment horizontal="center" vertical="top"/>
    </xf>
    <xf numFmtId="0" fontId="32" fillId="0" borderId="0" xfId="25" applyFont="1" applyAlignment="1">
      <alignment vertical="top" wrapText="1"/>
    </xf>
    <xf numFmtId="0" fontId="17" fillId="0" borderId="0" xfId="10" applyFont="1" applyAlignment="1">
      <alignment horizontal="left" vertical="top" wrapText="1"/>
    </xf>
    <xf numFmtId="182" fontId="17" fillId="4" borderId="34" xfId="10" applyNumberFormat="1" applyFont="1" applyFill="1" applyBorder="1" applyAlignment="1">
      <alignment horizontal="center" vertical="center"/>
    </xf>
    <xf numFmtId="0" fontId="20" fillId="0" borderId="38" xfId="13" applyFont="1" applyBorder="1" applyAlignment="1">
      <alignment horizontal="center" vertical="center"/>
    </xf>
    <xf numFmtId="0" fontId="20" fillId="0" borderId="39" xfId="13" applyFont="1" applyBorder="1" applyAlignment="1">
      <alignment horizontal="center" vertical="center"/>
    </xf>
    <xf numFmtId="0" fontId="17" fillId="0" borderId="0" xfId="10" applyFont="1" applyAlignment="1">
      <alignment horizontal="left" wrapText="1"/>
    </xf>
    <xf numFmtId="0" fontId="17" fillId="0" borderId="8" xfId="10" applyFont="1" applyBorder="1" applyAlignment="1">
      <alignment horizontal="left" wrapText="1"/>
    </xf>
    <xf numFmtId="0" fontId="18" fillId="8" borderId="0" xfId="10" applyFont="1" applyFill="1" applyAlignment="1">
      <alignment horizontal="left" vertical="center" wrapText="1"/>
    </xf>
    <xf numFmtId="0" fontId="17" fillId="0" borderId="47" xfId="10" applyFont="1" applyBorder="1" applyAlignment="1">
      <alignment horizontal="center" vertical="center"/>
    </xf>
    <xf numFmtId="0" fontId="17" fillId="0" borderId="50" xfId="10" applyFont="1" applyBorder="1" applyAlignment="1">
      <alignment horizontal="center" vertical="center"/>
    </xf>
    <xf numFmtId="0" fontId="17" fillId="0" borderId="51" xfId="10" applyFont="1" applyBorder="1" applyAlignment="1">
      <alignment horizontal="center" vertical="center"/>
    </xf>
    <xf numFmtId="0" fontId="19" fillId="0" borderId="31" xfId="10" applyFont="1" applyBorder="1" applyAlignment="1">
      <alignment horizontal="center" vertical="center" wrapText="1"/>
    </xf>
    <xf numFmtId="0" fontId="19" fillId="0" borderId="32" xfId="10" applyFont="1" applyBorder="1" applyAlignment="1">
      <alignment horizontal="center" vertical="center"/>
    </xf>
    <xf numFmtId="0" fontId="19" fillId="0" borderId="33" xfId="10" applyFont="1" applyBorder="1" applyAlignment="1">
      <alignment horizontal="center" vertical="center"/>
    </xf>
    <xf numFmtId="0" fontId="17" fillId="0" borderId="42" xfId="10" applyFont="1" applyBorder="1" applyAlignment="1">
      <alignment horizontal="center" vertical="center"/>
    </xf>
    <xf numFmtId="0" fontId="17" fillId="0" borderId="30" xfId="10" applyFont="1" applyBorder="1" applyAlignment="1">
      <alignment horizontal="center" vertical="center"/>
    </xf>
    <xf numFmtId="0" fontId="30" fillId="0" borderId="13" xfId="25" applyFont="1" applyBorder="1" applyAlignment="1">
      <alignment horizontal="center" vertical="center"/>
    </xf>
    <xf numFmtId="0" fontId="37" fillId="0" borderId="0" xfId="25" applyFont="1" applyAlignment="1">
      <alignment horizontal="center" vertical="center"/>
    </xf>
    <xf numFmtId="0" fontId="30" fillId="0" borderId="13" xfId="25" applyFont="1" applyBorder="1" applyAlignment="1">
      <alignment horizontal="left" vertical="center"/>
    </xf>
    <xf numFmtId="0" fontId="30" fillId="0" borderId="25" xfId="25" applyFont="1" applyBorder="1" applyAlignment="1">
      <alignment horizontal="center" vertical="center"/>
    </xf>
    <xf numFmtId="0" fontId="30" fillId="0" borderId="53" xfId="25" applyFont="1" applyBorder="1" applyAlignment="1">
      <alignment horizontal="center" vertical="center"/>
    </xf>
    <xf numFmtId="0" fontId="30" fillId="0" borderId="28" xfId="25" applyFont="1" applyBorder="1" applyAlignment="1">
      <alignment horizontal="center" vertical="center"/>
    </xf>
    <xf numFmtId="0" fontId="30" fillId="0" borderId="15" xfId="25" applyFont="1" applyBorder="1" applyAlignment="1">
      <alignment horizontal="center" vertical="center"/>
    </xf>
    <xf numFmtId="0" fontId="30" fillId="0" borderId="12" xfId="25" applyFont="1" applyBorder="1" applyAlignment="1">
      <alignment horizontal="center" vertical="center"/>
    </xf>
    <xf numFmtId="0" fontId="30" fillId="0" borderId="29" xfId="25" applyFont="1" applyBorder="1" applyAlignment="1">
      <alignment horizontal="center" vertical="center"/>
    </xf>
    <xf numFmtId="0" fontId="30" fillId="0" borderId="16" xfId="25" applyFont="1" applyBorder="1" applyAlignment="1">
      <alignment horizontal="left" vertical="center" wrapText="1"/>
    </xf>
    <xf numFmtId="0" fontId="30" fillId="0" borderId="17" xfId="25" applyFont="1" applyBorder="1" applyAlignment="1">
      <alignment horizontal="left" vertical="center" wrapText="1"/>
    </xf>
    <xf numFmtId="0" fontId="30" fillId="0" borderId="13" xfId="25" applyFont="1" applyBorder="1" applyAlignment="1">
      <alignment horizontal="left" vertical="center" wrapText="1"/>
    </xf>
    <xf numFmtId="0" fontId="30" fillId="0" borderId="16" xfId="25" applyFont="1" applyBorder="1" applyAlignment="1">
      <alignment horizontal="left" vertical="top"/>
    </xf>
    <xf numFmtId="0" fontId="30" fillId="0" borderId="17" xfId="25" applyFont="1" applyBorder="1" applyAlignment="1">
      <alignment horizontal="left" vertical="top"/>
    </xf>
    <xf numFmtId="0" fontId="30" fillId="0" borderId="13" xfId="25" applyFont="1" applyBorder="1" applyAlignment="1">
      <alignment horizontal="left" vertical="top"/>
    </xf>
    <xf numFmtId="0" fontId="30" fillId="0" borderId="0" xfId="25" applyFont="1" applyAlignment="1">
      <alignment horizontal="left" vertical="top" wrapText="1"/>
    </xf>
    <xf numFmtId="0" fontId="30" fillId="0" borderId="0" xfId="25" applyFont="1" applyAlignment="1">
      <alignment horizontal="center"/>
    </xf>
    <xf numFmtId="0" fontId="30" fillId="0" borderId="16" xfId="25" applyFont="1" applyBorder="1" applyAlignment="1">
      <alignment horizontal="left"/>
    </xf>
    <xf numFmtId="0" fontId="30" fillId="0" borderId="17" xfId="25" applyFont="1" applyBorder="1" applyAlignment="1">
      <alignment horizontal="left"/>
    </xf>
    <xf numFmtId="0" fontId="30" fillId="0" borderId="13" xfId="25" applyFont="1" applyBorder="1" applyAlignment="1">
      <alignment horizontal="left"/>
    </xf>
    <xf numFmtId="0" fontId="30" fillId="0" borderId="53" xfId="25" applyFont="1" applyBorder="1" applyAlignment="1">
      <alignment vertical="center"/>
    </xf>
    <xf numFmtId="0" fontId="30" fillId="0" borderId="28" xfId="25" applyFont="1" applyBorder="1" applyAlignment="1">
      <alignment vertical="center"/>
    </xf>
    <xf numFmtId="0" fontId="30" fillId="0" borderId="27" xfId="25" applyFont="1" applyBorder="1" applyAlignment="1">
      <alignment vertical="center"/>
    </xf>
    <xf numFmtId="0" fontId="30" fillId="0" borderId="29" xfId="25" applyFont="1" applyBorder="1" applyAlignment="1">
      <alignment vertical="center"/>
    </xf>
    <xf numFmtId="0" fontId="30" fillId="0" borderId="12" xfId="25" applyFont="1" applyBorder="1" applyAlignment="1">
      <alignment horizontal="left" vertical="top" wrapText="1"/>
    </xf>
    <xf numFmtId="0" fontId="37" fillId="0" borderId="11" xfId="25" applyFont="1" applyBorder="1" applyAlignment="1">
      <alignment horizontal="left" vertical="center" wrapText="1" indent="1"/>
    </xf>
    <xf numFmtId="0" fontId="37" fillId="0" borderId="11" xfId="25" applyFont="1" applyBorder="1" applyAlignment="1">
      <alignment horizontal="left" vertical="center" indent="1"/>
    </xf>
    <xf numFmtId="0" fontId="37" fillId="0" borderId="16" xfId="25" applyFont="1" applyBorder="1" applyAlignment="1">
      <alignment horizontal="left" vertical="center" wrapText="1" indent="1"/>
    </xf>
    <xf numFmtId="0" fontId="37" fillId="0" borderId="17" xfId="25" applyFont="1" applyBorder="1" applyAlignment="1">
      <alignment horizontal="left" vertical="center" wrapText="1" indent="1"/>
    </xf>
    <xf numFmtId="0" fontId="37" fillId="0" borderId="13" xfId="25" applyFont="1" applyBorder="1" applyAlignment="1">
      <alignment horizontal="left" vertical="center" wrapText="1" indent="1"/>
    </xf>
    <xf numFmtId="0" fontId="30" fillId="0" borderId="15" xfId="25" applyFont="1" applyBorder="1" applyAlignment="1">
      <alignment horizontal="left" vertical="center"/>
    </xf>
    <xf numFmtId="0" fontId="30" fillId="0" borderId="0" xfId="25" applyFont="1" applyAlignment="1">
      <alignment horizontal="left" vertical="center"/>
    </xf>
    <xf numFmtId="0" fontId="30" fillId="0" borderId="12" xfId="25" applyFont="1" applyBorder="1" applyAlignment="1">
      <alignment horizontal="left" vertical="center"/>
    </xf>
    <xf numFmtId="0" fontId="37" fillId="0" borderId="26" xfId="25" applyFont="1" applyBorder="1" applyAlignment="1">
      <alignment horizontal="left" vertical="center" wrapText="1" indent="1"/>
    </xf>
    <xf numFmtId="0" fontId="37" fillId="0" borderId="27" xfId="25" applyFont="1" applyBorder="1" applyAlignment="1">
      <alignment horizontal="left" vertical="center" wrapText="1" indent="1"/>
    </xf>
    <xf numFmtId="0" fontId="37" fillId="0" borderId="29" xfId="25" applyFont="1" applyBorder="1" applyAlignment="1">
      <alignment horizontal="left" vertical="center" wrapText="1" indent="1"/>
    </xf>
    <xf numFmtId="0" fontId="37" fillId="0" borderId="26" xfId="25" applyFont="1" applyBorder="1" applyAlignment="1">
      <alignment horizontal="center" vertical="center"/>
    </xf>
    <xf numFmtId="0" fontId="37" fillId="0" borderId="27" xfId="25" applyFont="1" applyBorder="1" applyAlignment="1">
      <alignment horizontal="center" vertical="center"/>
    </xf>
    <xf numFmtId="0" fontId="37" fillId="0" borderId="29" xfId="25" applyFont="1" applyBorder="1" applyAlignment="1">
      <alignment horizontal="center" vertical="center"/>
    </xf>
    <xf numFmtId="0" fontId="37" fillId="0" borderId="17" xfId="25" applyFont="1" applyBorder="1" applyAlignment="1">
      <alignment horizontal="left" vertical="center" wrapText="1"/>
    </xf>
    <xf numFmtId="0" fontId="37" fillId="0" borderId="16" xfId="25" applyFont="1" applyBorder="1" applyAlignment="1">
      <alignment horizontal="left" vertical="center" wrapText="1"/>
    </xf>
    <xf numFmtId="0" fontId="37" fillId="0" borderId="13" xfId="25" applyFont="1" applyBorder="1" applyAlignment="1">
      <alignment horizontal="left" vertical="center" wrapText="1"/>
    </xf>
    <xf numFmtId="0" fontId="32" fillId="0" borderId="17" xfId="25" applyFont="1" applyBorder="1" applyAlignment="1">
      <alignment horizontal="left" vertical="center" wrapText="1"/>
    </xf>
    <xf numFmtId="0" fontId="32" fillId="0" borderId="13" xfId="25" applyFont="1" applyBorder="1" applyAlignment="1">
      <alignment horizontal="left" vertical="center" wrapText="1"/>
    </xf>
    <xf numFmtId="0" fontId="32" fillId="0" borderId="17" xfId="25" applyFont="1" applyBorder="1" applyAlignment="1">
      <alignment vertical="center" wrapText="1"/>
    </xf>
    <xf numFmtId="0" fontId="32" fillId="0" borderId="13" xfId="25" applyFont="1" applyBorder="1" applyAlignment="1">
      <alignment vertical="center" wrapText="1"/>
    </xf>
    <xf numFmtId="0" fontId="32" fillId="0" borderId="53" xfId="25" applyFont="1" applyBorder="1" applyAlignment="1">
      <alignment horizontal="center" vertical="center" wrapText="1"/>
    </xf>
    <xf numFmtId="0" fontId="32" fillId="0" borderId="28" xfId="25" applyFont="1" applyBorder="1" applyAlignment="1">
      <alignment horizontal="center" vertical="center" wrapText="1"/>
    </xf>
    <xf numFmtId="0" fontId="32" fillId="0" borderId="0" xfId="25" applyFont="1" applyAlignment="1">
      <alignment horizontal="center" vertical="center" wrapText="1"/>
    </xf>
    <xf numFmtId="0" fontId="32" fillId="0" borderId="12" xfId="25" applyFont="1" applyBorder="1" applyAlignment="1">
      <alignment horizontal="center" vertical="center" wrapText="1"/>
    </xf>
    <xf numFmtId="0" fontId="32" fillId="0" borderId="27" xfId="25" applyFont="1" applyBorder="1" applyAlignment="1">
      <alignment horizontal="center" vertical="center" wrapText="1"/>
    </xf>
    <xf numFmtId="0" fontId="32" fillId="0" borderId="29" xfId="25" applyFont="1" applyBorder="1" applyAlignment="1">
      <alignment horizontal="center" vertical="center" wrapText="1"/>
    </xf>
    <xf numFmtId="0" fontId="32" fillId="0" borderId="27" xfId="25" applyFont="1" applyBorder="1" applyAlignment="1">
      <alignment horizontal="left" vertical="center" wrapText="1"/>
    </xf>
    <xf numFmtId="0" fontId="32" fillId="0" borderId="29" xfId="25" applyFont="1" applyBorder="1" applyAlignment="1">
      <alignment horizontal="left" vertical="center" wrapText="1"/>
    </xf>
    <xf numFmtId="0" fontId="32" fillId="0" borderId="53" xfId="25" applyFont="1" applyBorder="1" applyAlignment="1">
      <alignment horizontal="left" vertical="center" wrapText="1"/>
    </xf>
    <xf numFmtId="0" fontId="32" fillId="0" borderId="0" xfId="25" applyFont="1" applyAlignment="1">
      <alignment horizontal="left" vertical="center" wrapText="1"/>
    </xf>
    <xf numFmtId="0" fontId="30" fillId="0" borderId="17" xfId="25" applyFont="1" applyBorder="1" applyAlignment="1">
      <alignment horizontal="center" vertical="center" wrapText="1"/>
    </xf>
    <xf numFmtId="0" fontId="30" fillId="0" borderId="13" xfId="25" applyFont="1" applyBorder="1" applyAlignment="1">
      <alignment horizontal="center" vertical="center" wrapText="1"/>
    </xf>
    <xf numFmtId="0" fontId="42" fillId="0" borderId="25" xfId="25" applyFont="1" applyBorder="1" applyAlignment="1">
      <alignment horizontal="left" vertical="center" wrapText="1"/>
    </xf>
    <xf numFmtId="0" fontId="42" fillId="0" borderId="53" xfId="25" applyFont="1" applyBorder="1" applyAlignment="1">
      <alignment horizontal="left" vertical="center" wrapText="1"/>
    </xf>
    <xf numFmtId="0" fontId="42" fillId="0" borderId="28" xfId="25" applyFont="1" applyBorder="1" applyAlignment="1">
      <alignment horizontal="left" vertical="center" wrapText="1"/>
    </xf>
    <xf numFmtId="0" fontId="42" fillId="0" borderId="15" xfId="25" applyFont="1" applyBorder="1" applyAlignment="1">
      <alignment horizontal="left" vertical="center"/>
    </xf>
    <xf numFmtId="0" fontId="42" fillId="0" borderId="0" xfId="25" applyFont="1" applyAlignment="1">
      <alignment horizontal="left" vertical="center"/>
    </xf>
    <xf numFmtId="0" fontId="42" fillId="0" borderId="12" xfId="25" applyFont="1" applyBorder="1" applyAlignment="1">
      <alignment horizontal="left" vertical="center"/>
    </xf>
    <xf numFmtId="0" fontId="30" fillId="0" borderId="42" xfId="25" applyFont="1" applyBorder="1" applyAlignment="1">
      <alignment horizontal="center" vertical="center"/>
    </xf>
    <xf numFmtId="0" fontId="37" fillId="0" borderId="11" xfId="25" applyFont="1" applyBorder="1" applyAlignment="1">
      <alignment horizontal="left" vertical="center" shrinkToFit="1"/>
    </xf>
    <xf numFmtId="0" fontId="32" fillId="0" borderId="11" xfId="25" applyFont="1" applyBorder="1" applyAlignment="1">
      <alignment horizontal="left" vertical="center" shrinkToFit="1"/>
    </xf>
    <xf numFmtId="0" fontId="30" fillId="0" borderId="0" xfId="25" applyFont="1" applyAlignment="1">
      <alignment horizontal="left" vertical="center" shrinkToFit="1"/>
    </xf>
    <xf numFmtId="0" fontId="30" fillId="0" borderId="17" xfId="25" applyFont="1" applyBorder="1" applyAlignment="1">
      <alignment vertical="center"/>
    </xf>
    <xf numFmtId="0" fontId="30" fillId="0" borderId="13" xfId="25" applyFont="1" applyBorder="1" applyAlignment="1">
      <alignment vertical="center"/>
    </xf>
    <xf numFmtId="0" fontId="30" fillId="0" borderId="16" xfId="25" applyFont="1" applyBorder="1" applyAlignment="1">
      <alignment vertical="center"/>
    </xf>
    <xf numFmtId="0" fontId="30" fillId="0" borderId="16" xfId="25" applyFont="1" applyBorder="1" applyAlignment="1">
      <alignment horizontal="right" vertical="center"/>
    </xf>
    <xf numFmtId="0" fontId="30" fillId="0" borderId="17" xfId="25" applyFont="1" applyBorder="1" applyAlignment="1">
      <alignment horizontal="right" vertical="center"/>
    </xf>
    <xf numFmtId="0" fontId="30" fillId="0" borderId="13" xfId="25" applyFont="1" applyBorder="1" applyAlignment="1">
      <alignment horizontal="right" vertical="center"/>
    </xf>
    <xf numFmtId="0" fontId="32" fillId="0" borderId="0" xfId="25" applyFont="1" applyAlignment="1">
      <alignment horizontal="left" vertical="center" shrinkToFit="1"/>
    </xf>
    <xf numFmtId="0" fontId="40" fillId="0" borderId="0" xfId="25" applyFont="1" applyAlignment="1">
      <alignment horizontal="center" vertical="center" wrapText="1"/>
    </xf>
    <xf numFmtId="0" fontId="35" fillId="0" borderId="11" xfId="25" applyFont="1" applyBorder="1" applyAlignment="1">
      <alignment horizontal="center" vertical="center"/>
    </xf>
    <xf numFmtId="0" fontId="30" fillId="0" borderId="53" xfId="25" applyFont="1" applyBorder="1" applyAlignment="1">
      <alignment horizontal="left" vertical="top" wrapText="1"/>
    </xf>
    <xf numFmtId="0" fontId="13" fillId="0" borderId="11" xfId="7" applyFont="1" applyBorder="1" applyAlignment="1">
      <alignment horizontal="center" vertical="center" wrapText="1"/>
    </xf>
    <xf numFmtId="0" fontId="24" fillId="0" borderId="11" xfId="7" applyFont="1" applyBorder="1" applyAlignment="1">
      <alignment horizontal="center" vertical="center" wrapText="1"/>
    </xf>
    <xf numFmtId="0" fontId="43" fillId="0" borderId="11" xfId="32" applyFont="1" applyBorder="1" applyAlignment="1">
      <alignment horizontal="center" vertical="center" wrapText="1"/>
    </xf>
    <xf numFmtId="0" fontId="43" fillId="0" borderId="11" xfId="32" applyFont="1" applyBorder="1" applyAlignment="1">
      <alignment horizontal="center" vertical="center"/>
    </xf>
  </cellXfs>
  <cellStyles count="33">
    <cellStyle name="パーセント 2 2" xfId="1" xr:uid="{00000000-0005-0000-0000-000000000000}"/>
    <cellStyle name="パーセント 2 2 2" xfId="2" xr:uid="{00000000-0005-0000-0000-000001000000}"/>
    <cellStyle name="パーセント 2 2 2 2" xfId="27"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28" xr:uid="{9911C518-1654-4FFC-9701-785B3F36CCBD}"/>
    <cellStyle name="桁区切り 5" xfId="31"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3" xfId="10" xr:uid="{00000000-0005-0000-0000-00000E000000}"/>
    <cellStyle name="標準 2 4" xfId="11" xr:uid="{00000000-0005-0000-0000-00000F000000}"/>
    <cellStyle name="標準 2 5" xfId="25" xr:uid="{037A0AA2-B3BE-43C2-B455-402B68A187DF}"/>
    <cellStyle name="標準 2_sogo_kasan-tenpu (9)" xfId="12" xr:uid="{00000000-0005-0000-0000-000010000000}"/>
    <cellStyle name="標準 3" xfId="13" xr:uid="{00000000-0005-0000-0000-000012000000}"/>
    <cellStyle name="標準 3 2" xfId="14" xr:uid="{00000000-0005-0000-0000-000013000000}"/>
    <cellStyle name="標準 3 2 2" xfId="15" xr:uid="{00000000-0005-0000-0000-000014000000}"/>
    <cellStyle name="標準 3 2 2 2" xfId="26" xr:uid="{944F1BFA-D8F1-4A75-A9BF-A740CC9955F5}"/>
    <cellStyle name="標準 3 2 3" xfId="16" xr:uid="{00000000-0005-0000-0000-000015000000}"/>
    <cellStyle name="標準 3 2_別紙1_別紙(様式)8以降" xfId="17" xr:uid="{00000000-0005-0000-0000-000016000000}"/>
    <cellStyle name="標準 3_利用者減少" xfId="18" xr:uid="{00000000-0005-0000-0000-000017000000}"/>
    <cellStyle name="標準 4" xfId="19" xr:uid="{00000000-0005-0000-0000-000018000000}"/>
    <cellStyle name="標準 5" xfId="20" xr:uid="{00000000-0005-0000-0000-00001A000000}"/>
    <cellStyle name="標準 6" xfId="21" xr:uid="{00000000-0005-0000-0000-00001B000000}"/>
    <cellStyle name="標準 7" xfId="22" xr:uid="{00000000-0005-0000-0000-00001C000000}"/>
    <cellStyle name="標準 8" xfId="24" xr:uid="{36B8B9E7-29D6-434E-93A0-EBD69E340EE2}"/>
    <cellStyle name="標準 9" xfId="30" xr:uid="{20BA6CEF-4E77-4132-B274-1F9DC3D7E456}"/>
    <cellStyle name="標準_１８年４月加算案内" xfId="32" xr:uid="{A808C8BE-F72B-48E0-9188-8360B0EAD5FE}"/>
    <cellStyle name="標準_Sheet1" xfId="23" xr:uid="{00000000-0005-0000-0000-00001E000000}"/>
    <cellStyle name="標準_別紙1_別紙(様式)8以降_8" xfId="29" xr:uid="{0F80B25D-0117-4939-B99E-3BE092BACE1F}"/>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39</xdr:row>
          <xdr:rowOff>6350</xdr:rowOff>
        </xdr:from>
        <xdr:to>
          <xdr:col>2</xdr:col>
          <xdr:colOff>196850</xdr:colOff>
          <xdr:row>40</xdr:row>
          <xdr:rowOff>6350</xdr:rowOff>
        </xdr:to>
        <xdr:sp macro="" textlink="">
          <xdr:nvSpPr>
            <xdr:cNvPr id="159757" name="Check Box 13" hidden="1">
              <a:extLst>
                <a:ext uri="{63B3BB69-23CF-44E3-9099-C40C66FF867C}">
                  <a14:compatExt spid="_x0000_s159757"/>
                </a:ext>
                <a:ext uri="{FF2B5EF4-FFF2-40B4-BE49-F238E27FC236}">
                  <a16:creationId xmlns:a16="http://schemas.microsoft.com/office/drawing/2014/main" id="{00000000-0008-0000-0000-00000D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6350</xdr:rowOff>
        </xdr:from>
        <xdr:to>
          <xdr:col>2</xdr:col>
          <xdr:colOff>196850</xdr:colOff>
          <xdr:row>39</xdr:row>
          <xdr:rowOff>6350</xdr:rowOff>
        </xdr:to>
        <xdr:sp macro="" textlink="">
          <xdr:nvSpPr>
            <xdr:cNvPr id="159758" name="Check Box 14" hidden="1">
              <a:extLst>
                <a:ext uri="{63B3BB69-23CF-44E3-9099-C40C66FF867C}">
                  <a14:compatExt spid="_x0000_s159758"/>
                </a:ext>
                <a:ext uri="{FF2B5EF4-FFF2-40B4-BE49-F238E27FC236}">
                  <a16:creationId xmlns:a16="http://schemas.microsoft.com/office/drawing/2014/main" id="{00000000-0008-0000-0000-00000E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6350</xdr:rowOff>
        </xdr:from>
        <xdr:to>
          <xdr:col>2</xdr:col>
          <xdr:colOff>196850</xdr:colOff>
          <xdr:row>38</xdr:row>
          <xdr:rowOff>6350</xdr:rowOff>
        </xdr:to>
        <xdr:sp macro="" textlink="">
          <xdr:nvSpPr>
            <xdr:cNvPr id="159759" name="Check Box 15" hidden="1">
              <a:extLst>
                <a:ext uri="{63B3BB69-23CF-44E3-9099-C40C66FF867C}">
                  <a14:compatExt spid="_x0000_s159759"/>
                </a:ext>
                <a:ext uri="{FF2B5EF4-FFF2-40B4-BE49-F238E27FC236}">
                  <a16:creationId xmlns:a16="http://schemas.microsoft.com/office/drawing/2014/main" id="{00000000-0008-0000-0000-00000F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0</xdr:rowOff>
        </xdr:from>
        <xdr:to>
          <xdr:col>2</xdr:col>
          <xdr:colOff>196850</xdr:colOff>
          <xdr:row>38</xdr:row>
          <xdr:rowOff>0</xdr:rowOff>
        </xdr:to>
        <xdr:sp macro="" textlink="">
          <xdr:nvSpPr>
            <xdr:cNvPr id="159760" name="Check Box 16" hidden="1">
              <a:extLst>
                <a:ext uri="{63B3BB69-23CF-44E3-9099-C40C66FF867C}">
                  <a14:compatExt spid="_x0000_s159760"/>
                </a:ext>
                <a:ext uri="{FF2B5EF4-FFF2-40B4-BE49-F238E27FC236}">
                  <a16:creationId xmlns:a16="http://schemas.microsoft.com/office/drawing/2014/main" id="{00000000-0008-0000-0000-000010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6350</xdr:rowOff>
        </xdr:from>
        <xdr:to>
          <xdr:col>2</xdr:col>
          <xdr:colOff>196850</xdr:colOff>
          <xdr:row>36</xdr:row>
          <xdr:rowOff>6350</xdr:rowOff>
        </xdr:to>
        <xdr:sp macro="" textlink="">
          <xdr:nvSpPr>
            <xdr:cNvPr id="159763" name="Check Box 19" hidden="1">
              <a:extLst>
                <a:ext uri="{63B3BB69-23CF-44E3-9099-C40C66FF867C}">
                  <a14:compatExt spid="_x0000_s159763"/>
                </a:ext>
                <a:ext uri="{FF2B5EF4-FFF2-40B4-BE49-F238E27FC236}">
                  <a16:creationId xmlns:a16="http://schemas.microsoft.com/office/drawing/2014/main" id="{00000000-0008-0000-0000-000013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6350</xdr:rowOff>
        </xdr:from>
        <xdr:to>
          <xdr:col>2</xdr:col>
          <xdr:colOff>196850</xdr:colOff>
          <xdr:row>35</xdr:row>
          <xdr:rowOff>6350</xdr:rowOff>
        </xdr:to>
        <xdr:sp macro="" textlink="">
          <xdr:nvSpPr>
            <xdr:cNvPr id="159764" name="Check Box 20" hidden="1">
              <a:extLst>
                <a:ext uri="{63B3BB69-23CF-44E3-9099-C40C66FF867C}">
                  <a14:compatExt spid="_x0000_s159764"/>
                </a:ext>
                <a:ext uri="{FF2B5EF4-FFF2-40B4-BE49-F238E27FC236}">
                  <a16:creationId xmlns:a16="http://schemas.microsoft.com/office/drawing/2014/main" id="{00000000-0008-0000-0000-000014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6350</xdr:rowOff>
        </xdr:from>
        <xdr:to>
          <xdr:col>2</xdr:col>
          <xdr:colOff>196850</xdr:colOff>
          <xdr:row>3</xdr:row>
          <xdr:rowOff>6350</xdr:rowOff>
        </xdr:to>
        <xdr:sp macro="" textlink="">
          <xdr:nvSpPr>
            <xdr:cNvPr id="159765" name="Check Box 21" hidden="1">
              <a:extLst>
                <a:ext uri="{63B3BB69-23CF-44E3-9099-C40C66FF867C}">
                  <a14:compatExt spid="_x0000_s159765"/>
                </a:ext>
                <a:ext uri="{FF2B5EF4-FFF2-40B4-BE49-F238E27FC236}">
                  <a16:creationId xmlns:a16="http://schemas.microsoft.com/office/drawing/2014/main" id="{00000000-0008-0000-0000-000015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6350</xdr:rowOff>
        </xdr:from>
        <xdr:to>
          <xdr:col>2</xdr:col>
          <xdr:colOff>196850</xdr:colOff>
          <xdr:row>4</xdr:row>
          <xdr:rowOff>6350</xdr:rowOff>
        </xdr:to>
        <xdr:sp macro="" textlink="">
          <xdr:nvSpPr>
            <xdr:cNvPr id="159766" name="Check Box 22" hidden="1">
              <a:extLst>
                <a:ext uri="{63B3BB69-23CF-44E3-9099-C40C66FF867C}">
                  <a14:compatExt spid="_x0000_s159766"/>
                </a:ext>
                <a:ext uri="{FF2B5EF4-FFF2-40B4-BE49-F238E27FC236}">
                  <a16:creationId xmlns:a16="http://schemas.microsoft.com/office/drawing/2014/main" id="{00000000-0008-0000-0000-000016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2</xdr:col>
          <xdr:colOff>196850</xdr:colOff>
          <xdr:row>5</xdr:row>
          <xdr:rowOff>381000</xdr:rowOff>
        </xdr:to>
        <xdr:sp macro="" textlink="">
          <xdr:nvSpPr>
            <xdr:cNvPr id="159767" name="Check Box 23" hidden="1">
              <a:extLst>
                <a:ext uri="{63B3BB69-23CF-44E3-9099-C40C66FF867C}">
                  <a14:compatExt spid="_x0000_s159767"/>
                </a:ext>
                <a:ext uri="{FF2B5EF4-FFF2-40B4-BE49-F238E27FC236}">
                  <a16:creationId xmlns:a16="http://schemas.microsoft.com/office/drawing/2014/main" id="{00000000-0008-0000-0000-000017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6350</xdr:rowOff>
        </xdr:from>
        <xdr:to>
          <xdr:col>2</xdr:col>
          <xdr:colOff>196850</xdr:colOff>
          <xdr:row>6</xdr:row>
          <xdr:rowOff>0</xdr:rowOff>
        </xdr:to>
        <xdr:sp macro="" textlink="">
          <xdr:nvSpPr>
            <xdr:cNvPr id="159768" name="Check Box 24" hidden="1">
              <a:extLst>
                <a:ext uri="{63B3BB69-23CF-44E3-9099-C40C66FF867C}">
                  <a14:compatExt spid="_x0000_s159768"/>
                </a:ext>
                <a:ext uri="{FF2B5EF4-FFF2-40B4-BE49-F238E27FC236}">
                  <a16:creationId xmlns:a16="http://schemas.microsoft.com/office/drawing/2014/main" id="{00000000-0008-0000-0000-000018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6350</xdr:rowOff>
        </xdr:from>
        <xdr:to>
          <xdr:col>2</xdr:col>
          <xdr:colOff>196850</xdr:colOff>
          <xdr:row>10</xdr:row>
          <xdr:rowOff>0</xdr:rowOff>
        </xdr:to>
        <xdr:sp macro="" textlink="">
          <xdr:nvSpPr>
            <xdr:cNvPr id="159769" name="Check Box 25" hidden="1">
              <a:extLst>
                <a:ext uri="{63B3BB69-23CF-44E3-9099-C40C66FF867C}">
                  <a14:compatExt spid="_x0000_s159769"/>
                </a:ext>
                <a:ext uri="{FF2B5EF4-FFF2-40B4-BE49-F238E27FC236}">
                  <a16:creationId xmlns:a16="http://schemas.microsoft.com/office/drawing/2014/main" id="{00000000-0008-0000-0000-000019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6350</xdr:rowOff>
        </xdr:from>
        <xdr:to>
          <xdr:col>2</xdr:col>
          <xdr:colOff>196850</xdr:colOff>
          <xdr:row>11</xdr:row>
          <xdr:rowOff>0</xdr:rowOff>
        </xdr:to>
        <xdr:sp macro="" textlink="">
          <xdr:nvSpPr>
            <xdr:cNvPr id="159770" name="Check Box 26" hidden="1">
              <a:extLst>
                <a:ext uri="{63B3BB69-23CF-44E3-9099-C40C66FF867C}">
                  <a14:compatExt spid="_x0000_s159770"/>
                </a:ext>
                <a:ext uri="{FF2B5EF4-FFF2-40B4-BE49-F238E27FC236}">
                  <a16:creationId xmlns:a16="http://schemas.microsoft.com/office/drawing/2014/main" id="{00000000-0008-0000-0000-00001A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2</xdr:col>
          <xdr:colOff>196850</xdr:colOff>
          <xdr:row>18</xdr:row>
          <xdr:rowOff>6350</xdr:rowOff>
        </xdr:to>
        <xdr:sp macro="" textlink="">
          <xdr:nvSpPr>
            <xdr:cNvPr id="159775" name="Check Box 31" hidden="1">
              <a:extLst>
                <a:ext uri="{63B3BB69-23CF-44E3-9099-C40C66FF867C}">
                  <a14:compatExt spid="_x0000_s159775"/>
                </a:ext>
                <a:ext uri="{FF2B5EF4-FFF2-40B4-BE49-F238E27FC236}">
                  <a16:creationId xmlns:a16="http://schemas.microsoft.com/office/drawing/2014/main" id="{00000000-0008-0000-0000-00001F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6350</xdr:rowOff>
        </xdr:from>
        <xdr:to>
          <xdr:col>2</xdr:col>
          <xdr:colOff>196850</xdr:colOff>
          <xdr:row>19</xdr:row>
          <xdr:rowOff>6350</xdr:rowOff>
        </xdr:to>
        <xdr:sp macro="" textlink="">
          <xdr:nvSpPr>
            <xdr:cNvPr id="159776" name="Check Box 32" hidden="1">
              <a:extLst>
                <a:ext uri="{63B3BB69-23CF-44E3-9099-C40C66FF867C}">
                  <a14:compatExt spid="_x0000_s159776"/>
                </a:ext>
                <a:ext uri="{FF2B5EF4-FFF2-40B4-BE49-F238E27FC236}">
                  <a16:creationId xmlns:a16="http://schemas.microsoft.com/office/drawing/2014/main" id="{00000000-0008-0000-0000-000020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6350</xdr:rowOff>
        </xdr:from>
        <xdr:to>
          <xdr:col>2</xdr:col>
          <xdr:colOff>196850</xdr:colOff>
          <xdr:row>21</xdr:row>
          <xdr:rowOff>6350</xdr:rowOff>
        </xdr:to>
        <xdr:sp macro="" textlink="">
          <xdr:nvSpPr>
            <xdr:cNvPr id="159778" name="Check Box 34" hidden="1">
              <a:extLst>
                <a:ext uri="{63B3BB69-23CF-44E3-9099-C40C66FF867C}">
                  <a14:compatExt spid="_x0000_s159778"/>
                </a:ext>
                <a:ext uri="{FF2B5EF4-FFF2-40B4-BE49-F238E27FC236}">
                  <a16:creationId xmlns:a16="http://schemas.microsoft.com/office/drawing/2014/main" id="{00000000-0008-0000-0000-000022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6350</xdr:rowOff>
        </xdr:from>
        <xdr:to>
          <xdr:col>2</xdr:col>
          <xdr:colOff>196850</xdr:colOff>
          <xdr:row>24</xdr:row>
          <xdr:rowOff>6350</xdr:rowOff>
        </xdr:to>
        <xdr:sp macro="" textlink="">
          <xdr:nvSpPr>
            <xdr:cNvPr id="159779" name="Check Box 35" hidden="1">
              <a:extLst>
                <a:ext uri="{63B3BB69-23CF-44E3-9099-C40C66FF867C}">
                  <a14:compatExt spid="_x0000_s159779"/>
                </a:ext>
                <a:ext uri="{FF2B5EF4-FFF2-40B4-BE49-F238E27FC236}">
                  <a16:creationId xmlns:a16="http://schemas.microsoft.com/office/drawing/2014/main" id="{00000000-0008-0000-0000-000023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2</xdr:col>
          <xdr:colOff>196850</xdr:colOff>
          <xdr:row>26</xdr:row>
          <xdr:rowOff>6350</xdr:rowOff>
        </xdr:to>
        <xdr:sp macro="" textlink="">
          <xdr:nvSpPr>
            <xdr:cNvPr id="159780" name="Check Box 36" hidden="1">
              <a:extLst>
                <a:ext uri="{63B3BB69-23CF-44E3-9099-C40C66FF867C}">
                  <a14:compatExt spid="_x0000_s159780"/>
                </a:ext>
                <a:ext uri="{FF2B5EF4-FFF2-40B4-BE49-F238E27FC236}">
                  <a16:creationId xmlns:a16="http://schemas.microsoft.com/office/drawing/2014/main" id="{00000000-0008-0000-0000-000024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6350</xdr:rowOff>
        </xdr:from>
        <xdr:to>
          <xdr:col>2</xdr:col>
          <xdr:colOff>196850</xdr:colOff>
          <xdr:row>27</xdr:row>
          <xdr:rowOff>6350</xdr:rowOff>
        </xdr:to>
        <xdr:sp macro="" textlink="">
          <xdr:nvSpPr>
            <xdr:cNvPr id="159781" name="Check Box 37" hidden="1">
              <a:extLst>
                <a:ext uri="{63B3BB69-23CF-44E3-9099-C40C66FF867C}">
                  <a14:compatExt spid="_x0000_s159781"/>
                </a:ext>
                <a:ext uri="{FF2B5EF4-FFF2-40B4-BE49-F238E27FC236}">
                  <a16:creationId xmlns:a16="http://schemas.microsoft.com/office/drawing/2014/main" id="{00000000-0008-0000-0000-000025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2</xdr:col>
          <xdr:colOff>196850</xdr:colOff>
          <xdr:row>28</xdr:row>
          <xdr:rowOff>6350</xdr:rowOff>
        </xdr:to>
        <xdr:sp macro="" textlink="">
          <xdr:nvSpPr>
            <xdr:cNvPr id="159782" name="Check Box 38" hidden="1">
              <a:extLst>
                <a:ext uri="{63B3BB69-23CF-44E3-9099-C40C66FF867C}">
                  <a14:compatExt spid="_x0000_s159782"/>
                </a:ext>
                <a:ext uri="{FF2B5EF4-FFF2-40B4-BE49-F238E27FC236}">
                  <a16:creationId xmlns:a16="http://schemas.microsoft.com/office/drawing/2014/main" id="{00000000-0008-0000-0000-000026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2</xdr:col>
          <xdr:colOff>196850</xdr:colOff>
          <xdr:row>29</xdr:row>
          <xdr:rowOff>6350</xdr:rowOff>
        </xdr:to>
        <xdr:sp macro="" textlink="">
          <xdr:nvSpPr>
            <xdr:cNvPr id="159783" name="Check Box 39" hidden="1">
              <a:extLst>
                <a:ext uri="{63B3BB69-23CF-44E3-9099-C40C66FF867C}">
                  <a14:compatExt spid="_x0000_s159783"/>
                </a:ext>
                <a:ext uri="{FF2B5EF4-FFF2-40B4-BE49-F238E27FC236}">
                  <a16:creationId xmlns:a16="http://schemas.microsoft.com/office/drawing/2014/main" id="{00000000-0008-0000-0000-000027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2</xdr:col>
          <xdr:colOff>196850</xdr:colOff>
          <xdr:row>30</xdr:row>
          <xdr:rowOff>6350</xdr:rowOff>
        </xdr:to>
        <xdr:sp macro="" textlink="">
          <xdr:nvSpPr>
            <xdr:cNvPr id="159784" name="Check Box 40" hidden="1">
              <a:extLst>
                <a:ext uri="{63B3BB69-23CF-44E3-9099-C40C66FF867C}">
                  <a14:compatExt spid="_x0000_s159784"/>
                </a:ext>
                <a:ext uri="{FF2B5EF4-FFF2-40B4-BE49-F238E27FC236}">
                  <a16:creationId xmlns:a16="http://schemas.microsoft.com/office/drawing/2014/main" id="{00000000-0008-0000-0000-000028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2</xdr:col>
          <xdr:colOff>196850</xdr:colOff>
          <xdr:row>31</xdr:row>
          <xdr:rowOff>6350</xdr:rowOff>
        </xdr:to>
        <xdr:sp macro="" textlink="">
          <xdr:nvSpPr>
            <xdr:cNvPr id="159785" name="Check Box 41" hidden="1">
              <a:extLst>
                <a:ext uri="{63B3BB69-23CF-44E3-9099-C40C66FF867C}">
                  <a14:compatExt spid="_x0000_s159785"/>
                </a:ext>
                <a:ext uri="{FF2B5EF4-FFF2-40B4-BE49-F238E27FC236}">
                  <a16:creationId xmlns:a16="http://schemas.microsoft.com/office/drawing/2014/main" id="{00000000-0008-0000-0000-000029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6350</xdr:rowOff>
        </xdr:from>
        <xdr:to>
          <xdr:col>2</xdr:col>
          <xdr:colOff>196850</xdr:colOff>
          <xdr:row>32</xdr:row>
          <xdr:rowOff>6350</xdr:rowOff>
        </xdr:to>
        <xdr:sp macro="" textlink="">
          <xdr:nvSpPr>
            <xdr:cNvPr id="159786" name="Check Box 42" hidden="1">
              <a:extLst>
                <a:ext uri="{63B3BB69-23CF-44E3-9099-C40C66FF867C}">
                  <a14:compatExt spid="_x0000_s159786"/>
                </a:ext>
                <a:ext uri="{FF2B5EF4-FFF2-40B4-BE49-F238E27FC236}">
                  <a16:creationId xmlns:a16="http://schemas.microsoft.com/office/drawing/2014/main" id="{00000000-0008-0000-0000-00002A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6350</xdr:rowOff>
        </xdr:from>
        <xdr:to>
          <xdr:col>2</xdr:col>
          <xdr:colOff>196850</xdr:colOff>
          <xdr:row>33</xdr:row>
          <xdr:rowOff>6350</xdr:rowOff>
        </xdr:to>
        <xdr:sp macro="" textlink="">
          <xdr:nvSpPr>
            <xdr:cNvPr id="159787" name="Check Box 43" hidden="1">
              <a:extLst>
                <a:ext uri="{63B3BB69-23CF-44E3-9099-C40C66FF867C}">
                  <a14:compatExt spid="_x0000_s159787"/>
                </a:ext>
                <a:ext uri="{FF2B5EF4-FFF2-40B4-BE49-F238E27FC236}">
                  <a16:creationId xmlns:a16="http://schemas.microsoft.com/office/drawing/2014/main" id="{00000000-0008-0000-0000-00002B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6350</xdr:rowOff>
        </xdr:from>
        <xdr:to>
          <xdr:col>2</xdr:col>
          <xdr:colOff>196850</xdr:colOff>
          <xdr:row>34</xdr:row>
          <xdr:rowOff>6350</xdr:rowOff>
        </xdr:to>
        <xdr:sp macro="" textlink="">
          <xdr:nvSpPr>
            <xdr:cNvPr id="159788" name="Check Box 44" hidden="1">
              <a:extLst>
                <a:ext uri="{63B3BB69-23CF-44E3-9099-C40C66FF867C}">
                  <a14:compatExt spid="_x0000_s159788"/>
                </a:ext>
                <a:ext uri="{FF2B5EF4-FFF2-40B4-BE49-F238E27FC236}">
                  <a16:creationId xmlns:a16="http://schemas.microsoft.com/office/drawing/2014/main" id="{00000000-0008-0000-0000-00002C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2</xdr:col>
          <xdr:colOff>196850</xdr:colOff>
          <xdr:row>14</xdr:row>
          <xdr:rowOff>6350</xdr:rowOff>
        </xdr:to>
        <xdr:sp macro="" textlink="">
          <xdr:nvSpPr>
            <xdr:cNvPr id="159789" name="Check Box 45" hidden="1">
              <a:extLst>
                <a:ext uri="{63B3BB69-23CF-44E3-9099-C40C66FF867C}">
                  <a14:compatExt spid="_x0000_s159789"/>
                </a:ext>
                <a:ext uri="{FF2B5EF4-FFF2-40B4-BE49-F238E27FC236}">
                  <a16:creationId xmlns:a16="http://schemas.microsoft.com/office/drawing/2014/main" id="{00000000-0008-0000-0000-00002D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2</xdr:col>
          <xdr:colOff>196850</xdr:colOff>
          <xdr:row>15</xdr:row>
          <xdr:rowOff>6350</xdr:rowOff>
        </xdr:to>
        <xdr:sp macro="" textlink="">
          <xdr:nvSpPr>
            <xdr:cNvPr id="159790" name="Check Box 46" hidden="1">
              <a:extLst>
                <a:ext uri="{63B3BB69-23CF-44E3-9099-C40C66FF867C}">
                  <a14:compatExt spid="_x0000_s159790"/>
                </a:ext>
                <a:ext uri="{FF2B5EF4-FFF2-40B4-BE49-F238E27FC236}">
                  <a16:creationId xmlns:a16="http://schemas.microsoft.com/office/drawing/2014/main" id="{00000000-0008-0000-0000-00002E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6350</xdr:rowOff>
        </xdr:from>
        <xdr:to>
          <xdr:col>2</xdr:col>
          <xdr:colOff>196850</xdr:colOff>
          <xdr:row>17</xdr:row>
          <xdr:rowOff>6350</xdr:rowOff>
        </xdr:to>
        <xdr:sp macro="" textlink="">
          <xdr:nvSpPr>
            <xdr:cNvPr id="159791" name="Check Box 47" hidden="1">
              <a:extLst>
                <a:ext uri="{63B3BB69-23CF-44E3-9099-C40C66FF867C}">
                  <a14:compatExt spid="_x0000_s159791"/>
                </a:ext>
                <a:ext uri="{FF2B5EF4-FFF2-40B4-BE49-F238E27FC236}">
                  <a16:creationId xmlns:a16="http://schemas.microsoft.com/office/drawing/2014/main" id="{00000000-0008-0000-0000-00002F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6350</xdr:rowOff>
        </xdr:from>
        <xdr:to>
          <xdr:col>2</xdr:col>
          <xdr:colOff>196850</xdr:colOff>
          <xdr:row>23</xdr:row>
          <xdr:rowOff>6350</xdr:rowOff>
        </xdr:to>
        <xdr:sp macro="" textlink="">
          <xdr:nvSpPr>
            <xdr:cNvPr id="159795" name="Check Box 51" hidden="1">
              <a:extLst>
                <a:ext uri="{63B3BB69-23CF-44E3-9099-C40C66FF867C}">
                  <a14:compatExt spid="_x0000_s159795"/>
                </a:ext>
                <a:ext uri="{FF2B5EF4-FFF2-40B4-BE49-F238E27FC236}">
                  <a16:creationId xmlns:a16="http://schemas.microsoft.com/office/drawing/2014/main" id="{00000000-0008-0000-0000-000033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6350</xdr:rowOff>
        </xdr:from>
        <xdr:to>
          <xdr:col>2</xdr:col>
          <xdr:colOff>196850</xdr:colOff>
          <xdr:row>25</xdr:row>
          <xdr:rowOff>6350</xdr:rowOff>
        </xdr:to>
        <xdr:sp macro="" textlink="">
          <xdr:nvSpPr>
            <xdr:cNvPr id="159796" name="Check Box 52" hidden="1">
              <a:extLst>
                <a:ext uri="{63B3BB69-23CF-44E3-9099-C40C66FF867C}">
                  <a14:compatExt spid="_x0000_s159796"/>
                </a:ext>
                <a:ext uri="{FF2B5EF4-FFF2-40B4-BE49-F238E27FC236}">
                  <a16:creationId xmlns:a16="http://schemas.microsoft.com/office/drawing/2014/main" id="{00000000-0008-0000-0000-000034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6350</xdr:rowOff>
        </xdr:from>
        <xdr:to>
          <xdr:col>2</xdr:col>
          <xdr:colOff>196850</xdr:colOff>
          <xdr:row>22</xdr:row>
          <xdr:rowOff>6350</xdr:rowOff>
        </xdr:to>
        <xdr:sp macro="" textlink="">
          <xdr:nvSpPr>
            <xdr:cNvPr id="159797" name="Check Box 53" hidden="1">
              <a:extLst>
                <a:ext uri="{63B3BB69-23CF-44E3-9099-C40C66FF867C}">
                  <a14:compatExt spid="_x0000_s159797"/>
                </a:ext>
                <a:ext uri="{FF2B5EF4-FFF2-40B4-BE49-F238E27FC236}">
                  <a16:creationId xmlns:a16="http://schemas.microsoft.com/office/drawing/2014/main" id="{00000000-0008-0000-0000-000035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44</xdr:row>
          <xdr:rowOff>6350</xdr:rowOff>
        </xdr:from>
        <xdr:to>
          <xdr:col>2</xdr:col>
          <xdr:colOff>196850</xdr:colOff>
          <xdr:row>45</xdr:row>
          <xdr:rowOff>6350</xdr:rowOff>
        </xdr:to>
        <xdr:sp macro="" textlink="">
          <xdr:nvSpPr>
            <xdr:cNvPr id="159806" name="Check Box 62" hidden="1">
              <a:extLst>
                <a:ext uri="{63B3BB69-23CF-44E3-9099-C40C66FF867C}">
                  <a14:compatExt spid="_x0000_s159806"/>
                </a:ext>
                <a:ext uri="{FF2B5EF4-FFF2-40B4-BE49-F238E27FC236}">
                  <a16:creationId xmlns:a16="http://schemas.microsoft.com/office/drawing/2014/main" id="{00000000-0008-0000-0000-00003E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6350</xdr:rowOff>
        </xdr:from>
        <xdr:to>
          <xdr:col>2</xdr:col>
          <xdr:colOff>196850</xdr:colOff>
          <xdr:row>44</xdr:row>
          <xdr:rowOff>6350</xdr:rowOff>
        </xdr:to>
        <xdr:sp macro="" textlink="">
          <xdr:nvSpPr>
            <xdr:cNvPr id="159807" name="Check Box 63" hidden="1">
              <a:extLst>
                <a:ext uri="{63B3BB69-23CF-44E3-9099-C40C66FF867C}">
                  <a14:compatExt spid="_x0000_s159807"/>
                </a:ext>
                <a:ext uri="{FF2B5EF4-FFF2-40B4-BE49-F238E27FC236}">
                  <a16:creationId xmlns:a16="http://schemas.microsoft.com/office/drawing/2014/main" id="{00000000-0008-0000-0000-00003F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6350</xdr:rowOff>
        </xdr:from>
        <xdr:to>
          <xdr:col>2</xdr:col>
          <xdr:colOff>196850</xdr:colOff>
          <xdr:row>43</xdr:row>
          <xdr:rowOff>6350</xdr:rowOff>
        </xdr:to>
        <xdr:sp macro="" textlink="">
          <xdr:nvSpPr>
            <xdr:cNvPr id="159808" name="Check Box 64" hidden="1">
              <a:extLst>
                <a:ext uri="{63B3BB69-23CF-44E3-9099-C40C66FF867C}">
                  <a14:compatExt spid="_x0000_s159808"/>
                </a:ext>
                <a:ext uri="{FF2B5EF4-FFF2-40B4-BE49-F238E27FC236}">
                  <a16:creationId xmlns:a16="http://schemas.microsoft.com/office/drawing/2014/main" id="{00000000-0008-0000-0000-000040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6350</xdr:rowOff>
        </xdr:from>
        <xdr:to>
          <xdr:col>2</xdr:col>
          <xdr:colOff>196850</xdr:colOff>
          <xdr:row>42</xdr:row>
          <xdr:rowOff>6350</xdr:rowOff>
        </xdr:to>
        <xdr:sp macro="" textlink="">
          <xdr:nvSpPr>
            <xdr:cNvPr id="159809" name="Check Box 65" hidden="1">
              <a:extLst>
                <a:ext uri="{63B3BB69-23CF-44E3-9099-C40C66FF867C}">
                  <a14:compatExt spid="_x0000_s159809"/>
                </a:ext>
                <a:ext uri="{FF2B5EF4-FFF2-40B4-BE49-F238E27FC236}">
                  <a16:creationId xmlns:a16="http://schemas.microsoft.com/office/drawing/2014/main" id="{00000000-0008-0000-0000-000041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0</xdr:rowOff>
        </xdr:from>
        <xdr:to>
          <xdr:col>2</xdr:col>
          <xdr:colOff>196850</xdr:colOff>
          <xdr:row>42</xdr:row>
          <xdr:rowOff>0</xdr:rowOff>
        </xdr:to>
        <xdr:sp macro="" textlink="">
          <xdr:nvSpPr>
            <xdr:cNvPr id="159810" name="Check Box 66" hidden="1">
              <a:extLst>
                <a:ext uri="{63B3BB69-23CF-44E3-9099-C40C66FF867C}">
                  <a14:compatExt spid="_x0000_s159810"/>
                </a:ext>
                <a:ext uri="{FF2B5EF4-FFF2-40B4-BE49-F238E27FC236}">
                  <a16:creationId xmlns:a16="http://schemas.microsoft.com/office/drawing/2014/main" id="{00000000-0008-0000-0000-000042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0</xdr:rowOff>
        </xdr:from>
        <xdr:to>
          <xdr:col>2</xdr:col>
          <xdr:colOff>196850</xdr:colOff>
          <xdr:row>42</xdr:row>
          <xdr:rowOff>0</xdr:rowOff>
        </xdr:to>
        <xdr:sp macro="" textlink="">
          <xdr:nvSpPr>
            <xdr:cNvPr id="159811" name="Check Box 67" hidden="1">
              <a:extLst>
                <a:ext uri="{63B3BB69-23CF-44E3-9099-C40C66FF867C}">
                  <a14:compatExt spid="_x0000_s159811"/>
                </a:ext>
                <a:ext uri="{FF2B5EF4-FFF2-40B4-BE49-F238E27FC236}">
                  <a16:creationId xmlns:a16="http://schemas.microsoft.com/office/drawing/2014/main" id="{00000000-0008-0000-0000-0000437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4F04C-3C5C-4A4D-8441-C099858EEA06}">
  <sheetPr>
    <tabColor rgb="FFFFFF00"/>
  </sheetPr>
  <dimension ref="A1:E48"/>
  <sheetViews>
    <sheetView showGridLines="0" tabSelected="1" view="pageBreakPreview" zoomScaleNormal="85" zoomScaleSheetLayoutView="100" workbookViewId="0">
      <selection sqref="A1:D1"/>
    </sheetView>
  </sheetViews>
  <sheetFormatPr defaultColWidth="8.7265625" defaultRowHeight="13" x14ac:dyDescent="0.2"/>
  <cols>
    <col min="1" max="1" width="32.7265625" style="3" customWidth="1"/>
    <col min="2" max="2" width="61.453125" style="3" hidden="1" customWidth="1"/>
    <col min="3" max="3" width="3" style="3" customWidth="1"/>
    <col min="4" max="4" width="113.26953125" style="2" customWidth="1"/>
    <col min="5" max="16384" width="8.7265625" style="1"/>
  </cols>
  <sheetData>
    <row r="1" spans="1:4" ht="50.5" customHeight="1" x14ac:dyDescent="0.2">
      <c r="A1" s="361" t="s">
        <v>621</v>
      </c>
      <c r="B1" s="362"/>
      <c r="C1" s="362"/>
      <c r="D1" s="362"/>
    </row>
    <row r="2" spans="1:4" ht="30" customHeight="1" x14ac:dyDescent="0.2">
      <c r="A2" s="336" t="s">
        <v>88</v>
      </c>
      <c r="B2" s="337" t="s">
        <v>561</v>
      </c>
      <c r="C2" s="338"/>
      <c r="D2" s="339" t="s">
        <v>87</v>
      </c>
    </row>
    <row r="3" spans="1:4" ht="30" customHeight="1" x14ac:dyDescent="0.2">
      <c r="A3" s="611" t="s">
        <v>583</v>
      </c>
      <c r="B3" s="349"/>
      <c r="C3" s="346"/>
      <c r="D3" s="341" t="s">
        <v>584</v>
      </c>
    </row>
    <row r="4" spans="1:4" ht="30" customHeight="1" x14ac:dyDescent="0.2">
      <c r="A4" s="611"/>
      <c r="B4" s="349"/>
      <c r="C4" s="346"/>
      <c r="D4" s="350" t="s">
        <v>585</v>
      </c>
    </row>
    <row r="5" spans="1:4" ht="30" customHeight="1" x14ac:dyDescent="0.2">
      <c r="A5" s="611"/>
      <c r="B5" s="349"/>
      <c r="C5" s="363" t="s">
        <v>586</v>
      </c>
      <c r="D5" s="364"/>
    </row>
    <row r="6" spans="1:4" ht="30.5" customHeight="1" x14ac:dyDescent="0.2">
      <c r="A6" s="334" t="s">
        <v>562</v>
      </c>
      <c r="B6" s="335"/>
      <c r="C6" s="346"/>
      <c r="D6" s="341" t="s">
        <v>568</v>
      </c>
    </row>
    <row r="7" spans="1:4" ht="30.5" customHeight="1" x14ac:dyDescent="0.2">
      <c r="A7" s="334" t="s">
        <v>590</v>
      </c>
      <c r="B7" s="237"/>
      <c r="C7" s="359" t="s">
        <v>566</v>
      </c>
      <c r="D7" s="360"/>
    </row>
    <row r="8" spans="1:4" ht="30.5" customHeight="1" x14ac:dyDescent="0.2">
      <c r="A8" s="334" t="s">
        <v>563</v>
      </c>
      <c r="B8" s="237" t="s">
        <v>565</v>
      </c>
      <c r="C8" s="359" t="s">
        <v>566</v>
      </c>
      <c r="D8" s="360"/>
    </row>
    <row r="9" spans="1:4" ht="30.5" customHeight="1" x14ac:dyDescent="0.2">
      <c r="A9" s="334" t="s">
        <v>564</v>
      </c>
      <c r="B9" s="237" t="s">
        <v>567</v>
      </c>
      <c r="C9" s="359" t="s">
        <v>566</v>
      </c>
      <c r="D9" s="365"/>
    </row>
    <row r="10" spans="1:4" ht="30.5" customHeight="1" x14ac:dyDescent="0.2">
      <c r="A10" s="334" t="s">
        <v>596</v>
      </c>
      <c r="B10" s="340"/>
      <c r="C10" s="346"/>
      <c r="D10" s="341" t="s">
        <v>597</v>
      </c>
    </row>
    <row r="11" spans="1:4" ht="30.5" customHeight="1" x14ac:dyDescent="0.2">
      <c r="A11" s="334" t="s">
        <v>598</v>
      </c>
      <c r="B11" s="340"/>
      <c r="C11" s="346"/>
      <c r="D11" s="341" t="s">
        <v>597</v>
      </c>
    </row>
    <row r="12" spans="1:4" ht="30" customHeight="1" x14ac:dyDescent="0.2">
      <c r="A12" s="356" t="s">
        <v>587</v>
      </c>
      <c r="B12" s="237"/>
      <c r="C12" s="359" t="s">
        <v>566</v>
      </c>
      <c r="D12" s="360"/>
    </row>
    <row r="13" spans="1:4" ht="30" customHeight="1" x14ac:dyDescent="0.2">
      <c r="A13" s="612" t="s">
        <v>599</v>
      </c>
      <c r="B13" s="347"/>
      <c r="C13" s="366" t="s">
        <v>570</v>
      </c>
      <c r="D13" s="367"/>
    </row>
    <row r="14" spans="1:4" ht="30" customHeight="1" x14ac:dyDescent="0.2">
      <c r="A14" s="612"/>
      <c r="B14" s="347"/>
      <c r="C14" s="346"/>
      <c r="D14" s="344" t="s">
        <v>569</v>
      </c>
    </row>
    <row r="15" spans="1:4" ht="30" customHeight="1" x14ac:dyDescent="0.2">
      <c r="A15" s="612"/>
      <c r="B15" s="351"/>
      <c r="C15" s="346"/>
      <c r="D15" s="343" t="s">
        <v>571</v>
      </c>
    </row>
    <row r="16" spans="1:4" ht="30" customHeight="1" x14ac:dyDescent="0.2">
      <c r="A16" s="612"/>
      <c r="B16" s="351"/>
      <c r="C16" s="366" t="s">
        <v>572</v>
      </c>
      <c r="D16" s="367"/>
    </row>
    <row r="17" spans="1:5" ht="30" customHeight="1" x14ac:dyDescent="0.2">
      <c r="A17" s="612"/>
      <c r="B17" s="351"/>
      <c r="C17" s="346"/>
      <c r="D17" s="343" t="s">
        <v>573</v>
      </c>
    </row>
    <row r="18" spans="1:5" ht="30" customHeight="1" x14ac:dyDescent="0.2">
      <c r="A18" s="612" t="s">
        <v>574</v>
      </c>
      <c r="B18" s="347"/>
      <c r="C18" s="346"/>
      <c r="D18" s="344" t="s">
        <v>569</v>
      </c>
    </row>
    <row r="19" spans="1:5" ht="30" customHeight="1" x14ac:dyDescent="0.2">
      <c r="A19" s="612"/>
      <c r="B19" s="347"/>
      <c r="C19" s="346"/>
      <c r="D19" s="343" t="s">
        <v>575</v>
      </c>
    </row>
    <row r="20" spans="1:5" ht="30" customHeight="1" x14ac:dyDescent="0.2">
      <c r="A20" s="612"/>
      <c r="B20" s="347"/>
      <c r="C20" s="366" t="s">
        <v>578</v>
      </c>
      <c r="D20" s="367"/>
    </row>
    <row r="21" spans="1:5" ht="30" customHeight="1" x14ac:dyDescent="0.2">
      <c r="A21" s="356" t="s">
        <v>600</v>
      </c>
      <c r="B21" s="347"/>
      <c r="C21" s="346"/>
      <c r="D21" s="357" t="s">
        <v>602</v>
      </c>
    </row>
    <row r="22" spans="1:5" ht="30" customHeight="1" x14ac:dyDescent="0.2">
      <c r="A22" s="356" t="s">
        <v>601</v>
      </c>
      <c r="B22" s="347"/>
      <c r="C22" s="346"/>
      <c r="D22" s="370" t="s">
        <v>602</v>
      </c>
      <c r="E22" s="367"/>
    </row>
    <row r="23" spans="1:5" ht="30" customHeight="1" x14ac:dyDescent="0.2">
      <c r="A23" s="612" t="s">
        <v>603</v>
      </c>
      <c r="B23" s="347"/>
      <c r="C23" s="1"/>
      <c r="D23" s="343" t="s">
        <v>604</v>
      </c>
    </row>
    <row r="24" spans="1:5" ht="30" customHeight="1" x14ac:dyDescent="0.2">
      <c r="A24" s="612"/>
      <c r="B24" s="347"/>
      <c r="C24" s="346"/>
      <c r="D24" s="344" t="s">
        <v>569</v>
      </c>
    </row>
    <row r="25" spans="1:5" ht="30" customHeight="1" x14ac:dyDescent="0.2">
      <c r="A25" s="612"/>
      <c r="B25" s="347"/>
      <c r="C25" s="346"/>
      <c r="D25" s="358" t="s">
        <v>606</v>
      </c>
    </row>
    <row r="26" spans="1:5" ht="30" customHeight="1" x14ac:dyDescent="0.2">
      <c r="A26" s="612"/>
      <c r="B26" s="347"/>
      <c r="C26" s="346"/>
      <c r="D26" s="343" t="s">
        <v>605</v>
      </c>
    </row>
    <row r="27" spans="1:5" ht="30" customHeight="1" x14ac:dyDescent="0.2">
      <c r="A27" s="356" t="s">
        <v>607</v>
      </c>
      <c r="B27" s="347"/>
      <c r="C27" s="346"/>
      <c r="D27" s="343" t="s">
        <v>608</v>
      </c>
    </row>
    <row r="28" spans="1:5" ht="30" customHeight="1" x14ac:dyDescent="0.2">
      <c r="A28" s="612" t="s">
        <v>609</v>
      </c>
      <c r="B28" s="347"/>
      <c r="C28" s="346"/>
      <c r="D28" s="341" t="s">
        <v>610</v>
      </c>
    </row>
    <row r="29" spans="1:5" ht="30" customHeight="1" x14ac:dyDescent="0.2">
      <c r="A29" s="612"/>
      <c r="B29" s="347"/>
      <c r="C29" s="346"/>
      <c r="D29" s="341" t="s">
        <v>611</v>
      </c>
    </row>
    <row r="30" spans="1:5" ht="30" customHeight="1" x14ac:dyDescent="0.2">
      <c r="A30" s="356" t="s">
        <v>612</v>
      </c>
      <c r="B30" s="347"/>
      <c r="C30" s="346"/>
      <c r="D30" s="353" t="s">
        <v>597</v>
      </c>
    </row>
    <row r="31" spans="1:5" ht="30" customHeight="1" x14ac:dyDescent="0.2">
      <c r="A31" s="612" t="s">
        <v>613</v>
      </c>
      <c r="B31" s="345"/>
      <c r="C31" s="346"/>
      <c r="D31" s="342" t="s">
        <v>614</v>
      </c>
    </row>
    <row r="32" spans="1:5" ht="30" customHeight="1" x14ac:dyDescent="0.2">
      <c r="A32" s="612"/>
      <c r="B32" s="345"/>
      <c r="C32" s="346"/>
      <c r="D32" s="344" t="s">
        <v>569</v>
      </c>
    </row>
    <row r="33" spans="1:4" ht="30" customHeight="1" x14ac:dyDescent="0.2">
      <c r="A33" s="612"/>
      <c r="B33" s="345"/>
      <c r="C33" s="346"/>
      <c r="D33" s="353" t="s">
        <v>615</v>
      </c>
    </row>
    <row r="34" spans="1:4" ht="30" customHeight="1" x14ac:dyDescent="0.2">
      <c r="A34" s="356" t="s">
        <v>616</v>
      </c>
      <c r="B34" s="345"/>
      <c r="C34" s="346"/>
      <c r="D34" s="353" t="s">
        <v>617</v>
      </c>
    </row>
    <row r="35" spans="1:4" ht="30" customHeight="1" x14ac:dyDescent="0.2">
      <c r="A35" s="356" t="s">
        <v>618</v>
      </c>
      <c r="B35" s="345"/>
      <c r="C35" s="346"/>
      <c r="D35" s="341" t="s">
        <v>619</v>
      </c>
    </row>
    <row r="36" spans="1:4" ht="30" customHeight="1" x14ac:dyDescent="0.2">
      <c r="A36" s="356" t="s">
        <v>620</v>
      </c>
      <c r="B36" s="345"/>
      <c r="C36" s="346"/>
      <c r="D36" s="353" t="s">
        <v>566</v>
      </c>
    </row>
    <row r="37" spans="1:4" ht="30" customHeight="1" x14ac:dyDescent="0.2">
      <c r="A37" s="352" t="s">
        <v>576</v>
      </c>
      <c r="B37" s="237"/>
      <c r="C37" s="371" t="s">
        <v>577</v>
      </c>
      <c r="D37" s="371"/>
    </row>
    <row r="38" spans="1:4" ht="30" customHeight="1" x14ac:dyDescent="0.2">
      <c r="A38" s="613" t="s">
        <v>591</v>
      </c>
      <c r="B38" s="237"/>
      <c r="C38" s="346"/>
      <c r="D38" s="354" t="s">
        <v>592</v>
      </c>
    </row>
    <row r="39" spans="1:4" ht="30" customHeight="1" x14ac:dyDescent="0.2">
      <c r="A39" s="613"/>
      <c r="B39" s="237"/>
      <c r="C39" s="346"/>
      <c r="D39" s="354" t="s">
        <v>593</v>
      </c>
    </row>
    <row r="40" spans="1:4" ht="30" customHeight="1" x14ac:dyDescent="0.2">
      <c r="A40" s="613"/>
      <c r="B40" s="237"/>
      <c r="C40" s="346"/>
      <c r="D40" s="355" t="s">
        <v>594</v>
      </c>
    </row>
    <row r="41" spans="1:4" ht="29.5" customHeight="1" x14ac:dyDescent="0.2">
      <c r="A41" s="613"/>
      <c r="B41" s="237"/>
      <c r="C41" s="366" t="s">
        <v>595</v>
      </c>
      <c r="D41" s="367"/>
    </row>
    <row r="42" spans="1:4" ht="30" customHeight="1" x14ac:dyDescent="0.2">
      <c r="A42" s="613" t="s">
        <v>623</v>
      </c>
      <c r="B42" s="237"/>
      <c r="C42" s="346"/>
      <c r="D42" s="343" t="s">
        <v>579</v>
      </c>
    </row>
    <row r="43" spans="1:4" ht="30" customHeight="1" x14ac:dyDescent="0.2">
      <c r="A43" s="614"/>
      <c r="B43" s="348"/>
      <c r="C43" s="346"/>
      <c r="D43" s="343" t="s">
        <v>580</v>
      </c>
    </row>
    <row r="44" spans="1:4" ht="30" customHeight="1" x14ac:dyDescent="0.2">
      <c r="A44" s="614"/>
      <c r="B44" s="348"/>
      <c r="C44" s="346"/>
      <c r="D44" s="343" t="s">
        <v>588</v>
      </c>
    </row>
    <row r="45" spans="1:4" ht="30" customHeight="1" x14ac:dyDescent="0.2">
      <c r="A45" s="614"/>
      <c r="B45" s="348"/>
      <c r="C45" s="346"/>
      <c r="D45" s="343" t="s">
        <v>589</v>
      </c>
    </row>
    <row r="46" spans="1:4" ht="30" customHeight="1" x14ac:dyDescent="0.2">
      <c r="A46" s="352" t="s">
        <v>581</v>
      </c>
      <c r="B46" s="237"/>
      <c r="C46" s="366" t="s">
        <v>582</v>
      </c>
      <c r="D46" s="367"/>
    </row>
    <row r="47" spans="1:4" ht="30" customHeight="1" x14ac:dyDescent="0.2">
      <c r="A47" s="334" t="s">
        <v>9</v>
      </c>
      <c r="B47" s="237"/>
      <c r="C47" s="359" t="s">
        <v>10</v>
      </c>
      <c r="D47" s="365"/>
    </row>
    <row r="48" spans="1:4" ht="30" customHeight="1" x14ac:dyDescent="0.2">
      <c r="A48" s="368" t="s">
        <v>622</v>
      </c>
      <c r="B48" s="368"/>
      <c r="C48" s="368"/>
      <c r="D48" s="369"/>
    </row>
  </sheetData>
  <mergeCells count="23">
    <mergeCell ref="C46:D46"/>
    <mergeCell ref="C47:D47"/>
    <mergeCell ref="A48:D48"/>
    <mergeCell ref="C13:D13"/>
    <mergeCell ref="C16:D16"/>
    <mergeCell ref="A13:A17"/>
    <mergeCell ref="A18:A20"/>
    <mergeCell ref="C20:D20"/>
    <mergeCell ref="D22:E22"/>
    <mergeCell ref="A42:A45"/>
    <mergeCell ref="A28:A29"/>
    <mergeCell ref="A31:A33"/>
    <mergeCell ref="C37:D37"/>
    <mergeCell ref="A38:A41"/>
    <mergeCell ref="C41:D41"/>
    <mergeCell ref="C12:D12"/>
    <mergeCell ref="A23:A26"/>
    <mergeCell ref="A1:D1"/>
    <mergeCell ref="A3:A5"/>
    <mergeCell ref="C5:D5"/>
    <mergeCell ref="C7:D7"/>
    <mergeCell ref="C8:D8"/>
    <mergeCell ref="C9:D9"/>
  </mergeCells>
  <phoneticPr fontId="31"/>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9757" r:id="rId4" name="Check Box 13">
              <controlPr defaultSize="0" autoFill="0" autoLine="0" autoPict="0">
                <anchor moveWithCells="1">
                  <from>
                    <xdr:col>2</xdr:col>
                    <xdr:colOff>0</xdr:colOff>
                    <xdr:row>39</xdr:row>
                    <xdr:rowOff>6350</xdr:rowOff>
                  </from>
                  <to>
                    <xdr:col>2</xdr:col>
                    <xdr:colOff>196850</xdr:colOff>
                    <xdr:row>40</xdr:row>
                    <xdr:rowOff>6350</xdr:rowOff>
                  </to>
                </anchor>
              </controlPr>
            </control>
          </mc:Choice>
        </mc:AlternateContent>
        <mc:AlternateContent xmlns:mc="http://schemas.openxmlformats.org/markup-compatibility/2006">
          <mc:Choice Requires="x14">
            <control shapeId="159758" r:id="rId5" name="Check Box 14">
              <controlPr defaultSize="0" autoFill="0" autoLine="0" autoPict="0">
                <anchor moveWithCells="1">
                  <from>
                    <xdr:col>2</xdr:col>
                    <xdr:colOff>0</xdr:colOff>
                    <xdr:row>38</xdr:row>
                    <xdr:rowOff>6350</xdr:rowOff>
                  </from>
                  <to>
                    <xdr:col>2</xdr:col>
                    <xdr:colOff>196850</xdr:colOff>
                    <xdr:row>39</xdr:row>
                    <xdr:rowOff>6350</xdr:rowOff>
                  </to>
                </anchor>
              </controlPr>
            </control>
          </mc:Choice>
        </mc:AlternateContent>
        <mc:AlternateContent xmlns:mc="http://schemas.openxmlformats.org/markup-compatibility/2006">
          <mc:Choice Requires="x14">
            <control shapeId="159759" r:id="rId6" name="Check Box 15">
              <controlPr defaultSize="0" autoFill="0" autoLine="0" autoPict="0">
                <anchor moveWithCells="1">
                  <from>
                    <xdr:col>2</xdr:col>
                    <xdr:colOff>0</xdr:colOff>
                    <xdr:row>37</xdr:row>
                    <xdr:rowOff>6350</xdr:rowOff>
                  </from>
                  <to>
                    <xdr:col>2</xdr:col>
                    <xdr:colOff>196850</xdr:colOff>
                    <xdr:row>38</xdr:row>
                    <xdr:rowOff>6350</xdr:rowOff>
                  </to>
                </anchor>
              </controlPr>
            </control>
          </mc:Choice>
        </mc:AlternateContent>
        <mc:AlternateContent xmlns:mc="http://schemas.openxmlformats.org/markup-compatibility/2006">
          <mc:Choice Requires="x14">
            <control shapeId="159760" r:id="rId7" name="Check Box 16">
              <controlPr defaultSize="0" autoFill="0" autoLine="0" autoPict="0">
                <anchor moveWithCells="1">
                  <from>
                    <xdr:col>2</xdr:col>
                    <xdr:colOff>0</xdr:colOff>
                    <xdr:row>37</xdr:row>
                    <xdr:rowOff>0</xdr:rowOff>
                  </from>
                  <to>
                    <xdr:col>2</xdr:col>
                    <xdr:colOff>196850</xdr:colOff>
                    <xdr:row>38</xdr:row>
                    <xdr:rowOff>0</xdr:rowOff>
                  </to>
                </anchor>
              </controlPr>
            </control>
          </mc:Choice>
        </mc:AlternateContent>
        <mc:AlternateContent xmlns:mc="http://schemas.openxmlformats.org/markup-compatibility/2006">
          <mc:Choice Requires="x14">
            <control shapeId="159763" r:id="rId8" name="Check Box 19">
              <controlPr defaultSize="0" autoFill="0" autoLine="0" autoPict="0">
                <anchor moveWithCells="1">
                  <from>
                    <xdr:col>2</xdr:col>
                    <xdr:colOff>0</xdr:colOff>
                    <xdr:row>35</xdr:row>
                    <xdr:rowOff>6350</xdr:rowOff>
                  </from>
                  <to>
                    <xdr:col>2</xdr:col>
                    <xdr:colOff>196850</xdr:colOff>
                    <xdr:row>36</xdr:row>
                    <xdr:rowOff>6350</xdr:rowOff>
                  </to>
                </anchor>
              </controlPr>
            </control>
          </mc:Choice>
        </mc:AlternateContent>
        <mc:AlternateContent xmlns:mc="http://schemas.openxmlformats.org/markup-compatibility/2006">
          <mc:Choice Requires="x14">
            <control shapeId="159764" r:id="rId9" name="Check Box 20">
              <controlPr defaultSize="0" autoFill="0" autoLine="0" autoPict="0">
                <anchor moveWithCells="1">
                  <from>
                    <xdr:col>2</xdr:col>
                    <xdr:colOff>0</xdr:colOff>
                    <xdr:row>34</xdr:row>
                    <xdr:rowOff>6350</xdr:rowOff>
                  </from>
                  <to>
                    <xdr:col>2</xdr:col>
                    <xdr:colOff>196850</xdr:colOff>
                    <xdr:row>35</xdr:row>
                    <xdr:rowOff>6350</xdr:rowOff>
                  </to>
                </anchor>
              </controlPr>
            </control>
          </mc:Choice>
        </mc:AlternateContent>
        <mc:AlternateContent xmlns:mc="http://schemas.openxmlformats.org/markup-compatibility/2006">
          <mc:Choice Requires="x14">
            <control shapeId="159765" r:id="rId10" name="Check Box 21">
              <controlPr defaultSize="0" autoFill="0" autoLine="0" autoPict="0">
                <anchor moveWithCells="1">
                  <from>
                    <xdr:col>2</xdr:col>
                    <xdr:colOff>0</xdr:colOff>
                    <xdr:row>2</xdr:row>
                    <xdr:rowOff>6350</xdr:rowOff>
                  </from>
                  <to>
                    <xdr:col>2</xdr:col>
                    <xdr:colOff>196850</xdr:colOff>
                    <xdr:row>3</xdr:row>
                    <xdr:rowOff>6350</xdr:rowOff>
                  </to>
                </anchor>
              </controlPr>
            </control>
          </mc:Choice>
        </mc:AlternateContent>
        <mc:AlternateContent xmlns:mc="http://schemas.openxmlformats.org/markup-compatibility/2006">
          <mc:Choice Requires="x14">
            <control shapeId="159766" r:id="rId11" name="Check Box 22">
              <controlPr defaultSize="0" autoFill="0" autoLine="0" autoPict="0">
                <anchor moveWithCells="1">
                  <from>
                    <xdr:col>2</xdr:col>
                    <xdr:colOff>0</xdr:colOff>
                    <xdr:row>3</xdr:row>
                    <xdr:rowOff>6350</xdr:rowOff>
                  </from>
                  <to>
                    <xdr:col>2</xdr:col>
                    <xdr:colOff>196850</xdr:colOff>
                    <xdr:row>4</xdr:row>
                    <xdr:rowOff>6350</xdr:rowOff>
                  </to>
                </anchor>
              </controlPr>
            </control>
          </mc:Choice>
        </mc:AlternateContent>
        <mc:AlternateContent xmlns:mc="http://schemas.openxmlformats.org/markup-compatibility/2006">
          <mc:Choice Requires="x14">
            <control shapeId="159767" r:id="rId12" name="Check Box 23">
              <controlPr defaultSize="0" autoFill="0" autoLine="0" autoPict="0">
                <anchor moveWithCells="1">
                  <from>
                    <xdr:col>2</xdr:col>
                    <xdr:colOff>0</xdr:colOff>
                    <xdr:row>5</xdr:row>
                    <xdr:rowOff>0</xdr:rowOff>
                  </from>
                  <to>
                    <xdr:col>2</xdr:col>
                    <xdr:colOff>196850</xdr:colOff>
                    <xdr:row>5</xdr:row>
                    <xdr:rowOff>381000</xdr:rowOff>
                  </to>
                </anchor>
              </controlPr>
            </control>
          </mc:Choice>
        </mc:AlternateContent>
        <mc:AlternateContent xmlns:mc="http://schemas.openxmlformats.org/markup-compatibility/2006">
          <mc:Choice Requires="x14">
            <control shapeId="159768" r:id="rId13" name="Check Box 24">
              <controlPr defaultSize="0" autoFill="0" autoLine="0" autoPict="0">
                <anchor moveWithCells="1">
                  <from>
                    <xdr:col>2</xdr:col>
                    <xdr:colOff>0</xdr:colOff>
                    <xdr:row>5</xdr:row>
                    <xdr:rowOff>6350</xdr:rowOff>
                  </from>
                  <to>
                    <xdr:col>2</xdr:col>
                    <xdr:colOff>196850</xdr:colOff>
                    <xdr:row>6</xdr:row>
                    <xdr:rowOff>0</xdr:rowOff>
                  </to>
                </anchor>
              </controlPr>
            </control>
          </mc:Choice>
        </mc:AlternateContent>
        <mc:AlternateContent xmlns:mc="http://schemas.openxmlformats.org/markup-compatibility/2006">
          <mc:Choice Requires="x14">
            <control shapeId="159769" r:id="rId14" name="Check Box 25">
              <controlPr defaultSize="0" autoFill="0" autoLine="0" autoPict="0">
                <anchor moveWithCells="1">
                  <from>
                    <xdr:col>2</xdr:col>
                    <xdr:colOff>0</xdr:colOff>
                    <xdr:row>9</xdr:row>
                    <xdr:rowOff>6350</xdr:rowOff>
                  </from>
                  <to>
                    <xdr:col>2</xdr:col>
                    <xdr:colOff>196850</xdr:colOff>
                    <xdr:row>10</xdr:row>
                    <xdr:rowOff>0</xdr:rowOff>
                  </to>
                </anchor>
              </controlPr>
            </control>
          </mc:Choice>
        </mc:AlternateContent>
        <mc:AlternateContent xmlns:mc="http://schemas.openxmlformats.org/markup-compatibility/2006">
          <mc:Choice Requires="x14">
            <control shapeId="159770" r:id="rId15" name="Check Box 26">
              <controlPr defaultSize="0" autoFill="0" autoLine="0" autoPict="0">
                <anchor moveWithCells="1">
                  <from>
                    <xdr:col>2</xdr:col>
                    <xdr:colOff>0</xdr:colOff>
                    <xdr:row>10</xdr:row>
                    <xdr:rowOff>6350</xdr:rowOff>
                  </from>
                  <to>
                    <xdr:col>2</xdr:col>
                    <xdr:colOff>196850</xdr:colOff>
                    <xdr:row>11</xdr:row>
                    <xdr:rowOff>0</xdr:rowOff>
                  </to>
                </anchor>
              </controlPr>
            </control>
          </mc:Choice>
        </mc:AlternateContent>
        <mc:AlternateContent xmlns:mc="http://schemas.openxmlformats.org/markup-compatibility/2006">
          <mc:Choice Requires="x14">
            <control shapeId="159775" r:id="rId16" name="Check Box 31">
              <controlPr defaultSize="0" autoFill="0" autoLine="0" autoPict="0">
                <anchor moveWithCells="1">
                  <from>
                    <xdr:col>2</xdr:col>
                    <xdr:colOff>0</xdr:colOff>
                    <xdr:row>17</xdr:row>
                    <xdr:rowOff>6350</xdr:rowOff>
                  </from>
                  <to>
                    <xdr:col>2</xdr:col>
                    <xdr:colOff>196850</xdr:colOff>
                    <xdr:row>18</xdr:row>
                    <xdr:rowOff>6350</xdr:rowOff>
                  </to>
                </anchor>
              </controlPr>
            </control>
          </mc:Choice>
        </mc:AlternateContent>
        <mc:AlternateContent xmlns:mc="http://schemas.openxmlformats.org/markup-compatibility/2006">
          <mc:Choice Requires="x14">
            <control shapeId="159776" r:id="rId17" name="Check Box 32">
              <controlPr defaultSize="0" autoFill="0" autoLine="0" autoPict="0">
                <anchor moveWithCells="1">
                  <from>
                    <xdr:col>2</xdr:col>
                    <xdr:colOff>0</xdr:colOff>
                    <xdr:row>18</xdr:row>
                    <xdr:rowOff>6350</xdr:rowOff>
                  </from>
                  <to>
                    <xdr:col>2</xdr:col>
                    <xdr:colOff>196850</xdr:colOff>
                    <xdr:row>19</xdr:row>
                    <xdr:rowOff>6350</xdr:rowOff>
                  </to>
                </anchor>
              </controlPr>
            </control>
          </mc:Choice>
        </mc:AlternateContent>
        <mc:AlternateContent xmlns:mc="http://schemas.openxmlformats.org/markup-compatibility/2006">
          <mc:Choice Requires="x14">
            <control shapeId="159778" r:id="rId18" name="Check Box 34">
              <controlPr defaultSize="0" autoFill="0" autoLine="0" autoPict="0">
                <anchor moveWithCells="1">
                  <from>
                    <xdr:col>2</xdr:col>
                    <xdr:colOff>0</xdr:colOff>
                    <xdr:row>20</xdr:row>
                    <xdr:rowOff>6350</xdr:rowOff>
                  </from>
                  <to>
                    <xdr:col>2</xdr:col>
                    <xdr:colOff>196850</xdr:colOff>
                    <xdr:row>21</xdr:row>
                    <xdr:rowOff>6350</xdr:rowOff>
                  </to>
                </anchor>
              </controlPr>
            </control>
          </mc:Choice>
        </mc:AlternateContent>
        <mc:AlternateContent xmlns:mc="http://schemas.openxmlformats.org/markup-compatibility/2006">
          <mc:Choice Requires="x14">
            <control shapeId="159779" r:id="rId19" name="Check Box 35">
              <controlPr defaultSize="0" autoFill="0" autoLine="0" autoPict="0">
                <anchor moveWithCells="1">
                  <from>
                    <xdr:col>2</xdr:col>
                    <xdr:colOff>0</xdr:colOff>
                    <xdr:row>23</xdr:row>
                    <xdr:rowOff>6350</xdr:rowOff>
                  </from>
                  <to>
                    <xdr:col>2</xdr:col>
                    <xdr:colOff>196850</xdr:colOff>
                    <xdr:row>24</xdr:row>
                    <xdr:rowOff>6350</xdr:rowOff>
                  </to>
                </anchor>
              </controlPr>
            </control>
          </mc:Choice>
        </mc:AlternateContent>
        <mc:AlternateContent xmlns:mc="http://schemas.openxmlformats.org/markup-compatibility/2006">
          <mc:Choice Requires="x14">
            <control shapeId="159780" r:id="rId20" name="Check Box 36">
              <controlPr defaultSize="0" autoFill="0" autoLine="0" autoPict="0">
                <anchor moveWithCells="1">
                  <from>
                    <xdr:col>2</xdr:col>
                    <xdr:colOff>0</xdr:colOff>
                    <xdr:row>25</xdr:row>
                    <xdr:rowOff>6350</xdr:rowOff>
                  </from>
                  <to>
                    <xdr:col>2</xdr:col>
                    <xdr:colOff>196850</xdr:colOff>
                    <xdr:row>26</xdr:row>
                    <xdr:rowOff>6350</xdr:rowOff>
                  </to>
                </anchor>
              </controlPr>
            </control>
          </mc:Choice>
        </mc:AlternateContent>
        <mc:AlternateContent xmlns:mc="http://schemas.openxmlformats.org/markup-compatibility/2006">
          <mc:Choice Requires="x14">
            <control shapeId="159781" r:id="rId21" name="Check Box 37">
              <controlPr defaultSize="0" autoFill="0" autoLine="0" autoPict="0">
                <anchor moveWithCells="1">
                  <from>
                    <xdr:col>2</xdr:col>
                    <xdr:colOff>0</xdr:colOff>
                    <xdr:row>26</xdr:row>
                    <xdr:rowOff>6350</xdr:rowOff>
                  </from>
                  <to>
                    <xdr:col>2</xdr:col>
                    <xdr:colOff>196850</xdr:colOff>
                    <xdr:row>27</xdr:row>
                    <xdr:rowOff>6350</xdr:rowOff>
                  </to>
                </anchor>
              </controlPr>
            </control>
          </mc:Choice>
        </mc:AlternateContent>
        <mc:AlternateContent xmlns:mc="http://schemas.openxmlformats.org/markup-compatibility/2006">
          <mc:Choice Requires="x14">
            <control shapeId="159782" r:id="rId22" name="Check Box 38">
              <controlPr defaultSize="0" autoFill="0" autoLine="0" autoPict="0">
                <anchor moveWithCells="1">
                  <from>
                    <xdr:col>2</xdr:col>
                    <xdr:colOff>0</xdr:colOff>
                    <xdr:row>27</xdr:row>
                    <xdr:rowOff>6350</xdr:rowOff>
                  </from>
                  <to>
                    <xdr:col>2</xdr:col>
                    <xdr:colOff>196850</xdr:colOff>
                    <xdr:row>28</xdr:row>
                    <xdr:rowOff>6350</xdr:rowOff>
                  </to>
                </anchor>
              </controlPr>
            </control>
          </mc:Choice>
        </mc:AlternateContent>
        <mc:AlternateContent xmlns:mc="http://schemas.openxmlformats.org/markup-compatibility/2006">
          <mc:Choice Requires="x14">
            <control shapeId="159783" r:id="rId23" name="Check Box 39">
              <controlPr defaultSize="0" autoFill="0" autoLine="0" autoPict="0">
                <anchor moveWithCells="1">
                  <from>
                    <xdr:col>2</xdr:col>
                    <xdr:colOff>0</xdr:colOff>
                    <xdr:row>28</xdr:row>
                    <xdr:rowOff>6350</xdr:rowOff>
                  </from>
                  <to>
                    <xdr:col>2</xdr:col>
                    <xdr:colOff>196850</xdr:colOff>
                    <xdr:row>29</xdr:row>
                    <xdr:rowOff>6350</xdr:rowOff>
                  </to>
                </anchor>
              </controlPr>
            </control>
          </mc:Choice>
        </mc:AlternateContent>
        <mc:AlternateContent xmlns:mc="http://schemas.openxmlformats.org/markup-compatibility/2006">
          <mc:Choice Requires="x14">
            <control shapeId="159784" r:id="rId24" name="Check Box 40">
              <controlPr defaultSize="0" autoFill="0" autoLine="0" autoPict="0">
                <anchor moveWithCells="1">
                  <from>
                    <xdr:col>2</xdr:col>
                    <xdr:colOff>0</xdr:colOff>
                    <xdr:row>29</xdr:row>
                    <xdr:rowOff>6350</xdr:rowOff>
                  </from>
                  <to>
                    <xdr:col>2</xdr:col>
                    <xdr:colOff>196850</xdr:colOff>
                    <xdr:row>30</xdr:row>
                    <xdr:rowOff>6350</xdr:rowOff>
                  </to>
                </anchor>
              </controlPr>
            </control>
          </mc:Choice>
        </mc:AlternateContent>
        <mc:AlternateContent xmlns:mc="http://schemas.openxmlformats.org/markup-compatibility/2006">
          <mc:Choice Requires="x14">
            <control shapeId="159785" r:id="rId25" name="Check Box 41">
              <controlPr defaultSize="0" autoFill="0" autoLine="0" autoPict="0">
                <anchor moveWithCells="1">
                  <from>
                    <xdr:col>2</xdr:col>
                    <xdr:colOff>0</xdr:colOff>
                    <xdr:row>30</xdr:row>
                    <xdr:rowOff>6350</xdr:rowOff>
                  </from>
                  <to>
                    <xdr:col>2</xdr:col>
                    <xdr:colOff>196850</xdr:colOff>
                    <xdr:row>31</xdr:row>
                    <xdr:rowOff>6350</xdr:rowOff>
                  </to>
                </anchor>
              </controlPr>
            </control>
          </mc:Choice>
        </mc:AlternateContent>
        <mc:AlternateContent xmlns:mc="http://schemas.openxmlformats.org/markup-compatibility/2006">
          <mc:Choice Requires="x14">
            <control shapeId="159786" r:id="rId26" name="Check Box 42">
              <controlPr defaultSize="0" autoFill="0" autoLine="0" autoPict="0">
                <anchor moveWithCells="1">
                  <from>
                    <xdr:col>2</xdr:col>
                    <xdr:colOff>0</xdr:colOff>
                    <xdr:row>31</xdr:row>
                    <xdr:rowOff>6350</xdr:rowOff>
                  </from>
                  <to>
                    <xdr:col>2</xdr:col>
                    <xdr:colOff>196850</xdr:colOff>
                    <xdr:row>32</xdr:row>
                    <xdr:rowOff>6350</xdr:rowOff>
                  </to>
                </anchor>
              </controlPr>
            </control>
          </mc:Choice>
        </mc:AlternateContent>
        <mc:AlternateContent xmlns:mc="http://schemas.openxmlformats.org/markup-compatibility/2006">
          <mc:Choice Requires="x14">
            <control shapeId="159787" r:id="rId27" name="Check Box 43">
              <controlPr defaultSize="0" autoFill="0" autoLine="0" autoPict="0">
                <anchor moveWithCells="1">
                  <from>
                    <xdr:col>2</xdr:col>
                    <xdr:colOff>0</xdr:colOff>
                    <xdr:row>32</xdr:row>
                    <xdr:rowOff>6350</xdr:rowOff>
                  </from>
                  <to>
                    <xdr:col>2</xdr:col>
                    <xdr:colOff>196850</xdr:colOff>
                    <xdr:row>33</xdr:row>
                    <xdr:rowOff>6350</xdr:rowOff>
                  </to>
                </anchor>
              </controlPr>
            </control>
          </mc:Choice>
        </mc:AlternateContent>
        <mc:AlternateContent xmlns:mc="http://schemas.openxmlformats.org/markup-compatibility/2006">
          <mc:Choice Requires="x14">
            <control shapeId="159788" r:id="rId28" name="Check Box 44">
              <controlPr defaultSize="0" autoFill="0" autoLine="0" autoPict="0">
                <anchor moveWithCells="1">
                  <from>
                    <xdr:col>2</xdr:col>
                    <xdr:colOff>0</xdr:colOff>
                    <xdr:row>33</xdr:row>
                    <xdr:rowOff>6350</xdr:rowOff>
                  </from>
                  <to>
                    <xdr:col>2</xdr:col>
                    <xdr:colOff>196850</xdr:colOff>
                    <xdr:row>34</xdr:row>
                    <xdr:rowOff>6350</xdr:rowOff>
                  </to>
                </anchor>
              </controlPr>
            </control>
          </mc:Choice>
        </mc:AlternateContent>
        <mc:AlternateContent xmlns:mc="http://schemas.openxmlformats.org/markup-compatibility/2006">
          <mc:Choice Requires="x14">
            <control shapeId="159789" r:id="rId29" name="Check Box 45">
              <controlPr defaultSize="0" autoFill="0" autoLine="0" autoPict="0">
                <anchor moveWithCells="1">
                  <from>
                    <xdr:col>2</xdr:col>
                    <xdr:colOff>0</xdr:colOff>
                    <xdr:row>13</xdr:row>
                    <xdr:rowOff>6350</xdr:rowOff>
                  </from>
                  <to>
                    <xdr:col>2</xdr:col>
                    <xdr:colOff>196850</xdr:colOff>
                    <xdr:row>14</xdr:row>
                    <xdr:rowOff>6350</xdr:rowOff>
                  </to>
                </anchor>
              </controlPr>
            </control>
          </mc:Choice>
        </mc:AlternateContent>
        <mc:AlternateContent xmlns:mc="http://schemas.openxmlformats.org/markup-compatibility/2006">
          <mc:Choice Requires="x14">
            <control shapeId="159790" r:id="rId30" name="Check Box 46">
              <controlPr defaultSize="0" autoFill="0" autoLine="0" autoPict="0">
                <anchor moveWithCells="1">
                  <from>
                    <xdr:col>2</xdr:col>
                    <xdr:colOff>0</xdr:colOff>
                    <xdr:row>14</xdr:row>
                    <xdr:rowOff>6350</xdr:rowOff>
                  </from>
                  <to>
                    <xdr:col>2</xdr:col>
                    <xdr:colOff>196850</xdr:colOff>
                    <xdr:row>15</xdr:row>
                    <xdr:rowOff>6350</xdr:rowOff>
                  </to>
                </anchor>
              </controlPr>
            </control>
          </mc:Choice>
        </mc:AlternateContent>
        <mc:AlternateContent xmlns:mc="http://schemas.openxmlformats.org/markup-compatibility/2006">
          <mc:Choice Requires="x14">
            <control shapeId="159791" r:id="rId31" name="Check Box 47">
              <controlPr defaultSize="0" autoFill="0" autoLine="0" autoPict="0">
                <anchor moveWithCells="1">
                  <from>
                    <xdr:col>2</xdr:col>
                    <xdr:colOff>0</xdr:colOff>
                    <xdr:row>16</xdr:row>
                    <xdr:rowOff>6350</xdr:rowOff>
                  </from>
                  <to>
                    <xdr:col>2</xdr:col>
                    <xdr:colOff>196850</xdr:colOff>
                    <xdr:row>17</xdr:row>
                    <xdr:rowOff>6350</xdr:rowOff>
                  </to>
                </anchor>
              </controlPr>
            </control>
          </mc:Choice>
        </mc:AlternateContent>
        <mc:AlternateContent xmlns:mc="http://schemas.openxmlformats.org/markup-compatibility/2006">
          <mc:Choice Requires="x14">
            <control shapeId="159795" r:id="rId32" name="Check Box 51">
              <controlPr defaultSize="0" autoFill="0" autoLine="0" autoPict="0">
                <anchor moveWithCells="1">
                  <from>
                    <xdr:col>2</xdr:col>
                    <xdr:colOff>0</xdr:colOff>
                    <xdr:row>22</xdr:row>
                    <xdr:rowOff>6350</xdr:rowOff>
                  </from>
                  <to>
                    <xdr:col>2</xdr:col>
                    <xdr:colOff>196850</xdr:colOff>
                    <xdr:row>23</xdr:row>
                    <xdr:rowOff>6350</xdr:rowOff>
                  </to>
                </anchor>
              </controlPr>
            </control>
          </mc:Choice>
        </mc:AlternateContent>
        <mc:AlternateContent xmlns:mc="http://schemas.openxmlformats.org/markup-compatibility/2006">
          <mc:Choice Requires="x14">
            <control shapeId="159796" r:id="rId33" name="Check Box 52">
              <controlPr defaultSize="0" autoFill="0" autoLine="0" autoPict="0">
                <anchor moveWithCells="1">
                  <from>
                    <xdr:col>2</xdr:col>
                    <xdr:colOff>0</xdr:colOff>
                    <xdr:row>24</xdr:row>
                    <xdr:rowOff>6350</xdr:rowOff>
                  </from>
                  <to>
                    <xdr:col>2</xdr:col>
                    <xdr:colOff>196850</xdr:colOff>
                    <xdr:row>25</xdr:row>
                    <xdr:rowOff>6350</xdr:rowOff>
                  </to>
                </anchor>
              </controlPr>
            </control>
          </mc:Choice>
        </mc:AlternateContent>
        <mc:AlternateContent xmlns:mc="http://schemas.openxmlformats.org/markup-compatibility/2006">
          <mc:Choice Requires="x14">
            <control shapeId="159797" r:id="rId34" name="Check Box 53">
              <controlPr defaultSize="0" autoFill="0" autoLine="0" autoPict="0">
                <anchor moveWithCells="1">
                  <from>
                    <xdr:col>2</xdr:col>
                    <xdr:colOff>0</xdr:colOff>
                    <xdr:row>21</xdr:row>
                    <xdr:rowOff>6350</xdr:rowOff>
                  </from>
                  <to>
                    <xdr:col>2</xdr:col>
                    <xdr:colOff>196850</xdr:colOff>
                    <xdr:row>22</xdr:row>
                    <xdr:rowOff>6350</xdr:rowOff>
                  </to>
                </anchor>
              </controlPr>
            </control>
          </mc:Choice>
        </mc:AlternateContent>
        <mc:AlternateContent xmlns:mc="http://schemas.openxmlformats.org/markup-compatibility/2006">
          <mc:Choice Requires="x14">
            <control shapeId="159806" r:id="rId35" name="Check Box 62">
              <controlPr defaultSize="0" autoFill="0" autoLine="0" autoPict="0">
                <anchor moveWithCells="1">
                  <from>
                    <xdr:col>2</xdr:col>
                    <xdr:colOff>0</xdr:colOff>
                    <xdr:row>44</xdr:row>
                    <xdr:rowOff>6350</xdr:rowOff>
                  </from>
                  <to>
                    <xdr:col>2</xdr:col>
                    <xdr:colOff>196850</xdr:colOff>
                    <xdr:row>45</xdr:row>
                    <xdr:rowOff>6350</xdr:rowOff>
                  </to>
                </anchor>
              </controlPr>
            </control>
          </mc:Choice>
        </mc:AlternateContent>
        <mc:AlternateContent xmlns:mc="http://schemas.openxmlformats.org/markup-compatibility/2006">
          <mc:Choice Requires="x14">
            <control shapeId="159807" r:id="rId36" name="Check Box 63">
              <controlPr defaultSize="0" autoFill="0" autoLine="0" autoPict="0">
                <anchor moveWithCells="1">
                  <from>
                    <xdr:col>2</xdr:col>
                    <xdr:colOff>0</xdr:colOff>
                    <xdr:row>43</xdr:row>
                    <xdr:rowOff>6350</xdr:rowOff>
                  </from>
                  <to>
                    <xdr:col>2</xdr:col>
                    <xdr:colOff>196850</xdr:colOff>
                    <xdr:row>44</xdr:row>
                    <xdr:rowOff>6350</xdr:rowOff>
                  </to>
                </anchor>
              </controlPr>
            </control>
          </mc:Choice>
        </mc:AlternateContent>
        <mc:AlternateContent xmlns:mc="http://schemas.openxmlformats.org/markup-compatibility/2006">
          <mc:Choice Requires="x14">
            <control shapeId="159808" r:id="rId37" name="Check Box 64">
              <controlPr defaultSize="0" autoFill="0" autoLine="0" autoPict="0">
                <anchor moveWithCells="1">
                  <from>
                    <xdr:col>2</xdr:col>
                    <xdr:colOff>0</xdr:colOff>
                    <xdr:row>42</xdr:row>
                    <xdr:rowOff>6350</xdr:rowOff>
                  </from>
                  <to>
                    <xdr:col>2</xdr:col>
                    <xdr:colOff>196850</xdr:colOff>
                    <xdr:row>43</xdr:row>
                    <xdr:rowOff>6350</xdr:rowOff>
                  </to>
                </anchor>
              </controlPr>
            </control>
          </mc:Choice>
        </mc:AlternateContent>
        <mc:AlternateContent xmlns:mc="http://schemas.openxmlformats.org/markup-compatibility/2006">
          <mc:Choice Requires="x14">
            <control shapeId="159809" r:id="rId38" name="Check Box 65">
              <controlPr defaultSize="0" autoFill="0" autoLine="0" autoPict="0">
                <anchor moveWithCells="1">
                  <from>
                    <xdr:col>2</xdr:col>
                    <xdr:colOff>0</xdr:colOff>
                    <xdr:row>41</xdr:row>
                    <xdr:rowOff>6350</xdr:rowOff>
                  </from>
                  <to>
                    <xdr:col>2</xdr:col>
                    <xdr:colOff>196850</xdr:colOff>
                    <xdr:row>42</xdr:row>
                    <xdr:rowOff>6350</xdr:rowOff>
                  </to>
                </anchor>
              </controlPr>
            </control>
          </mc:Choice>
        </mc:AlternateContent>
        <mc:AlternateContent xmlns:mc="http://schemas.openxmlformats.org/markup-compatibility/2006">
          <mc:Choice Requires="x14">
            <control shapeId="159810" r:id="rId39" name="Check Box 66">
              <controlPr defaultSize="0" autoFill="0" autoLine="0" autoPict="0">
                <anchor moveWithCells="1">
                  <from>
                    <xdr:col>2</xdr:col>
                    <xdr:colOff>0</xdr:colOff>
                    <xdr:row>41</xdr:row>
                    <xdr:rowOff>0</xdr:rowOff>
                  </from>
                  <to>
                    <xdr:col>2</xdr:col>
                    <xdr:colOff>196850</xdr:colOff>
                    <xdr:row>42</xdr:row>
                    <xdr:rowOff>0</xdr:rowOff>
                  </to>
                </anchor>
              </controlPr>
            </control>
          </mc:Choice>
        </mc:AlternateContent>
        <mc:AlternateContent xmlns:mc="http://schemas.openxmlformats.org/markup-compatibility/2006">
          <mc:Choice Requires="x14">
            <control shapeId="159811" r:id="rId40" name="Check Box 67">
              <controlPr defaultSize="0" autoFill="0" autoLine="0" autoPict="0">
                <anchor moveWithCells="1">
                  <from>
                    <xdr:col>2</xdr:col>
                    <xdr:colOff>0</xdr:colOff>
                    <xdr:row>41</xdr:row>
                    <xdr:rowOff>0</xdr:rowOff>
                  </from>
                  <to>
                    <xdr:col>2</xdr:col>
                    <xdr:colOff>196850</xdr:colOff>
                    <xdr:row>42</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2143E-253C-4333-AA47-FA0753754FCF}">
  <sheetPr codeName="Sheet27">
    <tabColor rgb="FF0070C0"/>
  </sheetPr>
  <dimension ref="B1:AK123"/>
  <sheetViews>
    <sheetView view="pageBreakPreview" zoomScaleNormal="100" zoomScaleSheetLayoutView="100" workbookViewId="0"/>
  </sheetViews>
  <sheetFormatPr defaultColWidth="3.453125" defaultRowHeight="13" x14ac:dyDescent="0.2"/>
  <cols>
    <col min="1" max="1" width="1.26953125" style="115" customWidth="1"/>
    <col min="2" max="2" width="4.08984375" style="116" customWidth="1"/>
    <col min="3" max="6" width="4.08984375" style="115" customWidth="1"/>
    <col min="7" max="7" width="1.453125" style="115" customWidth="1"/>
    <col min="8" max="25" width="3.453125" style="115"/>
    <col min="26" max="26" width="1" style="115" customWidth="1"/>
    <col min="27" max="27" width="4" style="115" customWidth="1"/>
    <col min="28" max="28" width="2.36328125" style="115" customWidth="1"/>
    <col min="29" max="29" width="4" style="115" customWidth="1"/>
    <col min="30" max="30" width="1.26953125" style="115" customWidth="1"/>
    <col min="31" max="16384" width="3.453125" style="115"/>
  </cols>
  <sheetData>
    <row r="1" spans="2:37" s="120" customFormat="1" x14ac:dyDescent="0.2"/>
    <row r="2" spans="2:37" s="120" customFormat="1" x14ac:dyDescent="0.2">
      <c r="B2" s="120" t="s">
        <v>440</v>
      </c>
    </row>
    <row r="3" spans="2:37" s="120" customFormat="1" ht="47.25" customHeight="1" x14ac:dyDescent="0.2">
      <c r="B3" s="493" t="s">
        <v>267</v>
      </c>
      <c r="C3" s="463"/>
      <c r="D3" s="463"/>
      <c r="E3" s="463"/>
      <c r="F3" s="463"/>
      <c r="G3" s="463"/>
      <c r="H3" s="463"/>
      <c r="I3" s="463"/>
      <c r="J3" s="463"/>
      <c r="K3" s="463"/>
      <c r="L3" s="463"/>
      <c r="M3" s="463"/>
      <c r="N3" s="463"/>
      <c r="O3" s="463"/>
      <c r="P3" s="463"/>
      <c r="Q3" s="463"/>
      <c r="R3" s="463"/>
      <c r="S3" s="463"/>
      <c r="T3" s="463"/>
      <c r="U3" s="463"/>
      <c r="V3" s="463"/>
      <c r="W3" s="463"/>
      <c r="X3" s="463"/>
      <c r="Y3" s="463"/>
      <c r="Z3" s="463"/>
      <c r="AA3" s="463"/>
      <c r="AB3" s="463"/>
      <c r="AC3" s="463"/>
    </row>
    <row r="4" spans="2:37" s="120" customFormat="1" ht="23.25" customHeight="1" x14ac:dyDescent="0.2">
      <c r="B4" s="501" t="s">
        <v>266</v>
      </c>
      <c r="C4" s="501"/>
      <c r="D4" s="501"/>
      <c r="E4" s="501"/>
      <c r="F4" s="501"/>
      <c r="G4" s="502"/>
      <c r="H4" s="507"/>
      <c r="I4" s="507"/>
      <c r="J4" s="507"/>
      <c r="K4" s="507"/>
      <c r="L4" s="507"/>
      <c r="M4" s="507"/>
      <c r="N4" s="507"/>
      <c r="O4" s="507"/>
      <c r="P4" s="507"/>
      <c r="Q4" s="507"/>
      <c r="R4" s="507"/>
      <c r="S4" s="507"/>
      <c r="T4" s="507"/>
      <c r="U4" s="507"/>
      <c r="V4" s="507"/>
      <c r="W4" s="507"/>
      <c r="X4" s="507"/>
      <c r="Y4" s="507"/>
      <c r="Z4" s="507"/>
      <c r="AA4" s="507"/>
      <c r="AB4" s="507"/>
      <c r="AC4" s="533"/>
    </row>
    <row r="5" spans="2:37" s="120" customFormat="1" ht="23.25" customHeight="1" x14ac:dyDescent="0.2">
      <c r="B5" s="502" t="s">
        <v>153</v>
      </c>
      <c r="C5" s="507"/>
      <c r="D5" s="507"/>
      <c r="E5" s="507"/>
      <c r="F5" s="533"/>
      <c r="G5" s="173"/>
      <c r="H5" s="136" t="s">
        <v>46</v>
      </c>
      <c r="I5" s="172" t="s">
        <v>131</v>
      </c>
      <c r="J5" s="172"/>
      <c r="K5" s="172"/>
      <c r="L5" s="172"/>
      <c r="M5" s="133" t="s">
        <v>46</v>
      </c>
      <c r="N5" s="172" t="s">
        <v>130</v>
      </c>
      <c r="O5" s="172"/>
      <c r="P5" s="172"/>
      <c r="Q5" s="172"/>
      <c r="R5" s="133" t="s">
        <v>46</v>
      </c>
      <c r="S5" s="172" t="s">
        <v>129</v>
      </c>
      <c r="T5" s="172"/>
      <c r="U5" s="172"/>
      <c r="V5" s="136"/>
      <c r="W5" s="136"/>
      <c r="X5" s="136"/>
      <c r="Y5" s="136"/>
      <c r="Z5" s="136"/>
      <c r="AA5" s="136"/>
      <c r="AB5" s="136"/>
      <c r="AC5" s="190"/>
    </row>
    <row r="6" spans="2:37" s="120" customFormat="1" ht="23.25" customHeight="1" x14ac:dyDescent="0.2">
      <c r="B6" s="536" t="s">
        <v>265</v>
      </c>
      <c r="C6" s="537"/>
      <c r="D6" s="537"/>
      <c r="E6" s="537"/>
      <c r="F6" s="538"/>
      <c r="G6" s="148"/>
      <c r="H6" s="133" t="s">
        <v>46</v>
      </c>
      <c r="I6" s="147" t="s">
        <v>264</v>
      </c>
      <c r="J6" s="146"/>
      <c r="K6" s="146"/>
      <c r="L6" s="146"/>
      <c r="M6" s="146"/>
      <c r="N6" s="146"/>
      <c r="O6" s="146"/>
      <c r="P6" s="146"/>
      <c r="Q6" s="133" t="s">
        <v>46</v>
      </c>
      <c r="R6" s="147" t="s">
        <v>263</v>
      </c>
      <c r="S6" s="146"/>
      <c r="T6" s="146"/>
      <c r="U6" s="146"/>
      <c r="V6" s="149"/>
      <c r="W6" s="149"/>
      <c r="X6" s="149"/>
      <c r="Y6" s="149"/>
      <c r="Z6" s="149"/>
      <c r="AA6" s="149"/>
      <c r="AB6" s="149"/>
      <c r="AC6" s="189"/>
    </row>
    <row r="7" spans="2:37" s="120" customFormat="1" ht="23.25" customHeight="1" x14ac:dyDescent="0.2">
      <c r="B7" s="508"/>
      <c r="C7" s="509"/>
      <c r="D7" s="509"/>
      <c r="E7" s="509"/>
      <c r="F7" s="541"/>
      <c r="G7" s="127"/>
      <c r="H7" s="151" t="s">
        <v>46</v>
      </c>
      <c r="I7" s="126" t="s">
        <v>262</v>
      </c>
      <c r="J7" s="125"/>
      <c r="K7" s="125"/>
      <c r="L7" s="125"/>
      <c r="M7" s="125"/>
      <c r="N7" s="125"/>
      <c r="O7" s="125"/>
      <c r="P7" s="125"/>
      <c r="Q7" s="151" t="s">
        <v>46</v>
      </c>
      <c r="R7" s="126" t="s">
        <v>261</v>
      </c>
      <c r="S7" s="125"/>
      <c r="T7" s="125"/>
      <c r="U7" s="125"/>
      <c r="V7" s="151"/>
      <c r="W7" s="151"/>
      <c r="X7" s="151"/>
      <c r="Y7" s="151"/>
      <c r="Z7" s="151"/>
      <c r="AA7" s="151"/>
      <c r="AB7" s="151"/>
      <c r="AC7" s="188"/>
    </row>
    <row r="8" spans="2:37" s="120" customFormat="1" x14ac:dyDescent="0.2"/>
    <row r="9" spans="2:37" s="120" customFormat="1" x14ac:dyDescent="0.2">
      <c r="B9" s="120" t="s">
        <v>260</v>
      </c>
    </row>
    <row r="10" spans="2:37" s="120" customFormat="1" ht="7.5" customHeight="1" x14ac:dyDescent="0.2"/>
    <row r="11" spans="2:37" s="120" customFormat="1" ht="10.5" customHeight="1" x14ac:dyDescent="0.2">
      <c r="B11" s="148"/>
      <c r="C11" s="147"/>
      <c r="D11" s="147"/>
      <c r="E11" s="147"/>
      <c r="F11" s="169"/>
      <c r="G11" s="147"/>
      <c r="H11" s="147"/>
      <c r="I11" s="147"/>
      <c r="J11" s="147"/>
      <c r="K11" s="147"/>
      <c r="L11" s="147"/>
      <c r="M11" s="147"/>
      <c r="N11" s="147"/>
      <c r="O11" s="147"/>
      <c r="P11" s="147"/>
      <c r="Q11" s="147"/>
      <c r="R11" s="147"/>
      <c r="S11" s="147"/>
      <c r="T11" s="147"/>
      <c r="U11" s="147"/>
      <c r="V11" s="147"/>
      <c r="W11" s="147"/>
      <c r="X11" s="147"/>
      <c r="Y11" s="147"/>
      <c r="Z11" s="147"/>
      <c r="AA11" s="148"/>
      <c r="AB11" s="147"/>
      <c r="AC11" s="169"/>
    </row>
    <row r="12" spans="2:37" s="120" customFormat="1" ht="30" customHeight="1" x14ac:dyDescent="0.2">
      <c r="B12" s="474" t="s">
        <v>250</v>
      </c>
      <c r="C12" s="475"/>
      <c r="D12" s="475"/>
      <c r="E12" s="475"/>
      <c r="F12" s="476"/>
      <c r="H12" s="213" t="s">
        <v>103</v>
      </c>
      <c r="I12" s="558" t="s">
        <v>244</v>
      </c>
      <c r="J12" s="559"/>
      <c r="K12" s="559"/>
      <c r="L12" s="559"/>
      <c r="M12" s="559"/>
      <c r="N12" s="559"/>
      <c r="O12" s="559"/>
      <c r="P12" s="559"/>
      <c r="Q12" s="559"/>
      <c r="R12" s="559"/>
      <c r="S12" s="502"/>
      <c r="T12" s="507"/>
      <c r="U12" s="190" t="s">
        <v>99</v>
      </c>
      <c r="V12" s="133"/>
      <c r="W12" s="133"/>
      <c r="X12" s="133"/>
      <c r="Y12" s="133"/>
      <c r="AA12" s="219" t="s">
        <v>105</v>
      </c>
      <c r="AB12" s="218" t="s">
        <v>98</v>
      </c>
      <c r="AC12" s="217" t="s">
        <v>104</v>
      </c>
      <c r="AK12" s="140"/>
    </row>
    <row r="13" spans="2:37" s="120" customFormat="1" ht="43.5" customHeight="1" x14ac:dyDescent="0.2">
      <c r="B13" s="474"/>
      <c r="C13" s="475"/>
      <c r="D13" s="475"/>
      <c r="E13" s="475"/>
      <c r="F13" s="476"/>
      <c r="H13" s="213" t="s">
        <v>101</v>
      </c>
      <c r="I13" s="560" t="s">
        <v>249</v>
      </c>
      <c r="J13" s="561"/>
      <c r="K13" s="561"/>
      <c r="L13" s="561"/>
      <c r="M13" s="561"/>
      <c r="N13" s="561"/>
      <c r="O13" s="561"/>
      <c r="P13" s="561"/>
      <c r="Q13" s="561"/>
      <c r="R13" s="562"/>
      <c r="S13" s="502"/>
      <c r="T13" s="507"/>
      <c r="U13" s="190" t="s">
        <v>99</v>
      </c>
      <c r="V13" s="120" t="s">
        <v>242</v>
      </c>
      <c r="W13" s="484" t="s">
        <v>259</v>
      </c>
      <c r="X13" s="484"/>
      <c r="Y13" s="484"/>
      <c r="Z13" s="157"/>
      <c r="AA13" s="183" t="s">
        <v>46</v>
      </c>
      <c r="AB13" s="133" t="s">
        <v>98</v>
      </c>
      <c r="AC13" s="182" t="s">
        <v>46</v>
      </c>
      <c r="AK13" s="140"/>
    </row>
    <row r="14" spans="2:37" s="120" customFormat="1" ht="7.5" customHeight="1" x14ac:dyDescent="0.2">
      <c r="B14" s="127"/>
      <c r="C14" s="126"/>
      <c r="D14" s="126"/>
      <c r="E14" s="126"/>
      <c r="F14" s="135"/>
      <c r="G14" s="126"/>
      <c r="H14" s="126"/>
      <c r="I14" s="126"/>
      <c r="J14" s="126"/>
      <c r="K14" s="126"/>
      <c r="L14" s="126"/>
      <c r="M14" s="126"/>
      <c r="N14" s="126"/>
      <c r="O14" s="126"/>
      <c r="P14" s="126"/>
      <c r="Q14" s="126"/>
      <c r="R14" s="126"/>
      <c r="S14" s="126"/>
      <c r="T14" s="126"/>
      <c r="U14" s="126"/>
      <c r="V14" s="126"/>
      <c r="W14" s="126"/>
      <c r="X14" s="126"/>
      <c r="Y14" s="126"/>
      <c r="Z14" s="126"/>
      <c r="AA14" s="127"/>
      <c r="AB14" s="126"/>
      <c r="AC14" s="135"/>
    </row>
    <row r="15" spans="2:37" s="120" customFormat="1" x14ac:dyDescent="0.2">
      <c r="B15" s="148"/>
      <c r="C15" s="147"/>
      <c r="D15" s="147"/>
      <c r="E15" s="147"/>
      <c r="F15" s="169"/>
      <c r="G15" s="147"/>
      <c r="H15" s="147"/>
      <c r="I15" s="147"/>
      <c r="J15" s="147"/>
      <c r="K15" s="147"/>
      <c r="L15" s="147"/>
      <c r="M15" s="147"/>
      <c r="N15" s="147"/>
      <c r="O15" s="147"/>
      <c r="P15" s="147"/>
      <c r="Q15" s="147"/>
      <c r="R15" s="147"/>
      <c r="S15" s="147"/>
      <c r="T15" s="147"/>
      <c r="U15" s="147"/>
      <c r="V15" s="147"/>
      <c r="W15" s="147"/>
      <c r="X15" s="147"/>
      <c r="Y15" s="147"/>
      <c r="Z15" s="147"/>
      <c r="AA15" s="148"/>
      <c r="AB15" s="147"/>
      <c r="AC15" s="169"/>
    </row>
    <row r="16" spans="2:37" s="120" customFormat="1" ht="30" customHeight="1" x14ac:dyDescent="0.2">
      <c r="B16" s="474" t="s">
        <v>258</v>
      </c>
      <c r="C16" s="475"/>
      <c r="D16" s="475"/>
      <c r="E16" s="475"/>
      <c r="F16" s="476"/>
      <c r="H16" s="213" t="s">
        <v>103</v>
      </c>
      <c r="I16" s="560" t="s">
        <v>244</v>
      </c>
      <c r="J16" s="561"/>
      <c r="K16" s="561"/>
      <c r="L16" s="561"/>
      <c r="M16" s="561"/>
      <c r="N16" s="561"/>
      <c r="O16" s="561"/>
      <c r="P16" s="561"/>
      <c r="Q16" s="561"/>
      <c r="R16" s="562"/>
      <c r="S16" s="502"/>
      <c r="T16" s="507"/>
      <c r="U16" s="190" t="s">
        <v>99</v>
      </c>
      <c r="V16" s="133"/>
      <c r="W16" s="133"/>
      <c r="X16" s="133"/>
      <c r="Y16" s="133"/>
      <c r="AA16" s="219" t="s">
        <v>105</v>
      </c>
      <c r="AB16" s="218" t="s">
        <v>98</v>
      </c>
      <c r="AC16" s="217" t="s">
        <v>104</v>
      </c>
      <c r="AK16" s="140"/>
    </row>
    <row r="17" spans="2:37" s="120" customFormat="1" ht="36" customHeight="1" x14ac:dyDescent="0.2">
      <c r="B17" s="474"/>
      <c r="C17" s="475"/>
      <c r="D17" s="475"/>
      <c r="E17" s="475"/>
      <c r="F17" s="476"/>
      <c r="H17" s="213" t="s">
        <v>101</v>
      </c>
      <c r="I17" s="560" t="s">
        <v>247</v>
      </c>
      <c r="J17" s="561"/>
      <c r="K17" s="561"/>
      <c r="L17" s="561"/>
      <c r="M17" s="561"/>
      <c r="N17" s="561"/>
      <c r="O17" s="561"/>
      <c r="P17" s="561"/>
      <c r="Q17" s="561"/>
      <c r="R17" s="562"/>
      <c r="S17" s="502"/>
      <c r="T17" s="507"/>
      <c r="U17" s="190" t="s">
        <v>99</v>
      </c>
      <c r="V17" s="120" t="s">
        <v>242</v>
      </c>
      <c r="W17" s="484" t="s">
        <v>257</v>
      </c>
      <c r="X17" s="484"/>
      <c r="Y17" s="484"/>
      <c r="Z17" s="157"/>
      <c r="AA17" s="183" t="s">
        <v>46</v>
      </c>
      <c r="AB17" s="133" t="s">
        <v>98</v>
      </c>
      <c r="AC17" s="182" t="s">
        <v>46</v>
      </c>
      <c r="AK17" s="140"/>
    </row>
    <row r="18" spans="2:37" s="120" customFormat="1" ht="7.5" customHeight="1" x14ac:dyDescent="0.2">
      <c r="B18" s="127"/>
      <c r="C18" s="126"/>
      <c r="D18" s="126"/>
      <c r="E18" s="126"/>
      <c r="F18" s="135"/>
      <c r="G18" s="126"/>
      <c r="H18" s="126"/>
      <c r="I18" s="126"/>
      <c r="J18" s="126"/>
      <c r="K18" s="126"/>
      <c r="L18" s="126"/>
      <c r="M18" s="126"/>
      <c r="N18" s="126"/>
      <c r="O18" s="126"/>
      <c r="P18" s="126"/>
      <c r="Q18" s="126"/>
      <c r="R18" s="126"/>
      <c r="S18" s="126"/>
      <c r="T18" s="126"/>
      <c r="U18" s="126"/>
      <c r="V18" s="126"/>
      <c r="W18" s="126"/>
      <c r="X18" s="126"/>
      <c r="Y18" s="126"/>
      <c r="Z18" s="126"/>
      <c r="AA18" s="127"/>
      <c r="AB18" s="126"/>
      <c r="AC18" s="135"/>
    </row>
    <row r="19" spans="2:37" s="120" customFormat="1" x14ac:dyDescent="0.2">
      <c r="B19" s="148"/>
      <c r="C19" s="147"/>
      <c r="D19" s="147"/>
      <c r="E19" s="147"/>
      <c r="F19" s="169"/>
      <c r="G19" s="147"/>
      <c r="H19" s="147"/>
      <c r="I19" s="147"/>
      <c r="J19" s="147"/>
      <c r="K19" s="147"/>
      <c r="L19" s="147"/>
      <c r="M19" s="147"/>
      <c r="N19" s="147"/>
      <c r="O19" s="147"/>
      <c r="P19" s="147"/>
      <c r="Q19" s="147"/>
      <c r="R19" s="147"/>
      <c r="S19" s="147"/>
      <c r="T19" s="147"/>
      <c r="U19" s="147"/>
      <c r="V19" s="147"/>
      <c r="W19" s="147"/>
      <c r="X19" s="147"/>
      <c r="Y19" s="147"/>
      <c r="Z19" s="147"/>
      <c r="AA19" s="148"/>
      <c r="AB19" s="147"/>
      <c r="AC19" s="169"/>
    </row>
    <row r="20" spans="2:37" s="120" customFormat="1" ht="30" customHeight="1" x14ac:dyDescent="0.2">
      <c r="B20" s="474" t="s">
        <v>245</v>
      </c>
      <c r="C20" s="475"/>
      <c r="D20" s="475"/>
      <c r="E20" s="475"/>
      <c r="F20" s="476"/>
      <c r="H20" s="213" t="s">
        <v>103</v>
      </c>
      <c r="I20" s="560" t="s">
        <v>244</v>
      </c>
      <c r="J20" s="561"/>
      <c r="K20" s="561"/>
      <c r="L20" s="561"/>
      <c r="M20" s="561"/>
      <c r="N20" s="561"/>
      <c r="O20" s="561"/>
      <c r="P20" s="561"/>
      <c r="Q20" s="561"/>
      <c r="R20" s="562"/>
      <c r="S20" s="502"/>
      <c r="T20" s="507"/>
      <c r="U20" s="190" t="s">
        <v>99</v>
      </c>
      <c r="V20" s="133"/>
      <c r="W20" s="133"/>
      <c r="X20" s="133"/>
      <c r="Y20" s="133"/>
      <c r="AA20" s="219" t="s">
        <v>105</v>
      </c>
      <c r="AB20" s="218" t="s">
        <v>98</v>
      </c>
      <c r="AC20" s="217" t="s">
        <v>104</v>
      </c>
      <c r="AK20" s="140"/>
    </row>
    <row r="21" spans="2:37" s="120" customFormat="1" ht="36" customHeight="1" x14ac:dyDescent="0.2">
      <c r="B21" s="474"/>
      <c r="C21" s="475"/>
      <c r="D21" s="475"/>
      <c r="E21" s="475"/>
      <c r="F21" s="476"/>
      <c r="H21" s="213" t="s">
        <v>101</v>
      </c>
      <c r="I21" s="560" t="s">
        <v>243</v>
      </c>
      <c r="J21" s="561"/>
      <c r="K21" s="561"/>
      <c r="L21" s="561"/>
      <c r="M21" s="561"/>
      <c r="N21" s="561"/>
      <c r="O21" s="561"/>
      <c r="P21" s="561"/>
      <c r="Q21" s="561"/>
      <c r="R21" s="562"/>
      <c r="S21" s="502"/>
      <c r="T21" s="507"/>
      <c r="U21" s="190" t="s">
        <v>99</v>
      </c>
      <c r="V21" s="120" t="s">
        <v>242</v>
      </c>
      <c r="W21" s="484" t="s">
        <v>256</v>
      </c>
      <c r="X21" s="484"/>
      <c r="Y21" s="484"/>
      <c r="Z21" s="157"/>
      <c r="AA21" s="183" t="s">
        <v>46</v>
      </c>
      <c r="AB21" s="133" t="s">
        <v>98</v>
      </c>
      <c r="AC21" s="182" t="s">
        <v>46</v>
      </c>
      <c r="AK21" s="140"/>
    </row>
    <row r="22" spans="2:37" s="120" customFormat="1" ht="7.5" customHeight="1" x14ac:dyDescent="0.2">
      <c r="B22" s="127"/>
      <c r="C22" s="126"/>
      <c r="D22" s="126"/>
      <c r="E22" s="126"/>
      <c r="F22" s="135"/>
      <c r="G22" s="126"/>
      <c r="V22" s="126"/>
      <c r="W22" s="126"/>
      <c r="X22" s="126"/>
      <c r="Y22" s="126"/>
      <c r="Z22" s="126"/>
      <c r="AA22" s="127"/>
      <c r="AB22" s="126"/>
      <c r="AC22" s="135"/>
    </row>
    <row r="23" spans="2:37" s="120" customFormat="1" ht="9.75" customHeight="1" x14ac:dyDescent="0.2">
      <c r="B23" s="148"/>
      <c r="C23" s="147"/>
      <c r="D23" s="147"/>
      <c r="E23" s="147"/>
      <c r="F23" s="169"/>
      <c r="G23" s="147"/>
      <c r="H23" s="147"/>
      <c r="I23" s="147"/>
      <c r="J23" s="147"/>
      <c r="K23" s="147"/>
      <c r="L23" s="147"/>
      <c r="M23" s="147"/>
      <c r="N23" s="147"/>
      <c r="O23" s="147"/>
      <c r="P23" s="147"/>
      <c r="Q23" s="147"/>
      <c r="R23" s="147"/>
      <c r="S23" s="147"/>
      <c r="T23" s="147"/>
      <c r="U23" s="147"/>
      <c r="V23" s="147"/>
      <c r="W23" s="147"/>
      <c r="X23" s="147"/>
      <c r="Y23" s="147"/>
      <c r="Z23" s="147"/>
      <c r="AA23" s="148"/>
      <c r="AB23" s="147"/>
      <c r="AC23" s="169"/>
    </row>
    <row r="24" spans="2:37" s="120" customFormat="1" ht="13.5" customHeight="1" x14ac:dyDescent="0.2">
      <c r="B24" s="225"/>
      <c r="C24" s="181"/>
      <c r="D24" s="181"/>
      <c r="E24" s="181"/>
      <c r="F24" s="224"/>
      <c r="AA24" s="219" t="s">
        <v>105</v>
      </c>
      <c r="AB24" s="218" t="s">
        <v>98</v>
      </c>
      <c r="AC24" s="217" t="s">
        <v>104</v>
      </c>
    </row>
    <row r="25" spans="2:37" s="120" customFormat="1" ht="36" customHeight="1" x14ac:dyDescent="0.2">
      <c r="B25" s="474" t="s">
        <v>255</v>
      </c>
      <c r="C25" s="475"/>
      <c r="D25" s="475"/>
      <c r="E25" s="475"/>
      <c r="F25" s="476"/>
      <c r="H25" s="213" t="s">
        <v>103</v>
      </c>
      <c r="I25" s="560" t="s">
        <v>254</v>
      </c>
      <c r="J25" s="561"/>
      <c r="K25" s="561"/>
      <c r="L25" s="561"/>
      <c r="M25" s="561"/>
      <c r="N25" s="561"/>
      <c r="O25" s="561"/>
      <c r="P25" s="561"/>
      <c r="Q25" s="561"/>
      <c r="R25" s="562"/>
      <c r="S25" s="502"/>
      <c r="T25" s="507"/>
      <c r="U25" s="190" t="s">
        <v>99</v>
      </c>
      <c r="V25" s="123" t="s">
        <v>242</v>
      </c>
      <c r="W25" s="484" t="s">
        <v>253</v>
      </c>
      <c r="X25" s="484"/>
      <c r="Y25" s="484"/>
      <c r="Z25" s="157"/>
      <c r="AA25" s="183" t="s">
        <v>46</v>
      </c>
      <c r="AB25" s="133" t="s">
        <v>98</v>
      </c>
      <c r="AC25" s="182" t="s">
        <v>46</v>
      </c>
      <c r="AK25" s="140"/>
    </row>
    <row r="26" spans="2:37" s="120" customFormat="1" ht="7.5" customHeight="1" x14ac:dyDescent="0.2">
      <c r="B26" s="131"/>
      <c r="C26" s="130"/>
      <c r="D26" s="130"/>
      <c r="E26" s="130"/>
      <c r="F26" s="129"/>
      <c r="G26" s="126"/>
      <c r="H26" s="222"/>
      <c r="I26" s="572"/>
      <c r="J26" s="572"/>
      <c r="K26" s="572"/>
      <c r="L26" s="572"/>
      <c r="M26" s="220"/>
      <c r="N26" s="220"/>
      <c r="O26" s="220"/>
      <c r="P26" s="220"/>
      <c r="Q26" s="220"/>
      <c r="R26" s="220"/>
      <c r="S26" s="126"/>
      <c r="T26" s="126"/>
      <c r="U26" s="151"/>
      <c r="V26" s="130"/>
      <c r="W26" s="223"/>
      <c r="X26" s="223"/>
      <c r="Y26" s="223"/>
      <c r="Z26" s="159"/>
      <c r="AA26" s="569"/>
      <c r="AB26" s="570"/>
      <c r="AC26" s="571"/>
      <c r="AK26" s="140"/>
    </row>
    <row r="27" spans="2:37" s="120" customFormat="1" ht="7.5" customHeight="1" x14ac:dyDescent="0.2">
      <c r="B27" s="148"/>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8"/>
      <c r="AB27" s="147"/>
      <c r="AC27" s="169"/>
    </row>
    <row r="28" spans="2:37" s="120" customFormat="1" x14ac:dyDescent="0.2">
      <c r="B28" s="139"/>
      <c r="AA28" s="219" t="s">
        <v>105</v>
      </c>
      <c r="AB28" s="218" t="s">
        <v>98</v>
      </c>
      <c r="AC28" s="217" t="s">
        <v>104</v>
      </c>
    </row>
    <row r="29" spans="2:37" s="120" customFormat="1" ht="21" customHeight="1" x14ac:dyDescent="0.2">
      <c r="B29" s="563" t="s">
        <v>252</v>
      </c>
      <c r="C29" s="564"/>
      <c r="D29" s="564"/>
      <c r="E29" s="564"/>
      <c r="F29" s="564"/>
      <c r="G29" s="564"/>
      <c r="H29" s="564"/>
      <c r="I29" s="564"/>
      <c r="J29" s="564"/>
      <c r="K29" s="564"/>
      <c r="L29" s="564"/>
      <c r="M29" s="564"/>
      <c r="N29" s="564"/>
      <c r="O29" s="564"/>
      <c r="P29" s="564"/>
      <c r="Q29" s="564"/>
      <c r="R29" s="564"/>
      <c r="S29" s="564"/>
      <c r="T29" s="564"/>
      <c r="U29" s="564"/>
      <c r="V29" s="564"/>
      <c r="W29" s="564"/>
      <c r="X29" s="564"/>
      <c r="Y29" s="564"/>
      <c r="Z29" s="565"/>
      <c r="AA29" s="183" t="s">
        <v>46</v>
      </c>
      <c r="AB29" s="133" t="s">
        <v>98</v>
      </c>
      <c r="AC29" s="182" t="s">
        <v>46</v>
      </c>
    </row>
    <row r="30" spans="2:37" s="120" customFormat="1" ht="4.5" customHeight="1" x14ac:dyDescent="0.2">
      <c r="B30" s="127"/>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7"/>
      <c r="AB30" s="126"/>
      <c r="AC30" s="135"/>
    </row>
    <row r="31" spans="2:37" s="120" customFormat="1" x14ac:dyDescent="0.2"/>
    <row r="32" spans="2:37" s="120" customFormat="1" x14ac:dyDescent="0.2">
      <c r="B32" s="120" t="s">
        <v>251</v>
      </c>
    </row>
    <row r="33" spans="2:37" s="120" customFormat="1" ht="7.5" customHeight="1" x14ac:dyDescent="0.2"/>
    <row r="34" spans="2:37" s="120" customFormat="1" ht="7.5" customHeight="1" x14ac:dyDescent="0.2">
      <c r="B34" s="148"/>
      <c r="C34" s="147"/>
      <c r="D34" s="147"/>
      <c r="E34" s="147"/>
      <c r="F34" s="169"/>
      <c r="G34" s="147"/>
      <c r="H34" s="147"/>
      <c r="I34" s="147"/>
      <c r="J34" s="147"/>
      <c r="K34" s="147"/>
      <c r="L34" s="147"/>
      <c r="M34" s="147"/>
      <c r="N34" s="147"/>
      <c r="O34" s="147"/>
      <c r="P34" s="147"/>
      <c r="Q34" s="147"/>
      <c r="R34" s="147"/>
      <c r="S34" s="147"/>
      <c r="T34" s="147"/>
      <c r="U34" s="147"/>
      <c r="V34" s="147"/>
      <c r="W34" s="147"/>
      <c r="X34" s="147"/>
      <c r="Y34" s="147"/>
      <c r="Z34" s="147"/>
      <c r="AA34" s="148"/>
      <c r="AB34" s="147"/>
      <c r="AC34" s="169"/>
    </row>
    <row r="35" spans="2:37" s="120" customFormat="1" ht="30" customHeight="1" x14ac:dyDescent="0.2">
      <c r="B35" s="474" t="s">
        <v>250</v>
      </c>
      <c r="C35" s="475"/>
      <c r="D35" s="475"/>
      <c r="E35" s="475"/>
      <c r="F35" s="476"/>
      <c r="H35" s="213" t="s">
        <v>103</v>
      </c>
      <c r="I35" s="558" t="s">
        <v>244</v>
      </c>
      <c r="J35" s="559"/>
      <c r="K35" s="559"/>
      <c r="L35" s="559"/>
      <c r="M35" s="559"/>
      <c r="N35" s="559"/>
      <c r="O35" s="559"/>
      <c r="P35" s="559"/>
      <c r="Q35" s="559"/>
      <c r="R35" s="559"/>
      <c r="S35" s="502"/>
      <c r="T35" s="507"/>
      <c r="U35" s="190" t="s">
        <v>99</v>
      </c>
      <c r="V35" s="133"/>
      <c r="W35" s="133"/>
      <c r="X35" s="133"/>
      <c r="Y35" s="133"/>
      <c r="AA35" s="219" t="s">
        <v>105</v>
      </c>
      <c r="AB35" s="218" t="s">
        <v>98</v>
      </c>
      <c r="AC35" s="217" t="s">
        <v>104</v>
      </c>
      <c r="AK35" s="140"/>
    </row>
    <row r="36" spans="2:37" s="120" customFormat="1" ht="36" customHeight="1" x14ac:dyDescent="0.2">
      <c r="B36" s="474"/>
      <c r="C36" s="475"/>
      <c r="D36" s="475"/>
      <c r="E36" s="475"/>
      <c r="F36" s="476"/>
      <c r="H36" s="213" t="s">
        <v>101</v>
      </c>
      <c r="I36" s="560" t="s">
        <v>249</v>
      </c>
      <c r="J36" s="561"/>
      <c r="K36" s="561"/>
      <c r="L36" s="561"/>
      <c r="M36" s="561"/>
      <c r="N36" s="561"/>
      <c r="O36" s="561"/>
      <c r="P36" s="561"/>
      <c r="Q36" s="561"/>
      <c r="R36" s="562"/>
      <c r="S36" s="502"/>
      <c r="T36" s="507"/>
      <c r="U36" s="190" t="s">
        <v>99</v>
      </c>
      <c r="V36" s="120" t="s">
        <v>242</v>
      </c>
      <c r="W36" s="484" t="s">
        <v>246</v>
      </c>
      <c r="X36" s="484"/>
      <c r="Y36" s="484"/>
      <c r="Z36" s="157"/>
      <c r="AA36" s="183" t="s">
        <v>46</v>
      </c>
      <c r="AB36" s="133" t="s">
        <v>98</v>
      </c>
      <c r="AC36" s="182" t="s">
        <v>46</v>
      </c>
      <c r="AK36" s="140"/>
    </row>
    <row r="37" spans="2:37" s="120" customFormat="1" ht="7.5" customHeight="1" x14ac:dyDescent="0.2">
      <c r="B37" s="127"/>
      <c r="C37" s="126"/>
      <c r="D37" s="126"/>
      <c r="E37" s="126"/>
      <c r="F37" s="135"/>
      <c r="G37" s="126"/>
      <c r="H37" s="126"/>
      <c r="I37" s="126"/>
      <c r="J37" s="126"/>
      <c r="K37" s="126"/>
      <c r="L37" s="126"/>
      <c r="M37" s="126"/>
      <c r="N37" s="126"/>
      <c r="O37" s="126"/>
      <c r="P37" s="126"/>
      <c r="Q37" s="126"/>
      <c r="R37" s="126"/>
      <c r="S37" s="126"/>
      <c r="T37" s="126"/>
      <c r="U37" s="126"/>
      <c r="V37" s="126"/>
      <c r="W37" s="126"/>
      <c r="X37" s="126"/>
      <c r="Y37" s="126"/>
      <c r="Z37" s="126"/>
      <c r="AA37" s="127"/>
      <c r="AB37" s="126"/>
      <c r="AC37" s="135"/>
    </row>
    <row r="38" spans="2:37" s="120" customFormat="1" ht="7.5" customHeight="1" x14ac:dyDescent="0.2">
      <c r="B38" s="148"/>
      <c r="C38" s="147"/>
      <c r="D38" s="147"/>
      <c r="E38" s="147"/>
      <c r="F38" s="169"/>
      <c r="G38" s="147"/>
      <c r="H38" s="154"/>
      <c r="I38" s="154"/>
      <c r="J38" s="154"/>
      <c r="K38" s="154"/>
      <c r="L38" s="154"/>
      <c r="M38" s="154"/>
      <c r="N38" s="154"/>
      <c r="O38" s="154"/>
      <c r="P38" s="154"/>
      <c r="Q38" s="154"/>
      <c r="R38" s="154"/>
      <c r="S38" s="154"/>
      <c r="T38" s="154"/>
      <c r="U38" s="154"/>
      <c r="V38" s="147"/>
      <c r="W38" s="147"/>
      <c r="X38" s="147"/>
      <c r="Y38" s="147"/>
      <c r="Z38" s="147"/>
      <c r="AA38" s="148"/>
      <c r="AB38" s="147"/>
      <c r="AC38" s="169"/>
    </row>
    <row r="39" spans="2:37" s="120" customFormat="1" ht="30" customHeight="1" x14ac:dyDescent="0.2">
      <c r="B39" s="474" t="s">
        <v>248</v>
      </c>
      <c r="C39" s="475"/>
      <c r="D39" s="475"/>
      <c r="E39" s="475"/>
      <c r="F39" s="476"/>
      <c r="G39" s="192"/>
      <c r="H39" s="221" t="s">
        <v>103</v>
      </c>
      <c r="I39" s="566" t="s">
        <v>244</v>
      </c>
      <c r="J39" s="567"/>
      <c r="K39" s="567"/>
      <c r="L39" s="567"/>
      <c r="M39" s="567"/>
      <c r="N39" s="567"/>
      <c r="O39" s="567"/>
      <c r="P39" s="567"/>
      <c r="Q39" s="567"/>
      <c r="R39" s="568"/>
      <c r="S39" s="508"/>
      <c r="T39" s="509"/>
      <c r="U39" s="188" t="s">
        <v>99</v>
      </c>
      <c r="V39" s="183"/>
      <c r="W39" s="133"/>
      <c r="X39" s="133"/>
      <c r="Y39" s="133"/>
      <c r="AA39" s="219" t="s">
        <v>105</v>
      </c>
      <c r="AB39" s="218" t="s">
        <v>98</v>
      </c>
      <c r="AC39" s="217" t="s">
        <v>104</v>
      </c>
      <c r="AK39" s="140"/>
    </row>
    <row r="40" spans="2:37" s="120" customFormat="1" ht="36" customHeight="1" x14ac:dyDescent="0.2">
      <c r="B40" s="474"/>
      <c r="C40" s="475"/>
      <c r="D40" s="475"/>
      <c r="E40" s="475"/>
      <c r="F40" s="476"/>
      <c r="H40" s="213" t="s">
        <v>101</v>
      </c>
      <c r="I40" s="560" t="s">
        <v>247</v>
      </c>
      <c r="J40" s="561"/>
      <c r="K40" s="561"/>
      <c r="L40" s="561"/>
      <c r="M40" s="561"/>
      <c r="N40" s="561"/>
      <c r="O40" s="561"/>
      <c r="P40" s="561"/>
      <c r="Q40" s="561"/>
      <c r="R40" s="562"/>
      <c r="S40" s="502"/>
      <c r="T40" s="507"/>
      <c r="U40" s="190" t="s">
        <v>99</v>
      </c>
      <c r="V40" s="120" t="s">
        <v>242</v>
      </c>
      <c r="W40" s="484" t="s">
        <v>246</v>
      </c>
      <c r="X40" s="484"/>
      <c r="Y40" s="484"/>
      <c r="Z40" s="157"/>
      <c r="AA40" s="183" t="s">
        <v>46</v>
      </c>
      <c r="AB40" s="133" t="s">
        <v>98</v>
      </c>
      <c r="AC40" s="182" t="s">
        <v>46</v>
      </c>
      <c r="AK40" s="140"/>
    </row>
    <row r="41" spans="2:37" s="120" customFormat="1" ht="7.5" customHeight="1" x14ac:dyDescent="0.2">
      <c r="B41" s="127"/>
      <c r="C41" s="126"/>
      <c r="D41" s="126"/>
      <c r="E41" s="126"/>
      <c r="F41" s="135"/>
      <c r="G41" s="126"/>
      <c r="H41" s="126"/>
      <c r="I41" s="126"/>
      <c r="J41" s="126"/>
      <c r="K41" s="126"/>
      <c r="L41" s="126"/>
      <c r="M41" s="126"/>
      <c r="N41" s="126"/>
      <c r="O41" s="126"/>
      <c r="P41" s="126"/>
      <c r="Q41" s="126"/>
      <c r="R41" s="126"/>
      <c r="S41" s="126"/>
      <c r="T41" s="126"/>
      <c r="U41" s="126"/>
      <c r="V41" s="126"/>
      <c r="W41" s="126"/>
      <c r="X41" s="126"/>
      <c r="Y41" s="126"/>
      <c r="Z41" s="126"/>
      <c r="AA41" s="127"/>
      <c r="AB41" s="126"/>
      <c r="AC41" s="135"/>
    </row>
    <row r="42" spans="2:37" s="120" customFormat="1" ht="7.5" customHeight="1" x14ac:dyDescent="0.2">
      <c r="B42" s="148"/>
      <c r="C42" s="147"/>
      <c r="D42" s="147"/>
      <c r="E42" s="147"/>
      <c r="F42" s="169"/>
      <c r="G42" s="147"/>
      <c r="H42" s="147"/>
      <c r="I42" s="147"/>
      <c r="J42" s="147"/>
      <c r="K42" s="147"/>
      <c r="L42" s="147"/>
      <c r="M42" s="147"/>
      <c r="N42" s="147"/>
      <c r="O42" s="147"/>
      <c r="P42" s="147"/>
      <c r="Q42" s="147"/>
      <c r="R42" s="147"/>
      <c r="S42" s="147"/>
      <c r="T42" s="147"/>
      <c r="U42" s="147"/>
      <c r="V42" s="147"/>
      <c r="W42" s="147"/>
      <c r="X42" s="147"/>
      <c r="Y42" s="147"/>
      <c r="Z42" s="147"/>
      <c r="AA42" s="148"/>
      <c r="AB42" s="147"/>
      <c r="AC42" s="169"/>
    </row>
    <row r="43" spans="2:37" s="120" customFormat="1" ht="30" customHeight="1" x14ac:dyDescent="0.2">
      <c r="B43" s="474" t="s">
        <v>245</v>
      </c>
      <c r="C43" s="475"/>
      <c r="D43" s="475"/>
      <c r="E43" s="475"/>
      <c r="F43" s="476"/>
      <c r="H43" s="213" t="s">
        <v>103</v>
      </c>
      <c r="I43" s="560" t="s">
        <v>244</v>
      </c>
      <c r="J43" s="561"/>
      <c r="K43" s="561"/>
      <c r="L43" s="561"/>
      <c r="M43" s="561"/>
      <c r="N43" s="561"/>
      <c r="O43" s="561"/>
      <c r="P43" s="561"/>
      <c r="Q43" s="561"/>
      <c r="R43" s="562"/>
      <c r="S43" s="502"/>
      <c r="T43" s="507"/>
      <c r="U43" s="190" t="s">
        <v>99</v>
      </c>
      <c r="V43" s="133"/>
      <c r="W43" s="133"/>
      <c r="X43" s="133"/>
      <c r="Y43" s="133"/>
      <c r="AA43" s="219" t="s">
        <v>105</v>
      </c>
      <c r="AB43" s="218" t="s">
        <v>98</v>
      </c>
      <c r="AC43" s="217" t="s">
        <v>104</v>
      </c>
      <c r="AK43" s="140"/>
    </row>
    <row r="44" spans="2:37" s="120" customFormat="1" ht="36" customHeight="1" x14ac:dyDescent="0.2">
      <c r="B44" s="474"/>
      <c r="C44" s="475"/>
      <c r="D44" s="475"/>
      <c r="E44" s="475"/>
      <c r="F44" s="476"/>
      <c r="H44" s="213" t="s">
        <v>101</v>
      </c>
      <c r="I44" s="560" t="s">
        <v>243</v>
      </c>
      <c r="J44" s="561"/>
      <c r="K44" s="561"/>
      <c r="L44" s="561"/>
      <c r="M44" s="561"/>
      <c r="N44" s="561"/>
      <c r="O44" s="561"/>
      <c r="P44" s="561"/>
      <c r="Q44" s="561"/>
      <c r="R44" s="562"/>
      <c r="S44" s="502"/>
      <c r="T44" s="507"/>
      <c r="U44" s="190" t="s">
        <v>99</v>
      </c>
      <c r="V44" s="120" t="s">
        <v>242</v>
      </c>
      <c r="W44" s="484" t="s">
        <v>241</v>
      </c>
      <c r="X44" s="484"/>
      <c r="Y44" s="484"/>
      <c r="Z44" s="157"/>
      <c r="AA44" s="183" t="s">
        <v>46</v>
      </c>
      <c r="AB44" s="133" t="s">
        <v>98</v>
      </c>
      <c r="AC44" s="182" t="s">
        <v>46</v>
      </c>
      <c r="AK44" s="140"/>
    </row>
    <row r="45" spans="2:37" s="120" customFormat="1" ht="7.5" customHeight="1" x14ac:dyDescent="0.2">
      <c r="B45" s="127"/>
      <c r="C45" s="126"/>
      <c r="D45" s="126"/>
      <c r="E45" s="126"/>
      <c r="F45" s="135"/>
      <c r="G45" s="126"/>
      <c r="H45" s="126"/>
      <c r="I45" s="126"/>
      <c r="J45" s="126"/>
      <c r="K45" s="126"/>
      <c r="L45" s="126"/>
      <c r="M45" s="126"/>
      <c r="N45" s="126"/>
      <c r="O45" s="126"/>
      <c r="P45" s="126"/>
      <c r="Q45" s="126"/>
      <c r="R45" s="126"/>
      <c r="S45" s="126"/>
      <c r="T45" s="126"/>
      <c r="U45" s="126"/>
      <c r="V45" s="126"/>
      <c r="W45" s="126"/>
      <c r="X45" s="126"/>
      <c r="Y45" s="126"/>
      <c r="Z45" s="126"/>
      <c r="AA45" s="127"/>
      <c r="AB45" s="126"/>
      <c r="AC45" s="135"/>
    </row>
    <row r="46" spans="2:37" s="120" customFormat="1" x14ac:dyDescent="0.2"/>
    <row r="47" spans="2:37" s="120" customFormat="1" x14ac:dyDescent="0.2">
      <c r="B47" s="120" t="s">
        <v>240</v>
      </c>
    </row>
    <row r="48" spans="2:37" s="120" customFormat="1" ht="7.5" customHeight="1" x14ac:dyDescent="0.2"/>
    <row r="49" spans="2:29" s="120" customFormat="1" ht="7.5" customHeight="1" x14ac:dyDescent="0.2">
      <c r="B49" s="148"/>
      <c r="C49" s="147"/>
      <c r="D49" s="147"/>
      <c r="E49" s="147"/>
      <c r="F49" s="169"/>
      <c r="G49" s="147"/>
      <c r="H49" s="147"/>
      <c r="I49" s="147"/>
      <c r="J49" s="147"/>
      <c r="K49" s="147"/>
      <c r="L49" s="147"/>
      <c r="M49" s="147"/>
      <c r="N49" s="147"/>
      <c r="O49" s="147"/>
      <c r="P49" s="147"/>
      <c r="Q49" s="147"/>
      <c r="R49" s="147"/>
      <c r="S49" s="147"/>
      <c r="T49" s="147"/>
      <c r="U49" s="147"/>
      <c r="V49" s="147"/>
      <c r="W49" s="147"/>
      <c r="X49" s="147"/>
      <c r="Y49" s="147"/>
      <c r="Z49" s="169"/>
      <c r="AA49" s="148"/>
      <c r="AB49" s="147"/>
      <c r="AC49" s="169"/>
    </row>
    <row r="50" spans="2:29" s="120" customFormat="1" x14ac:dyDescent="0.2">
      <c r="B50" s="139"/>
      <c r="F50" s="185"/>
      <c r="H50" s="126"/>
      <c r="I50" s="126"/>
      <c r="J50" s="126"/>
      <c r="K50" s="126"/>
      <c r="L50" s="126"/>
      <c r="M50" s="126"/>
      <c r="N50" s="126"/>
      <c r="O50" s="126"/>
      <c r="P50" s="126"/>
      <c r="Q50" s="126"/>
      <c r="R50" s="126"/>
      <c r="S50" s="126"/>
      <c r="T50" s="126"/>
      <c r="U50" s="126"/>
      <c r="V50" s="126"/>
      <c r="W50" s="126"/>
      <c r="X50" s="126"/>
      <c r="Y50" s="126"/>
      <c r="Z50" s="135"/>
      <c r="AA50" s="216" t="s">
        <v>105</v>
      </c>
      <c r="AB50" s="215" t="s">
        <v>98</v>
      </c>
      <c r="AC50" s="214" t="s">
        <v>104</v>
      </c>
    </row>
    <row r="51" spans="2:29" ht="36" customHeight="1" x14ac:dyDescent="0.2">
      <c r="B51" s="474" t="s">
        <v>239</v>
      </c>
      <c r="C51" s="475"/>
      <c r="D51" s="475"/>
      <c r="E51" s="475"/>
      <c r="F51" s="476"/>
      <c r="G51" s="120"/>
      <c r="H51" s="213" t="s">
        <v>103</v>
      </c>
      <c r="I51" s="573" t="s">
        <v>238</v>
      </c>
      <c r="J51" s="572"/>
      <c r="K51" s="572"/>
      <c r="L51" s="572"/>
      <c r="M51" s="572"/>
      <c r="N51" s="572"/>
      <c r="O51" s="572"/>
      <c r="P51" s="572"/>
      <c r="Q51" s="572"/>
      <c r="R51" s="572"/>
      <c r="S51" s="572"/>
      <c r="T51" s="572"/>
      <c r="U51" s="572"/>
      <c r="V51" s="572"/>
      <c r="W51" s="572"/>
      <c r="X51" s="572"/>
      <c r="Y51" s="572"/>
      <c r="Z51" s="574"/>
      <c r="AA51" s="137" t="s">
        <v>46</v>
      </c>
      <c r="AB51" s="136" t="s">
        <v>98</v>
      </c>
      <c r="AC51" s="190" t="s">
        <v>46</v>
      </c>
    </row>
    <row r="52" spans="2:29" ht="36" customHeight="1" x14ac:dyDescent="0.2">
      <c r="B52" s="474"/>
      <c r="C52" s="475"/>
      <c r="D52" s="475"/>
      <c r="E52" s="475"/>
      <c r="F52" s="476"/>
      <c r="G52" s="120"/>
      <c r="H52" s="213" t="s">
        <v>101</v>
      </c>
      <c r="I52" s="573" t="s">
        <v>237</v>
      </c>
      <c r="J52" s="572"/>
      <c r="K52" s="572"/>
      <c r="L52" s="572"/>
      <c r="M52" s="572"/>
      <c r="N52" s="572"/>
      <c r="O52" s="572"/>
      <c r="P52" s="572"/>
      <c r="Q52" s="572"/>
      <c r="R52" s="572"/>
      <c r="S52" s="572"/>
      <c r="T52" s="572"/>
      <c r="U52" s="572"/>
      <c r="V52" s="572"/>
      <c r="W52" s="572"/>
      <c r="X52" s="572"/>
      <c r="Y52" s="572"/>
      <c r="Z52" s="574"/>
      <c r="AA52" s="137" t="s">
        <v>46</v>
      </c>
      <c r="AB52" s="136" t="s">
        <v>98</v>
      </c>
      <c r="AC52" s="190" t="s">
        <v>46</v>
      </c>
    </row>
    <row r="53" spans="2:29" s="119" customFormat="1" ht="7.5" customHeight="1" x14ac:dyDescent="0.2">
      <c r="B53" s="127"/>
      <c r="C53" s="126"/>
      <c r="D53" s="126"/>
      <c r="E53" s="126"/>
      <c r="F53" s="135"/>
      <c r="G53" s="126"/>
      <c r="H53" s="126"/>
      <c r="I53" s="126"/>
      <c r="J53" s="126"/>
      <c r="K53" s="126"/>
      <c r="L53" s="126"/>
      <c r="M53" s="126"/>
      <c r="N53" s="126"/>
      <c r="O53" s="126"/>
      <c r="P53" s="126"/>
      <c r="Q53" s="126"/>
      <c r="R53" s="126"/>
      <c r="S53" s="126"/>
      <c r="T53" s="126"/>
      <c r="U53" s="126"/>
      <c r="V53" s="126"/>
      <c r="W53" s="126"/>
      <c r="X53" s="126"/>
      <c r="Y53" s="126"/>
      <c r="Z53" s="141"/>
      <c r="AA53" s="127"/>
      <c r="AB53" s="126"/>
      <c r="AC53" s="135"/>
    </row>
    <row r="54" spans="2:29" s="119" customFormat="1" x14ac:dyDescent="0.2">
      <c r="B54" s="116"/>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7"/>
      <c r="AB54" s="115"/>
      <c r="AC54" s="115"/>
    </row>
    <row r="55" spans="2:29" s="119" customFormat="1" x14ac:dyDescent="0.2">
      <c r="B55" s="116"/>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row>
    <row r="61" spans="2:29" x14ac:dyDescent="0.2">
      <c r="F61" s="115" t="s">
        <v>346</v>
      </c>
    </row>
    <row r="122" spans="3:7" x14ac:dyDescent="0.2">
      <c r="C122" s="118"/>
      <c r="D122" s="118"/>
      <c r="E122" s="118"/>
      <c r="F122" s="118"/>
      <c r="G122" s="118"/>
    </row>
    <row r="123" spans="3:7" x14ac:dyDescent="0.2">
      <c r="C123" s="117"/>
    </row>
  </sheetData>
  <mergeCells count="51">
    <mergeCell ref="B51:F52"/>
    <mergeCell ref="I51:Z51"/>
    <mergeCell ref="I52:Z52"/>
    <mergeCell ref="B43:F44"/>
    <mergeCell ref="I43:R43"/>
    <mergeCell ref="S43:T43"/>
    <mergeCell ref="I44:R44"/>
    <mergeCell ref="S44:T44"/>
    <mergeCell ref="W44:Y44"/>
    <mergeCell ref="AA26:AC26"/>
    <mergeCell ref="B20:F21"/>
    <mergeCell ref="I20:R20"/>
    <mergeCell ref="S20:T20"/>
    <mergeCell ref="I21:R21"/>
    <mergeCell ref="S21:T21"/>
    <mergeCell ref="W21:Y21"/>
    <mergeCell ref="B25:F25"/>
    <mergeCell ref="I25:R25"/>
    <mergeCell ref="S25:T25"/>
    <mergeCell ref="W25:Y25"/>
    <mergeCell ref="I26:L26"/>
    <mergeCell ref="W40:Y40"/>
    <mergeCell ref="B29:Z29"/>
    <mergeCell ref="B35:F36"/>
    <mergeCell ref="I35:R35"/>
    <mergeCell ref="S35:T35"/>
    <mergeCell ref="I36:R36"/>
    <mergeCell ref="S36:T36"/>
    <mergeCell ref="W36:Y36"/>
    <mergeCell ref="B39:F40"/>
    <mergeCell ref="I39:R39"/>
    <mergeCell ref="S39:T39"/>
    <mergeCell ref="I40:R40"/>
    <mergeCell ref="S40:T40"/>
    <mergeCell ref="S17:T17"/>
    <mergeCell ref="W17:Y17"/>
    <mergeCell ref="B12:F13"/>
    <mergeCell ref="I12:R12"/>
    <mergeCell ref="S12:T12"/>
    <mergeCell ref="I13:R13"/>
    <mergeCell ref="S13:T13"/>
    <mergeCell ref="W13:Y13"/>
    <mergeCell ref="B16:F17"/>
    <mergeCell ref="I16:R16"/>
    <mergeCell ref="S16:T16"/>
    <mergeCell ref="I17:R17"/>
    <mergeCell ref="B3:AC3"/>
    <mergeCell ref="B4:F4"/>
    <mergeCell ref="G4:AC4"/>
    <mergeCell ref="B5:F5"/>
    <mergeCell ref="B6:F7"/>
  </mergeCells>
  <phoneticPr fontId="31"/>
  <dataValidations count="1">
    <dataValidation type="list" allowBlank="1" showInputMessage="1" showErrorMessage="1" sqref="H5:H7 M5 R5 Q6:Q7 AA13 AC13 AA17 AC17 AA21 AC21 AA25 AC25 AA29 AC29 AA36 AC36 AA40 AC40 AA44 AC44 AA51:AA52 AC51:AC52" xr:uid="{2892A1B1-B17C-438E-A4B2-2C21D74302FF}">
      <formula1>"□,■"</formula1>
    </dataValidation>
  </dataValidations>
  <pageMargins left="0.7" right="0.7" top="0.75" bottom="0.75" header="0.3" footer="0.3"/>
  <pageSetup paperSize="9" scale="81" orientation="portrait" r:id="rId1"/>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EA5DA-50BB-4D8C-B866-BED1E7B04284}">
  <sheetPr codeName="Sheet33">
    <tabColor rgb="FF0070C0"/>
  </sheetPr>
  <dimension ref="B2:AB123"/>
  <sheetViews>
    <sheetView view="pageBreakPreview" zoomScaleNormal="100" zoomScaleSheetLayoutView="100" workbookViewId="0"/>
  </sheetViews>
  <sheetFormatPr defaultColWidth="4" defaultRowHeight="13" x14ac:dyDescent="0.2"/>
  <cols>
    <col min="1" max="1" width="1.453125" style="120" customWidth="1"/>
    <col min="2" max="2" width="1.08984375" style="120" customWidth="1"/>
    <col min="3" max="3" width="3.36328125" style="120" customWidth="1"/>
    <col min="4" max="4" width="3.26953125" style="120" customWidth="1"/>
    <col min="5" max="18" width="4" style="120"/>
    <col min="19" max="19" width="6.36328125" style="120" customWidth="1"/>
    <col min="20" max="20" width="1.7265625" style="120" customWidth="1"/>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8" x14ac:dyDescent="0.2">
      <c r="B2" s="120" t="s">
        <v>347</v>
      </c>
      <c r="C2" s="187"/>
      <c r="D2" s="187"/>
      <c r="E2" s="187"/>
      <c r="F2" s="187"/>
      <c r="G2" s="187"/>
      <c r="H2" s="187"/>
      <c r="I2" s="187"/>
      <c r="J2" s="187"/>
      <c r="K2" s="187"/>
      <c r="L2" s="187"/>
      <c r="M2" s="187"/>
      <c r="N2" s="187"/>
      <c r="O2" s="187"/>
      <c r="P2" s="187"/>
      <c r="Q2" s="187"/>
      <c r="R2" s="187"/>
      <c r="S2" s="187"/>
      <c r="T2" s="187"/>
      <c r="U2" s="187"/>
      <c r="V2" s="187"/>
      <c r="W2" s="187"/>
      <c r="X2" s="187"/>
      <c r="Y2" s="187"/>
    </row>
    <row r="4" spans="2:28" x14ac:dyDescent="0.2">
      <c r="B4" s="463" t="s">
        <v>322</v>
      </c>
      <c r="C4" s="463"/>
      <c r="D4" s="463"/>
      <c r="E4" s="463"/>
      <c r="F4" s="463"/>
      <c r="G4" s="463"/>
      <c r="H4" s="463"/>
      <c r="I4" s="463"/>
      <c r="J4" s="463"/>
      <c r="K4" s="463"/>
      <c r="L4" s="463"/>
      <c r="M4" s="463"/>
      <c r="N4" s="463"/>
      <c r="O4" s="463"/>
      <c r="P4" s="463"/>
      <c r="Q4" s="463"/>
      <c r="R4" s="463"/>
      <c r="S4" s="463"/>
      <c r="T4" s="463"/>
      <c r="U4" s="463"/>
      <c r="V4" s="463"/>
      <c r="W4" s="463"/>
      <c r="X4" s="463"/>
      <c r="Y4" s="463"/>
    </row>
    <row r="6" spans="2:28" ht="23.25" customHeight="1" x14ac:dyDescent="0.2">
      <c r="B6" s="501" t="s">
        <v>13</v>
      </c>
      <c r="C6" s="501"/>
      <c r="D6" s="501"/>
      <c r="E6" s="501"/>
      <c r="F6" s="501"/>
      <c r="G6" s="459"/>
      <c r="H6" s="464"/>
      <c r="I6" s="464"/>
      <c r="J6" s="464"/>
      <c r="K6" s="464"/>
      <c r="L6" s="464"/>
      <c r="M6" s="464"/>
      <c r="N6" s="464"/>
      <c r="O6" s="464"/>
      <c r="P6" s="464"/>
      <c r="Q6" s="464"/>
      <c r="R6" s="464"/>
      <c r="S6" s="464"/>
      <c r="T6" s="464"/>
      <c r="U6" s="464"/>
      <c r="V6" s="464"/>
      <c r="W6" s="464"/>
      <c r="X6" s="464"/>
      <c r="Y6" s="535"/>
    </row>
    <row r="7" spans="2:28" ht="22.5" customHeight="1" x14ac:dyDescent="0.2">
      <c r="B7" s="501" t="s">
        <v>153</v>
      </c>
      <c r="C7" s="501"/>
      <c r="D7" s="501"/>
      <c r="E7" s="501"/>
      <c r="F7" s="501"/>
      <c r="G7" s="136" t="s">
        <v>46</v>
      </c>
      <c r="H7" s="172" t="s">
        <v>131</v>
      </c>
      <c r="I7" s="172"/>
      <c r="J7" s="172"/>
      <c r="K7" s="172"/>
      <c r="L7" s="136" t="s">
        <v>46</v>
      </c>
      <c r="M7" s="172" t="s">
        <v>130</v>
      </c>
      <c r="N7" s="172"/>
      <c r="O7" s="172"/>
      <c r="P7" s="172"/>
      <c r="Q7" s="136" t="s">
        <v>46</v>
      </c>
      <c r="R7" s="172" t="s">
        <v>129</v>
      </c>
      <c r="S7" s="172"/>
      <c r="T7" s="172"/>
      <c r="U7" s="172"/>
      <c r="V7" s="172"/>
      <c r="W7" s="154"/>
      <c r="X7" s="154"/>
      <c r="Y7" s="141"/>
    </row>
    <row r="8" spans="2:28" ht="20.149999999999999" customHeight="1" x14ac:dyDescent="0.2">
      <c r="B8" s="536" t="s">
        <v>154</v>
      </c>
      <c r="C8" s="537"/>
      <c r="D8" s="537"/>
      <c r="E8" s="537"/>
      <c r="F8" s="538"/>
      <c r="G8" s="133" t="s">
        <v>46</v>
      </c>
      <c r="H8" s="466" t="s">
        <v>321</v>
      </c>
      <c r="I8" s="466"/>
      <c r="J8" s="466"/>
      <c r="K8" s="466"/>
      <c r="L8" s="466"/>
      <c r="M8" s="466"/>
      <c r="N8" s="466"/>
      <c r="O8" s="466"/>
      <c r="P8" s="466"/>
      <c r="Q8" s="466"/>
      <c r="R8" s="466"/>
      <c r="S8" s="466"/>
      <c r="T8" s="466"/>
      <c r="U8" s="466"/>
      <c r="V8" s="466"/>
      <c r="W8" s="466"/>
      <c r="X8" s="466"/>
      <c r="Y8" s="467"/>
    </row>
    <row r="9" spans="2:28" ht="20.149999999999999" customHeight="1" x14ac:dyDescent="0.2">
      <c r="B9" s="539"/>
      <c r="C9" s="463"/>
      <c r="D9" s="463"/>
      <c r="E9" s="463"/>
      <c r="F9" s="540"/>
      <c r="G9" s="133" t="s">
        <v>46</v>
      </c>
      <c r="H9" s="564" t="s">
        <v>320</v>
      </c>
      <c r="I9" s="564"/>
      <c r="J9" s="564"/>
      <c r="K9" s="564"/>
      <c r="L9" s="564"/>
      <c r="M9" s="564"/>
      <c r="N9" s="564"/>
      <c r="O9" s="564"/>
      <c r="P9" s="564"/>
      <c r="Q9" s="564"/>
      <c r="R9" s="564"/>
      <c r="S9" s="564"/>
      <c r="T9" s="564"/>
      <c r="U9" s="564"/>
      <c r="V9" s="564"/>
      <c r="W9" s="564"/>
      <c r="X9" s="564"/>
      <c r="Y9" s="565"/>
    </row>
    <row r="10" spans="2:28" ht="20.149999999999999" customHeight="1" x14ac:dyDescent="0.2">
      <c r="B10" s="508"/>
      <c r="C10" s="509"/>
      <c r="D10" s="509"/>
      <c r="E10" s="509"/>
      <c r="F10" s="541"/>
      <c r="G10" s="152" t="s">
        <v>46</v>
      </c>
      <c r="H10" s="469" t="s">
        <v>319</v>
      </c>
      <c r="I10" s="469"/>
      <c r="J10" s="469"/>
      <c r="K10" s="469"/>
      <c r="L10" s="469"/>
      <c r="M10" s="469"/>
      <c r="N10" s="469"/>
      <c r="O10" s="469"/>
      <c r="P10" s="469"/>
      <c r="Q10" s="469"/>
      <c r="R10" s="469"/>
      <c r="S10" s="469"/>
      <c r="T10" s="469"/>
      <c r="U10" s="469"/>
      <c r="V10" s="469"/>
      <c r="W10" s="469"/>
      <c r="X10" s="469"/>
      <c r="Y10" s="470"/>
    </row>
    <row r="11" spans="2:28" ht="17.25" customHeight="1" x14ac:dyDescent="0.2">
      <c r="B11" s="536" t="s">
        <v>159</v>
      </c>
      <c r="C11" s="537"/>
      <c r="D11" s="537"/>
      <c r="E11" s="537"/>
      <c r="F11" s="538"/>
      <c r="G11" s="168" t="s">
        <v>46</v>
      </c>
      <c r="H11" s="466" t="s">
        <v>318</v>
      </c>
      <c r="I11" s="466"/>
      <c r="J11" s="466"/>
      <c r="K11" s="466"/>
      <c r="L11" s="466"/>
      <c r="M11" s="466"/>
      <c r="N11" s="466"/>
      <c r="O11" s="466"/>
      <c r="P11" s="466"/>
      <c r="Q11" s="466"/>
      <c r="R11" s="466"/>
      <c r="S11" s="466"/>
      <c r="T11" s="466"/>
      <c r="U11" s="466"/>
      <c r="V11" s="466"/>
      <c r="W11" s="466"/>
      <c r="X11" s="466"/>
      <c r="Y11" s="467"/>
    </row>
    <row r="12" spans="2:28" ht="18.75" customHeight="1" x14ac:dyDescent="0.2">
      <c r="B12" s="508"/>
      <c r="C12" s="509"/>
      <c r="D12" s="509"/>
      <c r="E12" s="509"/>
      <c r="F12" s="541"/>
      <c r="G12" s="152" t="s">
        <v>46</v>
      </c>
      <c r="H12" s="469" t="s">
        <v>317</v>
      </c>
      <c r="I12" s="469"/>
      <c r="J12" s="469"/>
      <c r="K12" s="469"/>
      <c r="L12" s="469"/>
      <c r="M12" s="469"/>
      <c r="N12" s="469"/>
      <c r="O12" s="469"/>
      <c r="P12" s="469"/>
      <c r="Q12" s="469"/>
      <c r="R12" s="469"/>
      <c r="S12" s="469"/>
      <c r="T12" s="469"/>
      <c r="U12" s="469"/>
      <c r="V12" s="469"/>
      <c r="W12" s="469"/>
      <c r="X12" s="469"/>
      <c r="Y12" s="470"/>
    </row>
    <row r="13" spans="2:28" ht="6" customHeight="1" x14ac:dyDescent="0.2"/>
    <row r="14" spans="2:28" x14ac:dyDescent="0.2">
      <c r="B14" s="120" t="s">
        <v>316</v>
      </c>
    </row>
    <row r="15" spans="2:28" x14ac:dyDescent="0.2">
      <c r="B15" s="148"/>
      <c r="C15" s="147" t="s">
        <v>315</v>
      </c>
      <c r="D15" s="147"/>
      <c r="E15" s="147"/>
      <c r="F15" s="147"/>
      <c r="G15" s="147"/>
      <c r="H15" s="147"/>
      <c r="I15" s="147"/>
      <c r="J15" s="147"/>
      <c r="K15" s="147"/>
      <c r="L15" s="147"/>
      <c r="M15" s="147"/>
      <c r="N15" s="147"/>
      <c r="O15" s="147"/>
      <c r="P15" s="147"/>
      <c r="Q15" s="147"/>
      <c r="R15" s="147"/>
      <c r="S15" s="147"/>
      <c r="T15" s="169"/>
      <c r="U15" s="148"/>
      <c r="V15" s="161" t="s">
        <v>105</v>
      </c>
      <c r="W15" s="161" t="s">
        <v>98</v>
      </c>
      <c r="X15" s="161" t="s">
        <v>104</v>
      </c>
      <c r="Y15" s="169"/>
      <c r="Z15" s="187"/>
      <c r="AA15" s="187"/>
      <c r="AB15" s="187"/>
    </row>
    <row r="16" spans="2:28" ht="6.75" customHeight="1" x14ac:dyDescent="0.2">
      <c r="B16" s="139"/>
      <c r="C16" s="126"/>
      <c r="D16" s="126"/>
      <c r="E16" s="126"/>
      <c r="F16" s="126"/>
      <c r="G16" s="126"/>
      <c r="H16" s="126"/>
      <c r="I16" s="126"/>
      <c r="J16" s="126"/>
      <c r="K16" s="126"/>
      <c r="L16" s="126"/>
      <c r="M16" s="126"/>
      <c r="N16" s="126"/>
      <c r="O16" s="126"/>
      <c r="P16" s="126"/>
      <c r="Q16" s="126"/>
      <c r="R16" s="126"/>
      <c r="S16" s="126"/>
      <c r="T16" s="185"/>
      <c r="U16" s="139"/>
      <c r="V16" s="144"/>
      <c r="W16" s="144"/>
      <c r="X16" s="144"/>
      <c r="Y16" s="185"/>
      <c r="Z16" s="187"/>
      <c r="AA16" s="187"/>
      <c r="AB16" s="187"/>
    </row>
    <row r="17" spans="2:28" ht="38.25" customHeight="1" x14ac:dyDescent="0.2">
      <c r="B17" s="139"/>
      <c r="C17" s="230" t="s">
        <v>308</v>
      </c>
      <c r="D17" s="575" t="s">
        <v>314</v>
      </c>
      <c r="E17" s="575"/>
      <c r="F17" s="575"/>
      <c r="G17" s="575"/>
      <c r="H17" s="575"/>
      <c r="I17" s="575"/>
      <c r="J17" s="575"/>
      <c r="K17" s="575"/>
      <c r="L17" s="575"/>
      <c r="M17" s="575"/>
      <c r="N17" s="575"/>
      <c r="O17" s="575"/>
      <c r="P17" s="575"/>
      <c r="Q17" s="575"/>
      <c r="R17" s="575"/>
      <c r="S17" s="576"/>
      <c r="T17" s="185"/>
      <c r="U17" s="139"/>
      <c r="V17" s="133" t="s">
        <v>46</v>
      </c>
      <c r="W17" s="133" t="s">
        <v>98</v>
      </c>
      <c r="X17" s="133" t="s">
        <v>46</v>
      </c>
      <c r="Y17" s="132"/>
    </row>
    <row r="18" spans="2:28" ht="35.25" customHeight="1" x14ac:dyDescent="0.2">
      <c r="B18" s="139"/>
      <c r="C18" s="230" t="s">
        <v>101</v>
      </c>
      <c r="D18" s="575" t="s">
        <v>313</v>
      </c>
      <c r="E18" s="575"/>
      <c r="F18" s="575"/>
      <c r="G18" s="575"/>
      <c r="H18" s="575"/>
      <c r="I18" s="575"/>
      <c r="J18" s="575"/>
      <c r="K18" s="575"/>
      <c r="L18" s="575"/>
      <c r="M18" s="575"/>
      <c r="N18" s="575"/>
      <c r="O18" s="575"/>
      <c r="P18" s="575"/>
      <c r="Q18" s="575"/>
      <c r="R18" s="575"/>
      <c r="S18" s="576"/>
      <c r="T18" s="185"/>
      <c r="U18" s="139"/>
      <c r="V18" s="133" t="s">
        <v>46</v>
      </c>
      <c r="W18" s="133" t="s">
        <v>98</v>
      </c>
      <c r="X18" s="133" t="s">
        <v>46</v>
      </c>
      <c r="Y18" s="132"/>
    </row>
    <row r="19" spans="2:28" ht="30.75" customHeight="1" x14ac:dyDescent="0.2">
      <c r="B19" s="139"/>
      <c r="C19" s="230" t="s">
        <v>110</v>
      </c>
      <c r="D19" s="577" t="s">
        <v>302</v>
      </c>
      <c r="E19" s="577"/>
      <c r="F19" s="577"/>
      <c r="G19" s="577"/>
      <c r="H19" s="577"/>
      <c r="I19" s="577"/>
      <c r="J19" s="577"/>
      <c r="K19" s="577"/>
      <c r="L19" s="577"/>
      <c r="M19" s="577"/>
      <c r="N19" s="577"/>
      <c r="O19" s="577"/>
      <c r="P19" s="577"/>
      <c r="Q19" s="577"/>
      <c r="R19" s="577"/>
      <c r="S19" s="578"/>
      <c r="T19" s="185"/>
      <c r="U19" s="139"/>
      <c r="V19" s="133" t="s">
        <v>46</v>
      </c>
      <c r="W19" s="133" t="s">
        <v>98</v>
      </c>
      <c r="X19" s="133" t="s">
        <v>46</v>
      </c>
      <c r="Y19" s="132"/>
    </row>
    <row r="20" spans="2:28" ht="25.5" customHeight="1" x14ac:dyDescent="0.2">
      <c r="B20" s="139"/>
      <c r="C20" s="230" t="s">
        <v>214</v>
      </c>
      <c r="D20" s="575" t="s">
        <v>312</v>
      </c>
      <c r="E20" s="575"/>
      <c r="F20" s="575"/>
      <c r="G20" s="575"/>
      <c r="H20" s="575"/>
      <c r="I20" s="575"/>
      <c r="J20" s="575"/>
      <c r="K20" s="575"/>
      <c r="L20" s="575"/>
      <c r="M20" s="575"/>
      <c r="N20" s="575"/>
      <c r="O20" s="575"/>
      <c r="P20" s="575"/>
      <c r="Q20" s="575"/>
      <c r="R20" s="575"/>
      <c r="S20" s="576"/>
      <c r="T20" s="185"/>
      <c r="U20" s="139"/>
      <c r="V20" s="133" t="s">
        <v>46</v>
      </c>
      <c r="W20" s="133" t="s">
        <v>98</v>
      </c>
      <c r="X20" s="133" t="s">
        <v>46</v>
      </c>
      <c r="Y20" s="132"/>
    </row>
    <row r="21" spans="2:28" ht="27.75" customHeight="1" x14ac:dyDescent="0.2">
      <c r="B21" s="139"/>
      <c r="C21" s="489" t="s">
        <v>268</v>
      </c>
      <c r="D21" s="579" t="s">
        <v>300</v>
      </c>
      <c r="E21" s="580"/>
      <c r="F21" s="575" t="s">
        <v>311</v>
      </c>
      <c r="G21" s="575"/>
      <c r="H21" s="575"/>
      <c r="I21" s="575"/>
      <c r="J21" s="575"/>
      <c r="K21" s="575"/>
      <c r="L21" s="575"/>
      <c r="M21" s="575"/>
      <c r="N21" s="575"/>
      <c r="O21" s="575"/>
      <c r="P21" s="575"/>
      <c r="Q21" s="575"/>
      <c r="R21" s="575"/>
      <c r="S21" s="576"/>
      <c r="T21" s="185"/>
      <c r="U21" s="139"/>
      <c r="V21" s="133" t="s">
        <v>46</v>
      </c>
      <c r="W21" s="133" t="s">
        <v>98</v>
      </c>
      <c r="X21" s="133" t="s">
        <v>46</v>
      </c>
      <c r="Y21" s="132"/>
    </row>
    <row r="22" spans="2:28" ht="27.75" customHeight="1" x14ac:dyDescent="0.2">
      <c r="B22" s="139"/>
      <c r="C22" s="492"/>
      <c r="D22" s="581"/>
      <c r="E22" s="582"/>
      <c r="F22" s="575" t="s">
        <v>297</v>
      </c>
      <c r="G22" s="575"/>
      <c r="H22" s="575"/>
      <c r="I22" s="575"/>
      <c r="J22" s="575"/>
      <c r="K22" s="575"/>
      <c r="L22" s="575"/>
      <c r="M22" s="575"/>
      <c r="N22" s="575"/>
      <c r="O22" s="575"/>
      <c r="P22" s="575"/>
      <c r="Q22" s="575"/>
      <c r="R22" s="575"/>
      <c r="S22" s="576"/>
      <c r="T22" s="185"/>
      <c r="U22" s="139"/>
      <c r="V22" s="133"/>
      <c r="W22" s="133"/>
      <c r="X22" s="133"/>
      <c r="Y22" s="132"/>
    </row>
    <row r="23" spans="2:28" ht="27" customHeight="1" x14ac:dyDescent="0.2">
      <c r="B23" s="139"/>
      <c r="C23" s="492"/>
      <c r="D23" s="581"/>
      <c r="E23" s="582"/>
      <c r="F23" s="575" t="s">
        <v>296</v>
      </c>
      <c r="G23" s="575"/>
      <c r="H23" s="575"/>
      <c r="I23" s="575"/>
      <c r="J23" s="575"/>
      <c r="K23" s="575"/>
      <c r="L23" s="575"/>
      <c r="M23" s="575"/>
      <c r="N23" s="575"/>
      <c r="O23" s="575"/>
      <c r="P23" s="575"/>
      <c r="Q23" s="575"/>
      <c r="R23" s="575"/>
      <c r="S23" s="576"/>
      <c r="T23" s="185"/>
      <c r="U23" s="139"/>
      <c r="V23" s="133"/>
      <c r="W23" s="133"/>
      <c r="X23" s="133"/>
      <c r="Y23" s="132"/>
    </row>
    <row r="24" spans="2:28" ht="27.75" customHeight="1" x14ac:dyDescent="0.2">
      <c r="B24" s="139"/>
      <c r="C24" s="495"/>
      <c r="D24" s="583"/>
      <c r="E24" s="584"/>
      <c r="F24" s="575" t="s">
        <v>310</v>
      </c>
      <c r="G24" s="575"/>
      <c r="H24" s="575"/>
      <c r="I24" s="575"/>
      <c r="J24" s="575"/>
      <c r="K24" s="575"/>
      <c r="L24" s="575"/>
      <c r="M24" s="575"/>
      <c r="N24" s="575"/>
      <c r="O24" s="575"/>
      <c r="P24" s="575"/>
      <c r="Q24" s="575"/>
      <c r="R24" s="575"/>
      <c r="S24" s="576"/>
      <c r="T24" s="185"/>
      <c r="U24" s="139"/>
      <c r="V24" s="133"/>
      <c r="W24" s="133"/>
      <c r="X24" s="133"/>
      <c r="Y24" s="132"/>
    </row>
    <row r="25" spans="2:28" ht="6" customHeight="1" x14ac:dyDescent="0.2">
      <c r="B25" s="139"/>
      <c r="C25" s="233"/>
      <c r="D25" s="133"/>
      <c r="E25" s="233"/>
      <c r="G25" s="233"/>
      <c r="H25" s="233"/>
      <c r="I25" s="233"/>
      <c r="J25" s="233"/>
      <c r="K25" s="233"/>
      <c r="L25" s="233"/>
      <c r="M25" s="233"/>
      <c r="N25" s="233"/>
      <c r="O25" s="233"/>
      <c r="P25" s="233"/>
      <c r="Q25" s="233"/>
      <c r="R25" s="233"/>
      <c r="S25" s="233"/>
      <c r="T25" s="185"/>
      <c r="U25" s="139"/>
      <c r="V25" s="178"/>
      <c r="W25" s="133"/>
      <c r="X25" s="178"/>
      <c r="Y25" s="132"/>
    </row>
    <row r="26" spans="2:28" x14ac:dyDescent="0.2">
      <c r="B26" s="139"/>
      <c r="C26" s="120" t="s">
        <v>309</v>
      </c>
      <c r="T26" s="185"/>
      <c r="U26" s="139"/>
      <c r="Y26" s="185"/>
      <c r="Z26" s="187"/>
      <c r="AA26" s="187"/>
      <c r="AB26" s="187"/>
    </row>
    <row r="27" spans="2:28" ht="5.25" customHeight="1" x14ac:dyDescent="0.2">
      <c r="B27" s="139"/>
      <c r="T27" s="185"/>
      <c r="U27" s="139"/>
      <c r="Y27" s="185"/>
      <c r="Z27" s="187"/>
      <c r="AA27" s="187"/>
      <c r="AB27" s="187"/>
    </row>
    <row r="28" spans="2:28" ht="35.25" customHeight="1" x14ac:dyDescent="0.2">
      <c r="B28" s="139"/>
      <c r="C28" s="230" t="s">
        <v>308</v>
      </c>
      <c r="D28" s="575" t="s">
        <v>307</v>
      </c>
      <c r="E28" s="575"/>
      <c r="F28" s="575"/>
      <c r="G28" s="575"/>
      <c r="H28" s="575"/>
      <c r="I28" s="575"/>
      <c r="J28" s="575"/>
      <c r="K28" s="575"/>
      <c r="L28" s="575"/>
      <c r="M28" s="575"/>
      <c r="N28" s="575"/>
      <c r="O28" s="575"/>
      <c r="P28" s="575"/>
      <c r="Q28" s="575"/>
      <c r="R28" s="575"/>
      <c r="S28" s="576"/>
      <c r="T28" s="185"/>
      <c r="U28" s="139"/>
      <c r="V28" s="133" t="s">
        <v>46</v>
      </c>
      <c r="W28" s="133" t="s">
        <v>98</v>
      </c>
      <c r="X28" s="133" t="s">
        <v>46</v>
      </c>
      <c r="Y28" s="132"/>
    </row>
    <row r="29" spans="2:28" ht="25.5" customHeight="1" x14ac:dyDescent="0.2">
      <c r="B29" s="139"/>
      <c r="C29" s="230" t="s">
        <v>101</v>
      </c>
      <c r="D29" s="575" t="s">
        <v>303</v>
      </c>
      <c r="E29" s="575"/>
      <c r="F29" s="575"/>
      <c r="G29" s="575"/>
      <c r="H29" s="575"/>
      <c r="I29" s="575"/>
      <c r="J29" s="575"/>
      <c r="K29" s="575"/>
      <c r="L29" s="575"/>
      <c r="M29" s="575"/>
      <c r="N29" s="575"/>
      <c r="O29" s="575"/>
      <c r="P29" s="575"/>
      <c r="Q29" s="575"/>
      <c r="R29" s="575"/>
      <c r="S29" s="576"/>
      <c r="T29" s="185"/>
      <c r="U29" s="139"/>
      <c r="V29" s="133" t="s">
        <v>46</v>
      </c>
      <c r="W29" s="133" t="s">
        <v>98</v>
      </c>
      <c r="X29" s="133" t="s">
        <v>46</v>
      </c>
      <c r="Y29" s="132"/>
    </row>
    <row r="30" spans="2:28" ht="22.5" customHeight="1" x14ac:dyDescent="0.2">
      <c r="B30" s="139"/>
      <c r="C30" s="230" t="s">
        <v>110</v>
      </c>
      <c r="D30" s="577" t="s">
        <v>302</v>
      </c>
      <c r="E30" s="577"/>
      <c r="F30" s="577"/>
      <c r="G30" s="577"/>
      <c r="H30" s="577"/>
      <c r="I30" s="577"/>
      <c r="J30" s="577"/>
      <c r="K30" s="577"/>
      <c r="L30" s="577"/>
      <c r="M30" s="577"/>
      <c r="N30" s="577"/>
      <c r="O30" s="577"/>
      <c r="P30" s="577"/>
      <c r="Q30" s="577"/>
      <c r="R30" s="577"/>
      <c r="S30" s="578"/>
      <c r="T30" s="185"/>
      <c r="U30" s="139"/>
      <c r="V30" s="133" t="s">
        <v>46</v>
      </c>
      <c r="W30" s="133" t="s">
        <v>98</v>
      </c>
      <c r="X30" s="133" t="s">
        <v>46</v>
      </c>
      <c r="Y30" s="132"/>
    </row>
    <row r="31" spans="2:28" ht="24" customHeight="1" x14ac:dyDescent="0.2">
      <c r="B31" s="139"/>
      <c r="C31" s="230" t="s">
        <v>214</v>
      </c>
      <c r="D31" s="575" t="s">
        <v>301</v>
      </c>
      <c r="E31" s="575"/>
      <c r="F31" s="575"/>
      <c r="G31" s="575"/>
      <c r="H31" s="575"/>
      <c r="I31" s="575"/>
      <c r="J31" s="575"/>
      <c r="K31" s="575"/>
      <c r="L31" s="575"/>
      <c r="M31" s="575"/>
      <c r="N31" s="575"/>
      <c r="O31" s="575"/>
      <c r="P31" s="575"/>
      <c r="Q31" s="575"/>
      <c r="R31" s="575"/>
      <c r="S31" s="576"/>
      <c r="T31" s="185"/>
      <c r="U31" s="139"/>
      <c r="V31" s="133" t="s">
        <v>46</v>
      </c>
      <c r="W31" s="133" t="s">
        <v>98</v>
      </c>
      <c r="X31" s="133" t="s">
        <v>46</v>
      </c>
      <c r="Y31" s="132"/>
    </row>
    <row r="32" spans="2:28" ht="24" customHeight="1" x14ac:dyDescent="0.2">
      <c r="B32" s="139"/>
      <c r="C32" s="489" t="s">
        <v>268</v>
      </c>
      <c r="D32" s="579" t="s">
        <v>300</v>
      </c>
      <c r="E32" s="580"/>
      <c r="F32" s="575" t="s">
        <v>299</v>
      </c>
      <c r="G32" s="575"/>
      <c r="H32" s="575"/>
      <c r="I32" s="575"/>
      <c r="J32" s="575"/>
      <c r="K32" s="575"/>
      <c r="L32" s="575"/>
      <c r="M32" s="575"/>
      <c r="N32" s="575"/>
      <c r="O32" s="575"/>
      <c r="P32" s="575"/>
      <c r="Q32" s="575"/>
      <c r="R32" s="575"/>
      <c r="S32" s="576"/>
      <c r="T32" s="185"/>
      <c r="U32" s="139"/>
      <c r="V32" s="133" t="s">
        <v>46</v>
      </c>
      <c r="W32" s="133" t="s">
        <v>98</v>
      </c>
      <c r="X32" s="133" t="s">
        <v>46</v>
      </c>
      <c r="Y32" s="132"/>
    </row>
    <row r="33" spans="2:28" ht="23.25" customHeight="1" x14ac:dyDescent="0.2">
      <c r="B33" s="139"/>
      <c r="C33" s="492"/>
      <c r="D33" s="581"/>
      <c r="E33" s="582"/>
      <c r="F33" s="575" t="s">
        <v>298</v>
      </c>
      <c r="G33" s="575"/>
      <c r="H33" s="575"/>
      <c r="I33" s="575"/>
      <c r="J33" s="575"/>
      <c r="K33" s="575"/>
      <c r="L33" s="575"/>
      <c r="M33" s="575"/>
      <c r="N33" s="575"/>
      <c r="O33" s="575"/>
      <c r="P33" s="575"/>
      <c r="Q33" s="575"/>
      <c r="R33" s="575"/>
      <c r="S33" s="576"/>
      <c r="T33" s="185"/>
      <c r="U33" s="139"/>
      <c r="V33" s="133"/>
      <c r="W33" s="133"/>
      <c r="X33" s="133"/>
      <c r="Y33" s="132"/>
    </row>
    <row r="34" spans="2:28" ht="22.5" customHeight="1" x14ac:dyDescent="0.2">
      <c r="B34" s="139"/>
      <c r="C34" s="492"/>
      <c r="D34" s="581"/>
      <c r="E34" s="582"/>
      <c r="F34" s="575" t="s">
        <v>297</v>
      </c>
      <c r="G34" s="575"/>
      <c r="H34" s="575"/>
      <c r="I34" s="575"/>
      <c r="J34" s="575"/>
      <c r="K34" s="575"/>
      <c r="L34" s="575"/>
      <c r="M34" s="575"/>
      <c r="N34" s="575"/>
      <c r="O34" s="575"/>
      <c r="P34" s="575"/>
      <c r="Q34" s="575"/>
      <c r="R34" s="575"/>
      <c r="S34" s="576"/>
      <c r="T34" s="185"/>
      <c r="U34" s="139"/>
      <c r="V34" s="133"/>
      <c r="W34" s="133"/>
      <c r="X34" s="133"/>
      <c r="Y34" s="132"/>
    </row>
    <row r="35" spans="2:28" ht="24.75" customHeight="1" x14ac:dyDescent="0.2">
      <c r="B35" s="139"/>
      <c r="C35" s="495"/>
      <c r="D35" s="583"/>
      <c r="E35" s="584"/>
      <c r="F35" s="575" t="s">
        <v>296</v>
      </c>
      <c r="G35" s="575"/>
      <c r="H35" s="575"/>
      <c r="I35" s="575"/>
      <c r="J35" s="575"/>
      <c r="K35" s="575"/>
      <c r="L35" s="575"/>
      <c r="M35" s="575"/>
      <c r="N35" s="575"/>
      <c r="O35" s="575"/>
      <c r="P35" s="575"/>
      <c r="Q35" s="575"/>
      <c r="R35" s="575"/>
      <c r="S35" s="576"/>
      <c r="T35" s="185"/>
      <c r="U35" s="139"/>
      <c r="V35" s="133"/>
      <c r="W35" s="133"/>
      <c r="X35" s="133"/>
      <c r="Y35" s="132"/>
    </row>
    <row r="36" spans="2:28" ht="5.25" customHeight="1" x14ac:dyDescent="0.2">
      <c r="B36" s="139"/>
      <c r="C36" s="234"/>
      <c r="D36" s="133"/>
      <c r="E36" s="233"/>
      <c r="G36" s="233"/>
      <c r="H36" s="233"/>
      <c r="I36" s="233"/>
      <c r="J36" s="233"/>
      <c r="K36" s="233"/>
      <c r="L36" s="233"/>
      <c r="M36" s="233"/>
      <c r="N36" s="233"/>
      <c r="O36" s="233"/>
      <c r="P36" s="233"/>
      <c r="Q36" s="233"/>
      <c r="R36" s="233"/>
      <c r="S36" s="233"/>
      <c r="T36" s="185"/>
      <c r="U36" s="139"/>
      <c r="V36" s="140"/>
      <c r="W36" s="140"/>
      <c r="X36" s="140"/>
      <c r="Y36" s="132"/>
    </row>
    <row r="37" spans="2:28" x14ac:dyDescent="0.2">
      <c r="B37" s="139"/>
      <c r="C37" s="120" t="s">
        <v>306</v>
      </c>
      <c r="T37" s="185"/>
      <c r="U37" s="139"/>
      <c r="Y37" s="185"/>
      <c r="Z37" s="187"/>
      <c r="AA37" s="187"/>
      <c r="AB37" s="187"/>
    </row>
    <row r="38" spans="2:28" ht="5.25" customHeight="1" x14ac:dyDescent="0.2">
      <c r="B38" s="139"/>
      <c r="C38" s="126"/>
      <c r="D38" s="126"/>
      <c r="E38" s="126"/>
      <c r="F38" s="126"/>
      <c r="G38" s="126"/>
      <c r="H38" s="126"/>
      <c r="I38" s="126"/>
      <c r="J38" s="126"/>
      <c r="K38" s="126"/>
      <c r="L38" s="126"/>
      <c r="M38" s="126"/>
      <c r="N38" s="126"/>
      <c r="O38" s="126"/>
      <c r="P38" s="126"/>
      <c r="Q38" s="126"/>
      <c r="R38" s="126"/>
      <c r="S38" s="126"/>
      <c r="T38" s="185"/>
      <c r="U38" s="139"/>
      <c r="Y38" s="185"/>
      <c r="Z38" s="187"/>
      <c r="AA38" s="187"/>
      <c r="AB38" s="187"/>
    </row>
    <row r="39" spans="2:28" ht="37.5" customHeight="1" x14ac:dyDescent="0.2">
      <c r="B39" s="139"/>
      <c r="C39" s="131" t="s">
        <v>103</v>
      </c>
      <c r="D39" s="585" t="s">
        <v>305</v>
      </c>
      <c r="E39" s="585"/>
      <c r="F39" s="585"/>
      <c r="G39" s="585"/>
      <c r="H39" s="585"/>
      <c r="I39" s="585"/>
      <c r="J39" s="585"/>
      <c r="K39" s="585"/>
      <c r="L39" s="585"/>
      <c r="M39" s="585"/>
      <c r="N39" s="585"/>
      <c r="O39" s="585"/>
      <c r="P39" s="585"/>
      <c r="Q39" s="585"/>
      <c r="R39" s="585"/>
      <c r="S39" s="586"/>
      <c r="T39" s="185"/>
      <c r="U39" s="139"/>
      <c r="V39" s="133" t="s">
        <v>46</v>
      </c>
      <c r="W39" s="133" t="s">
        <v>98</v>
      </c>
      <c r="X39" s="133" t="s">
        <v>46</v>
      </c>
      <c r="Y39" s="132"/>
    </row>
    <row r="40" spans="2:28" ht="37.5" customHeight="1" x14ac:dyDescent="0.2">
      <c r="B40" s="139"/>
      <c r="C40" s="230" t="s">
        <v>101</v>
      </c>
      <c r="D40" s="575" t="s">
        <v>304</v>
      </c>
      <c r="E40" s="575"/>
      <c r="F40" s="575"/>
      <c r="G40" s="575"/>
      <c r="H40" s="575"/>
      <c r="I40" s="575"/>
      <c r="J40" s="575"/>
      <c r="K40" s="575"/>
      <c r="L40" s="575"/>
      <c r="M40" s="575"/>
      <c r="N40" s="575"/>
      <c r="O40" s="575"/>
      <c r="P40" s="575"/>
      <c r="Q40" s="575"/>
      <c r="R40" s="575"/>
      <c r="S40" s="576"/>
      <c r="T40" s="185"/>
      <c r="U40" s="139"/>
      <c r="V40" s="133" t="s">
        <v>46</v>
      </c>
      <c r="W40" s="133" t="s">
        <v>98</v>
      </c>
      <c r="X40" s="133" t="s">
        <v>46</v>
      </c>
      <c r="Y40" s="132"/>
    </row>
    <row r="41" spans="2:28" ht="29.25" customHeight="1" x14ac:dyDescent="0.2">
      <c r="B41" s="139"/>
      <c r="C41" s="230" t="s">
        <v>110</v>
      </c>
      <c r="D41" s="575" t="s">
        <v>303</v>
      </c>
      <c r="E41" s="575"/>
      <c r="F41" s="575"/>
      <c r="G41" s="575"/>
      <c r="H41" s="575"/>
      <c r="I41" s="575"/>
      <c r="J41" s="575"/>
      <c r="K41" s="575"/>
      <c r="L41" s="575"/>
      <c r="M41" s="575"/>
      <c r="N41" s="575"/>
      <c r="O41" s="575"/>
      <c r="P41" s="575"/>
      <c r="Q41" s="575"/>
      <c r="R41" s="575"/>
      <c r="S41" s="576"/>
      <c r="T41" s="185"/>
      <c r="U41" s="139"/>
      <c r="V41" s="133" t="s">
        <v>46</v>
      </c>
      <c r="W41" s="133" t="s">
        <v>98</v>
      </c>
      <c r="X41" s="133" t="s">
        <v>46</v>
      </c>
      <c r="Y41" s="132"/>
    </row>
    <row r="42" spans="2:28" ht="18" customHeight="1" x14ac:dyDescent="0.2">
      <c r="B42" s="139"/>
      <c r="C42" s="230" t="s">
        <v>214</v>
      </c>
      <c r="D42" s="577" t="s">
        <v>302</v>
      </c>
      <c r="E42" s="577"/>
      <c r="F42" s="577"/>
      <c r="G42" s="577"/>
      <c r="H42" s="577"/>
      <c r="I42" s="577"/>
      <c r="J42" s="577"/>
      <c r="K42" s="577"/>
      <c r="L42" s="577"/>
      <c r="M42" s="577"/>
      <c r="N42" s="577"/>
      <c r="O42" s="577"/>
      <c r="P42" s="577"/>
      <c r="Q42" s="577"/>
      <c r="R42" s="577"/>
      <c r="S42" s="578"/>
      <c r="T42" s="185"/>
      <c r="U42" s="139"/>
      <c r="V42" s="133" t="s">
        <v>46</v>
      </c>
      <c r="W42" s="133" t="s">
        <v>98</v>
      </c>
      <c r="X42" s="133" t="s">
        <v>46</v>
      </c>
      <c r="Y42" s="132"/>
    </row>
    <row r="43" spans="2:28" ht="27.75" customHeight="1" x14ac:dyDescent="0.2">
      <c r="B43" s="139"/>
      <c r="C43" s="230" t="s">
        <v>268</v>
      </c>
      <c r="D43" s="575" t="s">
        <v>301</v>
      </c>
      <c r="E43" s="575"/>
      <c r="F43" s="575"/>
      <c r="G43" s="575"/>
      <c r="H43" s="575"/>
      <c r="I43" s="575"/>
      <c r="J43" s="575"/>
      <c r="K43" s="575"/>
      <c r="L43" s="575"/>
      <c r="M43" s="575"/>
      <c r="N43" s="575"/>
      <c r="O43" s="575"/>
      <c r="P43" s="575"/>
      <c r="Q43" s="575"/>
      <c r="R43" s="575"/>
      <c r="S43" s="576"/>
      <c r="T43" s="185"/>
      <c r="U43" s="139"/>
      <c r="V43" s="133" t="s">
        <v>46</v>
      </c>
      <c r="W43" s="133" t="s">
        <v>98</v>
      </c>
      <c r="X43" s="133" t="s">
        <v>46</v>
      </c>
      <c r="Y43" s="132"/>
    </row>
    <row r="44" spans="2:28" ht="24" customHeight="1" x14ac:dyDescent="0.2">
      <c r="B44" s="139"/>
      <c r="C44" s="489" t="s">
        <v>269</v>
      </c>
      <c r="D44" s="579" t="s">
        <v>300</v>
      </c>
      <c r="E44" s="580"/>
      <c r="F44" s="575" t="s">
        <v>299</v>
      </c>
      <c r="G44" s="575"/>
      <c r="H44" s="575"/>
      <c r="I44" s="575"/>
      <c r="J44" s="575"/>
      <c r="K44" s="575"/>
      <c r="L44" s="575"/>
      <c r="M44" s="575"/>
      <c r="N44" s="575"/>
      <c r="O44" s="575"/>
      <c r="P44" s="575"/>
      <c r="Q44" s="575"/>
      <c r="R44" s="575"/>
      <c r="S44" s="576"/>
      <c r="T44" s="185"/>
      <c r="U44" s="139"/>
      <c r="V44" s="133" t="s">
        <v>46</v>
      </c>
      <c r="W44" s="133" t="s">
        <v>98</v>
      </c>
      <c r="X44" s="133" t="s">
        <v>46</v>
      </c>
      <c r="Y44" s="132"/>
    </row>
    <row r="45" spans="2:28" ht="26.25" customHeight="1" x14ac:dyDescent="0.2">
      <c r="B45" s="139"/>
      <c r="C45" s="492"/>
      <c r="D45" s="581"/>
      <c r="E45" s="582"/>
      <c r="F45" s="575" t="s">
        <v>298</v>
      </c>
      <c r="G45" s="575"/>
      <c r="H45" s="575"/>
      <c r="I45" s="575"/>
      <c r="J45" s="575"/>
      <c r="K45" s="575"/>
      <c r="L45" s="575"/>
      <c r="M45" s="575"/>
      <c r="N45" s="575"/>
      <c r="O45" s="575"/>
      <c r="P45" s="575"/>
      <c r="Q45" s="575"/>
      <c r="R45" s="575"/>
      <c r="S45" s="576"/>
      <c r="T45" s="185"/>
      <c r="U45" s="139"/>
      <c r="V45" s="133"/>
      <c r="W45" s="133"/>
      <c r="X45" s="133"/>
      <c r="Y45" s="132"/>
    </row>
    <row r="46" spans="2:28" ht="18.75" customHeight="1" x14ac:dyDescent="0.2">
      <c r="B46" s="139"/>
      <c r="C46" s="492"/>
      <c r="D46" s="581"/>
      <c r="E46" s="582"/>
      <c r="F46" s="575" t="s">
        <v>297</v>
      </c>
      <c r="G46" s="575"/>
      <c r="H46" s="575"/>
      <c r="I46" s="575"/>
      <c r="J46" s="575"/>
      <c r="K46" s="575"/>
      <c r="L46" s="575"/>
      <c r="M46" s="575"/>
      <c r="N46" s="575"/>
      <c r="O46" s="575"/>
      <c r="P46" s="575"/>
      <c r="Q46" s="575"/>
      <c r="R46" s="575"/>
      <c r="S46" s="576"/>
      <c r="T46" s="185"/>
      <c r="U46" s="139"/>
      <c r="V46" s="133"/>
      <c r="W46" s="133"/>
      <c r="X46" s="133"/>
      <c r="Y46" s="132"/>
    </row>
    <row r="47" spans="2:28" ht="25.5" customHeight="1" x14ac:dyDescent="0.2">
      <c r="B47" s="139"/>
      <c r="C47" s="495"/>
      <c r="D47" s="583"/>
      <c r="E47" s="584"/>
      <c r="F47" s="575" t="s">
        <v>296</v>
      </c>
      <c r="G47" s="575"/>
      <c r="H47" s="575"/>
      <c r="I47" s="575"/>
      <c r="J47" s="575"/>
      <c r="K47" s="575"/>
      <c r="L47" s="575"/>
      <c r="M47" s="575"/>
      <c r="N47" s="575"/>
      <c r="O47" s="575"/>
      <c r="P47" s="575"/>
      <c r="Q47" s="575"/>
      <c r="R47" s="575"/>
      <c r="S47" s="576"/>
      <c r="T47" s="185"/>
      <c r="U47" s="139"/>
      <c r="V47" s="133"/>
      <c r="W47" s="133"/>
      <c r="X47" s="133"/>
      <c r="Y47" s="132"/>
    </row>
    <row r="48" spans="2:28" x14ac:dyDescent="0.2">
      <c r="B48" s="127"/>
      <c r="C48" s="126"/>
      <c r="D48" s="126"/>
      <c r="E48" s="126"/>
      <c r="F48" s="126"/>
      <c r="G48" s="126"/>
      <c r="H48" s="126"/>
      <c r="I48" s="126"/>
      <c r="J48" s="126"/>
      <c r="K48" s="126"/>
      <c r="L48" s="126"/>
      <c r="M48" s="126"/>
      <c r="N48" s="126"/>
      <c r="O48" s="126"/>
      <c r="P48" s="126"/>
      <c r="Q48" s="126"/>
      <c r="R48" s="126"/>
      <c r="S48" s="126"/>
      <c r="T48" s="135"/>
      <c r="U48" s="127"/>
      <c r="V48" s="126"/>
      <c r="W48" s="126"/>
      <c r="X48" s="126"/>
      <c r="Y48" s="135"/>
    </row>
    <row r="49" spans="2:28" ht="4.5" customHeight="1" x14ac:dyDescent="0.2">
      <c r="Z49" s="187"/>
      <c r="AA49" s="187"/>
      <c r="AB49" s="187"/>
    </row>
    <row r="50" spans="2:28" x14ac:dyDescent="0.2">
      <c r="B50" s="120" t="s">
        <v>295</v>
      </c>
      <c r="Z50" s="187"/>
      <c r="AA50" s="187"/>
      <c r="AB50" s="187"/>
    </row>
    <row r="51" spans="2:28" ht="24" customHeight="1" x14ac:dyDescent="0.2">
      <c r="B51" s="148"/>
      <c r="C51" s="587" t="s">
        <v>294</v>
      </c>
      <c r="D51" s="587"/>
      <c r="E51" s="587"/>
      <c r="F51" s="587"/>
      <c r="G51" s="587"/>
      <c r="H51" s="587"/>
      <c r="I51" s="587"/>
      <c r="J51" s="587"/>
      <c r="K51" s="587"/>
      <c r="L51" s="587"/>
      <c r="M51" s="587"/>
      <c r="N51" s="587"/>
      <c r="O51" s="587"/>
      <c r="P51" s="587"/>
      <c r="Q51" s="587"/>
      <c r="R51" s="587"/>
      <c r="S51" s="587"/>
      <c r="T51" s="169"/>
      <c r="U51" s="147"/>
      <c r="V51" s="161" t="s">
        <v>105</v>
      </c>
      <c r="W51" s="161" t="s">
        <v>98</v>
      </c>
      <c r="X51" s="161" t="s">
        <v>104</v>
      </c>
      <c r="Y51" s="169"/>
      <c r="Z51" s="187"/>
      <c r="AA51" s="187"/>
      <c r="AB51" s="187"/>
    </row>
    <row r="52" spans="2:28" ht="5.25" customHeight="1" x14ac:dyDescent="0.2">
      <c r="B52" s="139"/>
      <c r="C52" s="231"/>
      <c r="D52" s="231"/>
      <c r="E52" s="231"/>
      <c r="F52" s="231"/>
      <c r="G52" s="231"/>
      <c r="H52" s="231"/>
      <c r="I52" s="231"/>
      <c r="J52" s="231"/>
      <c r="K52" s="231"/>
      <c r="L52" s="231"/>
      <c r="M52" s="231"/>
      <c r="N52" s="231"/>
      <c r="O52" s="231"/>
      <c r="P52" s="231"/>
      <c r="Q52" s="231"/>
      <c r="R52" s="231"/>
      <c r="S52" s="231"/>
      <c r="T52" s="185"/>
      <c r="V52" s="144"/>
      <c r="W52" s="144"/>
      <c r="X52" s="144"/>
      <c r="Y52" s="185"/>
      <c r="Z52" s="187"/>
      <c r="AA52" s="187"/>
      <c r="AB52" s="187"/>
    </row>
    <row r="53" spans="2:28" ht="21" customHeight="1" x14ac:dyDescent="0.2">
      <c r="B53" s="139"/>
      <c r="C53" s="230" t="s">
        <v>103</v>
      </c>
      <c r="D53" s="575" t="s">
        <v>293</v>
      </c>
      <c r="E53" s="575"/>
      <c r="F53" s="575"/>
      <c r="G53" s="575"/>
      <c r="H53" s="575"/>
      <c r="I53" s="575"/>
      <c r="J53" s="575"/>
      <c r="K53" s="575"/>
      <c r="L53" s="575"/>
      <c r="M53" s="575"/>
      <c r="N53" s="575"/>
      <c r="O53" s="575"/>
      <c r="P53" s="575"/>
      <c r="Q53" s="575"/>
      <c r="R53" s="575"/>
      <c r="S53" s="576"/>
      <c r="T53" s="185"/>
      <c r="V53" s="133" t="s">
        <v>46</v>
      </c>
      <c r="W53" s="133" t="s">
        <v>98</v>
      </c>
      <c r="X53" s="133" t="s">
        <v>46</v>
      </c>
      <c r="Y53" s="185"/>
      <c r="Z53" s="187"/>
      <c r="AA53" s="187"/>
      <c r="AB53" s="187"/>
    </row>
    <row r="54" spans="2:28" ht="5.25" customHeight="1" x14ac:dyDescent="0.2">
      <c r="B54" s="139"/>
      <c r="D54" s="232"/>
      <c r="T54" s="185"/>
      <c r="V54" s="133"/>
      <c r="W54" s="133"/>
      <c r="X54" s="133"/>
      <c r="Y54" s="185"/>
      <c r="Z54" s="187"/>
      <c r="AA54" s="187"/>
      <c r="AB54" s="187"/>
    </row>
    <row r="55" spans="2:28" ht="24.75" customHeight="1" x14ac:dyDescent="0.2">
      <c r="B55" s="139"/>
      <c r="C55" s="588" t="s">
        <v>292</v>
      </c>
      <c r="D55" s="588"/>
      <c r="E55" s="588"/>
      <c r="F55" s="588"/>
      <c r="G55" s="588"/>
      <c r="H55" s="588"/>
      <c r="I55" s="588"/>
      <c r="J55" s="588"/>
      <c r="K55" s="588"/>
      <c r="L55" s="588"/>
      <c r="M55" s="588"/>
      <c r="N55" s="588"/>
      <c r="O55" s="588"/>
      <c r="P55" s="588"/>
      <c r="Q55" s="588"/>
      <c r="R55" s="588"/>
      <c r="S55" s="588"/>
      <c r="T55" s="185"/>
      <c r="V55" s="178"/>
      <c r="W55" s="133"/>
      <c r="X55" s="178"/>
      <c r="Y55" s="132"/>
    </row>
    <row r="56" spans="2:28" ht="6" customHeight="1" x14ac:dyDescent="0.2">
      <c r="B56" s="139"/>
      <c r="C56" s="231"/>
      <c r="D56" s="231"/>
      <c r="E56" s="231"/>
      <c r="F56" s="231"/>
      <c r="G56" s="231"/>
      <c r="H56" s="231"/>
      <c r="I56" s="231"/>
      <c r="J56" s="231"/>
      <c r="K56" s="231"/>
      <c r="L56" s="231"/>
      <c r="M56" s="231"/>
      <c r="N56" s="231"/>
      <c r="O56" s="231"/>
      <c r="P56" s="231"/>
      <c r="Q56" s="231"/>
      <c r="R56" s="231"/>
      <c r="S56" s="231"/>
      <c r="T56" s="185"/>
      <c r="V56" s="178"/>
      <c r="W56" s="133"/>
      <c r="X56" s="178"/>
      <c r="Y56" s="132"/>
    </row>
    <row r="57" spans="2:28" ht="22.5" customHeight="1" x14ac:dyDescent="0.2">
      <c r="B57" s="139"/>
      <c r="C57" s="230" t="s">
        <v>103</v>
      </c>
      <c r="D57" s="575" t="s">
        <v>291</v>
      </c>
      <c r="E57" s="575"/>
      <c r="F57" s="575"/>
      <c r="G57" s="575"/>
      <c r="H57" s="575"/>
      <c r="I57" s="575"/>
      <c r="J57" s="575"/>
      <c r="K57" s="575"/>
      <c r="L57" s="575"/>
      <c r="M57" s="575"/>
      <c r="N57" s="575"/>
      <c r="O57" s="575"/>
      <c r="P57" s="575"/>
      <c r="Q57" s="575"/>
      <c r="R57" s="575"/>
      <c r="S57" s="576"/>
      <c r="T57" s="185"/>
      <c r="V57" s="133" t="s">
        <v>46</v>
      </c>
      <c r="W57" s="133" t="s">
        <v>98</v>
      </c>
      <c r="X57" s="133" t="s">
        <v>46</v>
      </c>
      <c r="Y57" s="132"/>
    </row>
    <row r="58" spans="2:28" ht="5.25" customHeight="1" x14ac:dyDescent="0.2">
      <c r="B58" s="127"/>
      <c r="C58" s="126"/>
      <c r="D58" s="126"/>
      <c r="E58" s="126"/>
      <c r="F58" s="126"/>
      <c r="G58" s="126"/>
      <c r="H58" s="126"/>
      <c r="I58" s="126"/>
      <c r="J58" s="126"/>
      <c r="K58" s="126"/>
      <c r="L58" s="126"/>
      <c r="M58" s="126"/>
      <c r="N58" s="126"/>
      <c r="O58" s="126"/>
      <c r="P58" s="126"/>
      <c r="Q58" s="126"/>
      <c r="R58" s="126"/>
      <c r="S58" s="126"/>
      <c r="T58" s="135"/>
      <c r="U58" s="126"/>
      <c r="V58" s="126"/>
      <c r="W58" s="126"/>
      <c r="X58" s="126"/>
      <c r="Y58" s="135"/>
    </row>
    <row r="59" spans="2:28" x14ac:dyDescent="0.2">
      <c r="B59" s="120" t="s">
        <v>213</v>
      </c>
    </row>
    <row r="60" spans="2:28" x14ac:dyDescent="0.2">
      <c r="B60" s="120" t="s">
        <v>212</v>
      </c>
      <c r="K60" s="187"/>
      <c r="L60" s="187"/>
      <c r="M60" s="187"/>
      <c r="N60" s="187"/>
      <c r="O60" s="187"/>
      <c r="P60" s="187"/>
      <c r="Q60" s="187"/>
      <c r="R60" s="187"/>
      <c r="S60" s="187"/>
      <c r="T60" s="187"/>
      <c r="U60" s="187"/>
      <c r="V60" s="187"/>
      <c r="W60" s="187"/>
      <c r="X60" s="187"/>
      <c r="Y60" s="187"/>
      <c r="Z60" s="187"/>
      <c r="AA60" s="187"/>
      <c r="AB60" s="187"/>
    </row>
    <row r="122" spans="3:7" x14ac:dyDescent="0.2">
      <c r="C122" s="126"/>
      <c r="D122" s="126"/>
      <c r="E122" s="126"/>
      <c r="F122" s="126"/>
      <c r="G122" s="126"/>
    </row>
    <row r="123" spans="3:7" x14ac:dyDescent="0.2">
      <c r="C123" s="147"/>
    </row>
  </sheetData>
  <mergeCells count="46">
    <mergeCell ref="C51:S51"/>
    <mergeCell ref="D53:S53"/>
    <mergeCell ref="C55:S55"/>
    <mergeCell ref="D57:S57"/>
    <mergeCell ref="C44:C47"/>
    <mergeCell ref="D44:E47"/>
    <mergeCell ref="F44:S44"/>
    <mergeCell ref="F45:S45"/>
    <mergeCell ref="F46:S46"/>
    <mergeCell ref="D28:S28"/>
    <mergeCell ref="D29:S29"/>
    <mergeCell ref="D30:S30"/>
    <mergeCell ref="D31:S31"/>
    <mergeCell ref="F47:S47"/>
    <mergeCell ref="D39:S39"/>
    <mergeCell ref="D40:S40"/>
    <mergeCell ref="D41:S41"/>
    <mergeCell ref="D42:S42"/>
    <mergeCell ref="D43:S43"/>
    <mergeCell ref="C32:C35"/>
    <mergeCell ref="D32:E35"/>
    <mergeCell ref="F32:S32"/>
    <mergeCell ref="F33:S33"/>
    <mergeCell ref="F34:S34"/>
    <mergeCell ref="F35:S35"/>
    <mergeCell ref="D20:S20"/>
    <mergeCell ref="C21:C24"/>
    <mergeCell ref="D21:E24"/>
    <mergeCell ref="F21:S21"/>
    <mergeCell ref="F22:S22"/>
    <mergeCell ref="F23:S23"/>
    <mergeCell ref="F24:S24"/>
    <mergeCell ref="B4:Y4"/>
    <mergeCell ref="B6:F6"/>
    <mergeCell ref="G6:Y6"/>
    <mergeCell ref="B7:F7"/>
    <mergeCell ref="B8:F10"/>
    <mergeCell ref="H8:Y8"/>
    <mergeCell ref="H9:Y9"/>
    <mergeCell ref="H10:Y10"/>
    <mergeCell ref="H11:Y11"/>
    <mergeCell ref="H12:Y12"/>
    <mergeCell ref="D17:S17"/>
    <mergeCell ref="D18:S18"/>
    <mergeCell ref="D19:S19"/>
    <mergeCell ref="B11:F12"/>
  </mergeCells>
  <phoneticPr fontId="31"/>
  <dataValidations count="1">
    <dataValidation type="list" allowBlank="1" showInputMessage="1" showErrorMessage="1" sqref="L7 Q7 G7:G12 X57 V57 X17:X24 X28:X35 V17:V24 V28:V35 V39:V47 X39:X47 V53:V54 X53:X54" xr:uid="{8CE50BE6-678B-4237-983F-56D4A16BFAFF}">
      <formula1>"□,■"</formula1>
    </dataValidation>
  </dataValidations>
  <pageMargins left="0.7" right="0.7" top="0.75" bottom="0.75" header="0.3" footer="0.3"/>
  <pageSetup paperSize="9" scale="7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BB8FD-4942-4B3A-9C57-4EDFB29E5552}">
  <sheetPr codeName="Sheet35">
    <tabColor rgb="FF0070C0"/>
  </sheetPr>
  <dimension ref="B2:AF123"/>
  <sheetViews>
    <sheetView view="pageBreakPreview" zoomScaleNormal="100" zoomScaleSheetLayoutView="100" workbookViewId="0"/>
  </sheetViews>
  <sheetFormatPr defaultColWidth="4" defaultRowHeight="13" x14ac:dyDescent="0.2"/>
  <cols>
    <col min="1" max="1" width="1.453125" style="120" customWidth="1"/>
    <col min="2" max="2" width="2.36328125" style="120" customWidth="1"/>
    <col min="3" max="3" width="2.7265625" style="120" customWidth="1"/>
    <col min="4" max="7" width="4" style="120"/>
    <col min="8" max="8" width="2.90625" style="120" customWidth="1"/>
    <col min="9" max="16" width="4" style="120"/>
    <col min="17" max="17" width="5.36328125" style="120" customWidth="1"/>
    <col min="18" max="18" width="5" style="120" customWidth="1"/>
    <col min="19" max="19" width="4.6328125" style="120" customWidth="1"/>
    <col min="20" max="24" width="4" style="120"/>
    <col min="25" max="25" width="2.36328125" style="120" customWidth="1"/>
    <col min="26" max="26" width="4" style="120"/>
    <col min="27" max="27" width="2.26953125" style="120" customWidth="1"/>
    <col min="28" max="28" width="4" style="120"/>
    <col min="29" max="29" width="2.36328125" style="120" customWidth="1"/>
    <col min="30" max="30" width="1.453125" style="120" customWidth="1"/>
    <col min="31" max="16384" width="4" style="120"/>
  </cols>
  <sheetData>
    <row r="2" spans="2:32" x14ac:dyDescent="0.2">
      <c r="B2" s="120" t="s">
        <v>441</v>
      </c>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row>
    <row r="4" spans="2:32" x14ac:dyDescent="0.2">
      <c r="B4" s="463" t="s">
        <v>338</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row>
    <row r="6" spans="2:32" ht="23.25" customHeight="1" x14ac:dyDescent="0.2">
      <c r="B6" s="501" t="s">
        <v>13</v>
      </c>
      <c r="C6" s="501"/>
      <c r="D6" s="501"/>
      <c r="E6" s="501"/>
      <c r="F6" s="501"/>
      <c r="G6" s="459"/>
      <c r="H6" s="464"/>
      <c r="I6" s="464"/>
      <c r="J6" s="464"/>
      <c r="K6" s="464"/>
      <c r="L6" s="464"/>
      <c r="M6" s="464"/>
      <c r="N6" s="464"/>
      <c r="O6" s="464"/>
      <c r="P6" s="464"/>
      <c r="Q6" s="464"/>
      <c r="R6" s="464"/>
      <c r="S6" s="464"/>
      <c r="T6" s="464"/>
      <c r="U6" s="464"/>
      <c r="V6" s="464"/>
      <c r="W6" s="464"/>
      <c r="X6" s="464"/>
      <c r="Y6" s="464"/>
      <c r="Z6" s="464"/>
      <c r="AA6" s="464"/>
      <c r="AB6" s="464"/>
      <c r="AC6" s="535"/>
    </row>
    <row r="7" spans="2:32" ht="23.25" customHeight="1" x14ac:dyDescent="0.2">
      <c r="B7" s="597" t="s">
        <v>153</v>
      </c>
      <c r="C7" s="597"/>
      <c r="D7" s="597"/>
      <c r="E7" s="597"/>
      <c r="F7" s="597"/>
      <c r="G7" s="136" t="s">
        <v>46</v>
      </c>
      <c r="H7" s="146" t="s">
        <v>131</v>
      </c>
      <c r="I7" s="146"/>
      <c r="J7" s="146"/>
      <c r="K7" s="146"/>
      <c r="L7" s="136" t="s">
        <v>46</v>
      </c>
      <c r="M7" s="146" t="s">
        <v>130</v>
      </c>
      <c r="N7" s="146"/>
      <c r="O7" s="146"/>
      <c r="P7" s="146"/>
      <c r="Q7" s="136" t="s">
        <v>46</v>
      </c>
      <c r="R7" s="146" t="s">
        <v>129</v>
      </c>
      <c r="S7" s="146"/>
      <c r="T7" s="146"/>
      <c r="U7" s="146"/>
      <c r="V7" s="146"/>
      <c r="W7" s="146"/>
      <c r="X7" s="146"/>
      <c r="Y7" s="146"/>
      <c r="Z7" s="146"/>
      <c r="AA7" s="147"/>
      <c r="AB7" s="147"/>
      <c r="AC7" s="169"/>
    </row>
    <row r="8" spans="2:32" ht="20.149999999999999" customHeight="1" x14ac:dyDescent="0.2">
      <c r="B8" s="502" t="s">
        <v>154</v>
      </c>
      <c r="C8" s="507"/>
      <c r="D8" s="507"/>
      <c r="E8" s="507"/>
      <c r="F8" s="533"/>
      <c r="G8" s="136" t="s">
        <v>46</v>
      </c>
      <c r="H8" s="464" t="s">
        <v>337</v>
      </c>
      <c r="I8" s="464"/>
      <c r="J8" s="464"/>
      <c r="K8" s="464"/>
      <c r="L8" s="464"/>
      <c r="M8" s="464"/>
      <c r="N8" s="464"/>
      <c r="O8" s="464"/>
      <c r="P8" s="464"/>
      <c r="Q8" s="154"/>
      <c r="R8" s="136" t="s">
        <v>46</v>
      </c>
      <c r="S8" s="464" t="s">
        <v>336</v>
      </c>
      <c r="T8" s="464"/>
      <c r="U8" s="464"/>
      <c r="V8" s="464"/>
      <c r="W8" s="464"/>
      <c r="X8" s="464"/>
      <c r="Y8" s="464"/>
      <c r="Z8" s="464"/>
      <c r="AA8" s="464"/>
      <c r="AB8" s="464"/>
      <c r="AC8" s="535"/>
    </row>
    <row r="10" spans="2:32" x14ac:dyDescent="0.2">
      <c r="B10" s="148"/>
      <c r="C10" s="147"/>
      <c r="D10" s="147"/>
      <c r="E10" s="147"/>
      <c r="F10" s="147"/>
      <c r="G10" s="147"/>
      <c r="H10" s="147"/>
      <c r="I10" s="147"/>
      <c r="J10" s="147"/>
      <c r="K10" s="147"/>
      <c r="L10" s="147"/>
      <c r="M10" s="147"/>
      <c r="N10" s="147"/>
      <c r="O10" s="147"/>
      <c r="P10" s="147"/>
      <c r="Q10" s="147"/>
      <c r="R10" s="147"/>
      <c r="S10" s="147"/>
      <c r="T10" s="147"/>
      <c r="U10" s="147"/>
      <c r="V10" s="147"/>
      <c r="W10" s="147"/>
      <c r="X10" s="169"/>
      <c r="Y10" s="147"/>
      <c r="Z10" s="147"/>
      <c r="AA10" s="147"/>
      <c r="AB10" s="147"/>
      <c r="AC10" s="169"/>
      <c r="AD10" s="187"/>
      <c r="AE10" s="187"/>
      <c r="AF10" s="187"/>
    </row>
    <row r="11" spans="2:32" x14ac:dyDescent="0.2">
      <c r="B11" s="139" t="s">
        <v>335</v>
      </c>
      <c r="X11" s="185"/>
      <c r="Z11" s="144" t="s">
        <v>105</v>
      </c>
      <c r="AA11" s="144" t="s">
        <v>98</v>
      </c>
      <c r="AB11" s="144" t="s">
        <v>104</v>
      </c>
      <c r="AC11" s="185"/>
      <c r="AD11" s="187"/>
      <c r="AE11" s="187"/>
      <c r="AF11" s="187"/>
    </row>
    <row r="12" spans="2:32" x14ac:dyDescent="0.2">
      <c r="B12" s="139"/>
      <c r="X12" s="185"/>
      <c r="AC12" s="185"/>
      <c r="AD12" s="187"/>
      <c r="AE12" s="187"/>
      <c r="AF12" s="187"/>
    </row>
    <row r="13" spans="2:32" ht="53.25" customHeight="1" x14ac:dyDescent="0.2">
      <c r="B13" s="139"/>
      <c r="C13" s="137">
        <v>1</v>
      </c>
      <c r="D13" s="589" t="s">
        <v>334</v>
      </c>
      <c r="E13" s="589"/>
      <c r="F13" s="590"/>
      <c r="G13" s="543" t="s">
        <v>333</v>
      </c>
      <c r="H13" s="543"/>
      <c r="I13" s="543"/>
      <c r="J13" s="543"/>
      <c r="K13" s="543"/>
      <c r="L13" s="543"/>
      <c r="M13" s="543"/>
      <c r="N13" s="543"/>
      <c r="O13" s="543"/>
      <c r="P13" s="543"/>
      <c r="Q13" s="543"/>
      <c r="R13" s="543"/>
      <c r="S13" s="543"/>
      <c r="T13" s="543"/>
      <c r="U13" s="543"/>
      <c r="V13" s="543"/>
      <c r="W13" s="544"/>
      <c r="X13" s="185"/>
      <c r="Z13" s="133" t="s">
        <v>46</v>
      </c>
      <c r="AA13" s="133" t="s">
        <v>98</v>
      </c>
      <c r="AB13" s="133" t="s">
        <v>46</v>
      </c>
      <c r="AC13" s="132"/>
    </row>
    <row r="14" spans="2:32" x14ac:dyDescent="0.2">
      <c r="B14" s="139"/>
      <c r="X14" s="185"/>
      <c r="Z14" s="133"/>
      <c r="AA14" s="133"/>
      <c r="AB14" s="133"/>
      <c r="AC14" s="182"/>
    </row>
    <row r="15" spans="2:32" ht="47.25" customHeight="1" x14ac:dyDescent="0.2">
      <c r="B15" s="139"/>
      <c r="C15" s="137">
        <v>2</v>
      </c>
      <c r="D15" s="589" t="s">
        <v>332</v>
      </c>
      <c r="E15" s="589"/>
      <c r="F15" s="590"/>
      <c r="G15" s="542" t="s">
        <v>331</v>
      </c>
      <c r="H15" s="543"/>
      <c r="I15" s="543"/>
      <c r="J15" s="543"/>
      <c r="K15" s="543"/>
      <c r="L15" s="543"/>
      <c r="M15" s="543"/>
      <c r="N15" s="543"/>
      <c r="O15" s="543"/>
      <c r="P15" s="543"/>
      <c r="Q15" s="543"/>
      <c r="R15" s="543"/>
      <c r="S15" s="543"/>
      <c r="T15" s="543"/>
      <c r="U15" s="543"/>
      <c r="V15" s="543"/>
      <c r="W15" s="544"/>
      <c r="X15" s="185"/>
      <c r="Z15" s="133" t="s">
        <v>46</v>
      </c>
      <c r="AA15" s="133" t="s">
        <v>98</v>
      </c>
      <c r="AB15" s="133" t="s">
        <v>46</v>
      </c>
      <c r="AC15" s="132"/>
    </row>
    <row r="16" spans="2:32" x14ac:dyDescent="0.2">
      <c r="B16" s="139"/>
      <c r="X16" s="185"/>
      <c r="Z16" s="133"/>
      <c r="AA16" s="133"/>
      <c r="AB16" s="133"/>
      <c r="AC16" s="182"/>
    </row>
    <row r="17" spans="2:32" ht="28.15" customHeight="1" x14ac:dyDescent="0.2">
      <c r="B17" s="139"/>
      <c r="C17" s="489">
        <v>3</v>
      </c>
      <c r="D17" s="490" t="s">
        <v>330</v>
      </c>
      <c r="E17" s="490"/>
      <c r="F17" s="491"/>
      <c r="G17" s="591" t="s">
        <v>329</v>
      </c>
      <c r="H17" s="592"/>
      <c r="I17" s="592"/>
      <c r="J17" s="592"/>
      <c r="K17" s="592"/>
      <c r="L17" s="592"/>
      <c r="M17" s="592"/>
      <c r="N17" s="592"/>
      <c r="O17" s="592"/>
      <c r="P17" s="592"/>
      <c r="Q17" s="592"/>
      <c r="R17" s="592"/>
      <c r="S17" s="592"/>
      <c r="T17" s="592"/>
      <c r="U17" s="592"/>
      <c r="V17" s="592"/>
      <c r="W17" s="593"/>
      <c r="X17" s="185"/>
      <c r="Z17" s="178"/>
      <c r="AA17" s="133"/>
      <c r="AB17" s="178"/>
      <c r="AC17" s="132"/>
    </row>
    <row r="18" spans="2:32" ht="17.25" customHeight="1" x14ac:dyDescent="0.2">
      <c r="B18" s="139"/>
      <c r="C18" s="492"/>
      <c r="D18" s="493"/>
      <c r="E18" s="493"/>
      <c r="F18" s="494"/>
      <c r="G18" s="134" t="s">
        <v>328</v>
      </c>
      <c r="H18" s="140"/>
      <c r="I18" s="140"/>
      <c r="J18" s="140"/>
      <c r="K18" s="140"/>
      <c r="L18" s="140"/>
      <c r="M18" s="140"/>
      <c r="N18" s="140"/>
      <c r="O18" s="140"/>
      <c r="P18" s="140"/>
      <c r="Q18" s="140"/>
      <c r="R18" s="140"/>
      <c r="S18" s="140"/>
      <c r="T18" s="140"/>
      <c r="U18" s="140"/>
      <c r="V18" s="140"/>
      <c r="W18" s="132"/>
      <c r="X18" s="185"/>
      <c r="Z18" s="133" t="s">
        <v>46</v>
      </c>
      <c r="AA18" s="133" t="s">
        <v>98</v>
      </c>
      <c r="AB18" s="133" t="s">
        <v>46</v>
      </c>
      <c r="AC18" s="132"/>
    </row>
    <row r="19" spans="2:32" ht="17.25" customHeight="1" x14ac:dyDescent="0.2">
      <c r="B19" s="139"/>
      <c r="C19" s="492"/>
      <c r="D19" s="493"/>
      <c r="E19" s="493"/>
      <c r="F19" s="494"/>
      <c r="G19" s="139"/>
      <c r="W19" s="185"/>
      <c r="X19" s="185"/>
      <c r="Z19" s="178"/>
      <c r="AA19" s="133"/>
      <c r="AB19" s="178"/>
      <c r="AC19" s="132"/>
    </row>
    <row r="20" spans="2:32" ht="17.25" customHeight="1" x14ac:dyDescent="0.2">
      <c r="B20" s="139"/>
      <c r="C20" s="492"/>
      <c r="D20" s="493"/>
      <c r="E20" s="493"/>
      <c r="F20" s="494"/>
      <c r="G20" s="594" t="s">
        <v>327</v>
      </c>
      <c r="H20" s="595"/>
      <c r="I20" s="595"/>
      <c r="J20" s="595"/>
      <c r="K20" s="595"/>
      <c r="L20" s="595"/>
      <c r="M20" s="595"/>
      <c r="N20" s="595"/>
      <c r="O20" s="595"/>
      <c r="P20" s="595"/>
      <c r="Q20" s="595"/>
      <c r="R20" s="595"/>
      <c r="S20" s="595"/>
      <c r="T20" s="595"/>
      <c r="U20" s="595"/>
      <c r="V20" s="595"/>
      <c r="W20" s="596"/>
      <c r="X20" s="185"/>
      <c r="Z20" s="178"/>
      <c r="AA20" s="133"/>
      <c r="AB20" s="178"/>
      <c r="AC20" s="132"/>
    </row>
    <row r="21" spans="2:32" ht="17.25" customHeight="1" x14ac:dyDescent="0.2">
      <c r="B21" s="139"/>
      <c r="C21" s="492"/>
      <c r="D21" s="493"/>
      <c r="E21" s="493"/>
      <c r="F21" s="494"/>
      <c r="G21" s="134" t="s">
        <v>326</v>
      </c>
      <c r="H21" s="140"/>
      <c r="I21" s="140"/>
      <c r="J21" s="140"/>
      <c r="K21" s="140"/>
      <c r="L21" s="140"/>
      <c r="M21" s="140"/>
      <c r="N21" s="140"/>
      <c r="O21" s="140"/>
      <c r="P21" s="140"/>
      <c r="Q21" s="140"/>
      <c r="R21" s="140"/>
      <c r="S21" s="140"/>
      <c r="T21" s="140"/>
      <c r="U21" s="140"/>
      <c r="V21" s="140"/>
      <c r="W21" s="132"/>
      <c r="X21" s="185"/>
      <c r="Z21" s="133" t="s">
        <v>46</v>
      </c>
      <c r="AA21" s="133" t="s">
        <v>98</v>
      </c>
      <c r="AB21" s="133" t="s">
        <v>46</v>
      </c>
      <c r="AC21" s="132"/>
    </row>
    <row r="22" spans="2:32" ht="17.25" customHeight="1" x14ac:dyDescent="0.2">
      <c r="B22" s="139"/>
      <c r="C22" s="492"/>
      <c r="D22" s="493"/>
      <c r="E22" s="493"/>
      <c r="F22" s="494"/>
      <c r="G22" s="139"/>
      <c r="H22" s="173" t="s">
        <v>103</v>
      </c>
      <c r="I22" s="464" t="s">
        <v>325</v>
      </c>
      <c r="J22" s="464"/>
      <c r="K22" s="464"/>
      <c r="L22" s="464"/>
      <c r="M22" s="464"/>
      <c r="N22" s="464"/>
      <c r="O22" s="464"/>
      <c r="P22" s="464"/>
      <c r="Q22" s="464"/>
      <c r="R22" s="464"/>
      <c r="S22" s="464"/>
      <c r="T22" s="502"/>
      <c r="U22" s="533"/>
      <c r="V22" s="141" t="s">
        <v>99</v>
      </c>
      <c r="X22" s="192"/>
      <c r="Z22" s="178"/>
      <c r="AA22" s="133"/>
      <c r="AB22" s="178"/>
      <c r="AC22" s="132"/>
    </row>
    <row r="23" spans="2:32" ht="31.5" customHeight="1" x14ac:dyDescent="0.2">
      <c r="B23" s="139"/>
      <c r="C23" s="492"/>
      <c r="D23" s="493"/>
      <c r="E23" s="493"/>
      <c r="F23" s="494"/>
      <c r="G23" s="192"/>
      <c r="H23" s="173" t="s">
        <v>101</v>
      </c>
      <c r="I23" s="543" t="s">
        <v>324</v>
      </c>
      <c r="J23" s="543"/>
      <c r="K23" s="543"/>
      <c r="L23" s="543"/>
      <c r="M23" s="543"/>
      <c r="N23" s="543"/>
      <c r="O23" s="543"/>
      <c r="P23" s="543"/>
      <c r="Q23" s="543"/>
      <c r="R23" s="543"/>
      <c r="S23" s="544"/>
      <c r="T23" s="502"/>
      <c r="U23" s="533"/>
      <c r="V23" s="141" t="s">
        <v>99</v>
      </c>
      <c r="X23" s="192"/>
      <c r="Z23" s="178"/>
      <c r="AA23" s="133"/>
      <c r="AB23" s="178"/>
      <c r="AC23" s="132"/>
    </row>
    <row r="24" spans="2:32" ht="17.25" customHeight="1" x14ac:dyDescent="0.2">
      <c r="B24" s="139"/>
      <c r="C24" s="492"/>
      <c r="D24" s="493"/>
      <c r="E24" s="493"/>
      <c r="F24" s="494"/>
      <c r="G24" s="139"/>
      <c r="W24" s="185"/>
      <c r="X24" s="185"/>
      <c r="Z24" s="140"/>
      <c r="AA24" s="140"/>
      <c r="AB24" s="140"/>
      <c r="AC24" s="132"/>
    </row>
    <row r="25" spans="2:32" ht="17.25" customHeight="1" x14ac:dyDescent="0.2">
      <c r="B25" s="139"/>
      <c r="C25" s="492"/>
      <c r="D25" s="493"/>
      <c r="E25" s="493"/>
      <c r="F25" s="494"/>
      <c r="G25" s="134" t="s">
        <v>323</v>
      </c>
      <c r="H25" s="140"/>
      <c r="I25" s="140"/>
      <c r="J25" s="140"/>
      <c r="K25" s="140"/>
      <c r="L25" s="140"/>
      <c r="M25" s="140"/>
      <c r="N25" s="140"/>
      <c r="O25" s="140"/>
      <c r="P25" s="140"/>
      <c r="Q25" s="140"/>
      <c r="R25" s="140"/>
      <c r="S25" s="140"/>
      <c r="T25" s="140"/>
      <c r="U25" s="140"/>
      <c r="V25" s="140"/>
      <c r="W25" s="132"/>
      <c r="X25" s="132"/>
      <c r="Z25" s="133" t="s">
        <v>46</v>
      </c>
      <c r="AA25" s="133" t="s">
        <v>98</v>
      </c>
      <c r="AB25" s="133" t="s">
        <v>46</v>
      </c>
      <c r="AC25" s="132"/>
    </row>
    <row r="26" spans="2:32" ht="17.25" customHeight="1" x14ac:dyDescent="0.2">
      <c r="B26" s="139"/>
      <c r="C26" s="495"/>
      <c r="D26" s="496"/>
      <c r="E26" s="496"/>
      <c r="F26" s="497"/>
      <c r="G26" s="236"/>
      <c r="H26" s="235"/>
      <c r="I26" s="235"/>
      <c r="J26" s="126"/>
      <c r="K26" s="126"/>
      <c r="L26" s="126"/>
      <c r="M26" s="126"/>
      <c r="N26" s="126"/>
      <c r="O26" s="126"/>
      <c r="P26" s="126"/>
      <c r="Q26" s="126"/>
      <c r="R26" s="126"/>
      <c r="S26" s="126"/>
      <c r="T26" s="126"/>
      <c r="U26" s="126"/>
      <c r="V26" s="126"/>
      <c r="W26" s="135"/>
      <c r="X26" s="185"/>
      <c r="Z26" s="178"/>
      <c r="AA26" s="133"/>
      <c r="AB26" s="178"/>
      <c r="AC26" s="132"/>
    </row>
    <row r="27" spans="2:32" ht="17.25" customHeight="1" x14ac:dyDescent="0.2">
      <c r="B27" s="139"/>
      <c r="D27" s="181"/>
      <c r="E27" s="181"/>
      <c r="F27" s="181"/>
      <c r="X27" s="185"/>
      <c r="Z27" s="178"/>
      <c r="AA27" s="133"/>
      <c r="AB27" s="178"/>
      <c r="AC27" s="132"/>
    </row>
    <row r="28" spans="2:32" x14ac:dyDescent="0.2">
      <c r="B28" s="127"/>
      <c r="C28" s="126"/>
      <c r="D28" s="126"/>
      <c r="E28" s="126"/>
      <c r="F28" s="126"/>
      <c r="G28" s="126"/>
      <c r="H28" s="126"/>
      <c r="I28" s="126"/>
      <c r="J28" s="126"/>
      <c r="K28" s="126"/>
      <c r="L28" s="126"/>
      <c r="M28" s="126"/>
      <c r="N28" s="126"/>
      <c r="O28" s="126"/>
      <c r="P28" s="126"/>
      <c r="Q28" s="126"/>
      <c r="R28" s="126"/>
      <c r="S28" s="126"/>
      <c r="T28" s="126"/>
      <c r="U28" s="126"/>
      <c r="V28" s="126"/>
      <c r="W28" s="126"/>
      <c r="X28" s="135"/>
      <c r="Y28" s="126"/>
      <c r="Z28" s="126"/>
      <c r="AA28" s="126"/>
      <c r="AB28" s="126"/>
      <c r="AC28" s="135"/>
    </row>
    <row r="30" spans="2:32" ht="7.5" customHeight="1" x14ac:dyDescent="0.2">
      <c r="Z30" s="140"/>
      <c r="AA30" s="140"/>
      <c r="AB30" s="140"/>
      <c r="AC30" s="140"/>
    </row>
    <row r="31" spans="2:32" x14ac:dyDescent="0.2">
      <c r="B31" s="120" t="s">
        <v>213</v>
      </c>
    </row>
    <row r="32" spans="2:32" x14ac:dyDescent="0.2">
      <c r="B32" s="120" t="s">
        <v>212</v>
      </c>
      <c r="K32" s="187"/>
      <c r="L32" s="187"/>
      <c r="M32" s="187"/>
      <c r="N32" s="187"/>
      <c r="O32" s="187"/>
      <c r="P32" s="187"/>
      <c r="Q32" s="187"/>
      <c r="R32" s="187"/>
      <c r="S32" s="187"/>
      <c r="T32" s="187"/>
      <c r="U32" s="187"/>
      <c r="V32" s="187"/>
      <c r="W32" s="187"/>
      <c r="X32" s="187"/>
      <c r="Y32" s="187"/>
      <c r="Z32" s="187"/>
      <c r="AA32" s="187"/>
      <c r="AB32" s="187"/>
      <c r="AC32" s="187"/>
      <c r="AD32" s="187"/>
      <c r="AE32" s="187"/>
      <c r="AF32" s="187"/>
    </row>
    <row r="122" spans="3:7" x14ac:dyDescent="0.2">
      <c r="C122" s="126"/>
      <c r="D122" s="126"/>
      <c r="E122" s="126"/>
      <c r="F122" s="126"/>
      <c r="G122" s="126"/>
    </row>
    <row r="123" spans="3:7" x14ac:dyDescent="0.2">
      <c r="C123" s="147"/>
    </row>
  </sheetData>
  <mergeCells count="19">
    <mergeCell ref="B4:AC4"/>
    <mergeCell ref="B6:F6"/>
    <mergeCell ref="G6:AC6"/>
    <mergeCell ref="B7:F7"/>
    <mergeCell ref="B8:F8"/>
    <mergeCell ref="H8:P8"/>
    <mergeCell ref="S8:AC8"/>
    <mergeCell ref="D13:F13"/>
    <mergeCell ref="G13:W13"/>
    <mergeCell ref="D15:F15"/>
    <mergeCell ref="G15:W15"/>
    <mergeCell ref="C17:C26"/>
    <mergeCell ref="D17:F26"/>
    <mergeCell ref="G17:W17"/>
    <mergeCell ref="G20:W20"/>
    <mergeCell ref="I22:S22"/>
    <mergeCell ref="T22:U22"/>
    <mergeCell ref="I23:S23"/>
    <mergeCell ref="T23:U23"/>
  </mergeCells>
  <phoneticPr fontId="31"/>
  <dataValidations count="1">
    <dataValidation type="list" allowBlank="1" showInputMessage="1" showErrorMessage="1" sqref="Z13 AB13 Z15 AB15 Z18 AB18 Z21 AB21 Z25 AB25 L7 G7:G8 Q7 R8" xr:uid="{BA3D33CC-0D2D-489F-B187-F67ACC3439C5}">
      <formula1>"□,■"</formula1>
    </dataValidation>
  </dataValidations>
  <pageMargins left="0.7" right="0.7" top="0.75" bottom="0.75" header="0.3" footer="0.3"/>
  <pageSetup paperSize="9" scale="8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866B0-B5F8-49C8-BC7D-B5BDAC78CF3B}">
  <sheetPr codeName="Sheet42">
    <tabColor rgb="FF0070C0"/>
  </sheetPr>
  <dimension ref="A1:AK78"/>
  <sheetViews>
    <sheetView view="pageBreakPreview" zoomScaleNormal="100" zoomScaleSheetLayoutView="100" workbookViewId="0"/>
  </sheetViews>
  <sheetFormatPr defaultColWidth="3.453125" defaultRowHeight="13" x14ac:dyDescent="0.2"/>
  <cols>
    <col min="1" max="1" width="3.453125" style="115"/>
    <col min="2" max="2" width="3" style="116" customWidth="1"/>
    <col min="3" max="7" width="3.453125" style="115"/>
    <col min="8" max="8" width="2.453125" style="115" customWidth="1"/>
    <col min="9" max="16384" width="3.453125" style="115"/>
  </cols>
  <sheetData>
    <row r="1" spans="2:27" s="120" customFormat="1" x14ac:dyDescent="0.2"/>
    <row r="2" spans="2:27" s="120" customFormat="1" x14ac:dyDescent="0.2">
      <c r="B2" s="120" t="s">
        <v>438</v>
      </c>
      <c r="AA2" s="174" t="s">
        <v>400</v>
      </c>
    </row>
    <row r="3" spans="2:27" s="120" customFormat="1" ht="8.25" customHeight="1" x14ac:dyDescent="0.2"/>
    <row r="4" spans="2:27" s="120" customFormat="1" x14ac:dyDescent="0.2">
      <c r="B4" s="463" t="s">
        <v>399</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120" customFormat="1" ht="6.75" customHeight="1" x14ac:dyDescent="0.2"/>
    <row r="6" spans="2:27" s="120" customFormat="1" ht="18.649999999999999" customHeight="1" x14ac:dyDescent="0.2">
      <c r="B6" s="501" t="s">
        <v>216</v>
      </c>
      <c r="C6" s="501"/>
      <c r="D6" s="501"/>
      <c r="E6" s="501"/>
      <c r="F6" s="501"/>
      <c r="G6" s="502"/>
      <c r="H6" s="507"/>
      <c r="I6" s="507"/>
      <c r="J6" s="507"/>
      <c r="K6" s="507"/>
      <c r="L6" s="507"/>
      <c r="M6" s="507"/>
      <c r="N6" s="507"/>
      <c r="O6" s="507"/>
      <c r="P6" s="507"/>
      <c r="Q6" s="507"/>
      <c r="R6" s="507"/>
      <c r="S6" s="507"/>
      <c r="T6" s="507"/>
      <c r="U6" s="507"/>
      <c r="V6" s="507"/>
      <c r="W6" s="507"/>
      <c r="X6" s="507"/>
      <c r="Y6" s="507"/>
      <c r="Z6" s="507"/>
      <c r="AA6" s="533"/>
    </row>
    <row r="7" spans="2:27" s="120" customFormat="1" ht="19.5" customHeight="1" x14ac:dyDescent="0.2">
      <c r="B7" s="501" t="s">
        <v>266</v>
      </c>
      <c r="C7" s="501"/>
      <c r="D7" s="501"/>
      <c r="E7" s="501"/>
      <c r="F7" s="501"/>
      <c r="G7" s="502"/>
      <c r="H7" s="507"/>
      <c r="I7" s="507"/>
      <c r="J7" s="507"/>
      <c r="K7" s="507"/>
      <c r="L7" s="507"/>
      <c r="M7" s="507"/>
      <c r="N7" s="507"/>
      <c r="O7" s="507"/>
      <c r="P7" s="507"/>
      <c r="Q7" s="507"/>
      <c r="R7" s="507"/>
      <c r="S7" s="507"/>
      <c r="T7" s="507"/>
      <c r="U7" s="507"/>
      <c r="V7" s="507"/>
      <c r="W7" s="507"/>
      <c r="X7" s="507"/>
      <c r="Y7" s="507"/>
      <c r="Z7" s="507"/>
      <c r="AA7" s="533"/>
    </row>
    <row r="8" spans="2:27" s="120" customFormat="1" ht="19.5" customHeight="1" x14ac:dyDescent="0.2">
      <c r="B8" s="502" t="s">
        <v>43</v>
      </c>
      <c r="C8" s="507"/>
      <c r="D8" s="507"/>
      <c r="E8" s="507"/>
      <c r="F8" s="533"/>
      <c r="G8" s="465" t="s">
        <v>398</v>
      </c>
      <c r="H8" s="466"/>
      <c r="I8" s="466"/>
      <c r="J8" s="466"/>
      <c r="K8" s="466"/>
      <c r="L8" s="466"/>
      <c r="M8" s="466"/>
      <c r="N8" s="466"/>
      <c r="O8" s="466"/>
      <c r="P8" s="466"/>
      <c r="Q8" s="466"/>
      <c r="R8" s="466"/>
      <c r="S8" s="466"/>
      <c r="T8" s="466"/>
      <c r="U8" s="466"/>
      <c r="V8" s="466"/>
      <c r="W8" s="466"/>
      <c r="X8" s="466"/>
      <c r="Y8" s="466"/>
      <c r="Z8" s="466"/>
      <c r="AA8" s="467"/>
    </row>
    <row r="9" spans="2:27" ht="20.149999999999999" customHeight="1" x14ac:dyDescent="0.2">
      <c r="B9" s="536" t="s">
        <v>397</v>
      </c>
      <c r="C9" s="537"/>
      <c r="D9" s="537"/>
      <c r="E9" s="537"/>
      <c r="F9" s="537"/>
      <c r="G9" s="598" t="s">
        <v>396</v>
      </c>
      <c r="H9" s="598"/>
      <c r="I9" s="598"/>
      <c r="J9" s="598"/>
      <c r="K9" s="598"/>
      <c r="L9" s="598"/>
      <c r="M9" s="598"/>
      <c r="N9" s="598" t="s">
        <v>395</v>
      </c>
      <c r="O9" s="598"/>
      <c r="P9" s="598"/>
      <c r="Q9" s="598"/>
      <c r="R9" s="598"/>
      <c r="S9" s="598"/>
      <c r="T9" s="598"/>
      <c r="U9" s="598" t="s">
        <v>394</v>
      </c>
      <c r="V9" s="598"/>
      <c r="W9" s="598"/>
      <c r="X9" s="598"/>
      <c r="Y9" s="598"/>
      <c r="Z9" s="598"/>
      <c r="AA9" s="598"/>
    </row>
    <row r="10" spans="2:27" ht="20.149999999999999" customHeight="1" x14ac:dyDescent="0.2">
      <c r="B10" s="539"/>
      <c r="C10" s="463"/>
      <c r="D10" s="463"/>
      <c r="E10" s="463"/>
      <c r="F10" s="463"/>
      <c r="G10" s="598" t="s">
        <v>393</v>
      </c>
      <c r="H10" s="598"/>
      <c r="I10" s="598"/>
      <c r="J10" s="598"/>
      <c r="K10" s="598"/>
      <c r="L10" s="598"/>
      <c r="M10" s="598"/>
      <c r="N10" s="598" t="s">
        <v>392</v>
      </c>
      <c r="O10" s="598"/>
      <c r="P10" s="598"/>
      <c r="Q10" s="598"/>
      <c r="R10" s="598"/>
      <c r="S10" s="598"/>
      <c r="T10" s="598"/>
      <c r="U10" s="598" t="s">
        <v>391</v>
      </c>
      <c r="V10" s="598"/>
      <c r="W10" s="598"/>
      <c r="X10" s="598"/>
      <c r="Y10" s="598"/>
      <c r="Z10" s="598"/>
      <c r="AA10" s="598"/>
    </row>
    <row r="11" spans="2:27" ht="20.149999999999999" customHeight="1" x14ac:dyDescent="0.2">
      <c r="B11" s="539"/>
      <c r="C11" s="463"/>
      <c r="D11" s="463"/>
      <c r="E11" s="463"/>
      <c r="F11" s="463"/>
      <c r="G11" s="598" t="s">
        <v>390</v>
      </c>
      <c r="H11" s="598"/>
      <c r="I11" s="598"/>
      <c r="J11" s="598"/>
      <c r="K11" s="598"/>
      <c r="L11" s="598"/>
      <c r="M11" s="598"/>
      <c r="N11" s="598" t="s">
        <v>389</v>
      </c>
      <c r="O11" s="598"/>
      <c r="P11" s="598"/>
      <c r="Q11" s="598"/>
      <c r="R11" s="598"/>
      <c r="S11" s="598"/>
      <c r="T11" s="598"/>
      <c r="U11" s="598" t="s">
        <v>388</v>
      </c>
      <c r="V11" s="598"/>
      <c r="W11" s="598"/>
      <c r="X11" s="598"/>
      <c r="Y11" s="598"/>
      <c r="Z11" s="598"/>
      <c r="AA11" s="598"/>
    </row>
    <row r="12" spans="2:27" ht="20.149999999999999" customHeight="1" x14ac:dyDescent="0.2">
      <c r="B12" s="539"/>
      <c r="C12" s="463"/>
      <c r="D12" s="463"/>
      <c r="E12" s="463"/>
      <c r="F12" s="463"/>
      <c r="G12" s="598" t="s">
        <v>387</v>
      </c>
      <c r="H12" s="598"/>
      <c r="I12" s="598"/>
      <c r="J12" s="598"/>
      <c r="K12" s="598"/>
      <c r="L12" s="598"/>
      <c r="M12" s="598"/>
      <c r="N12" s="598" t="s">
        <v>386</v>
      </c>
      <c r="O12" s="598"/>
      <c r="P12" s="598"/>
      <c r="Q12" s="598"/>
      <c r="R12" s="598"/>
      <c r="S12" s="598"/>
      <c r="T12" s="598"/>
      <c r="U12" s="599" t="s">
        <v>385</v>
      </c>
      <c r="V12" s="599"/>
      <c r="W12" s="599"/>
      <c r="X12" s="599"/>
      <c r="Y12" s="599"/>
      <c r="Z12" s="599"/>
      <c r="AA12" s="599"/>
    </row>
    <row r="13" spans="2:27" ht="20.149999999999999" customHeight="1" x14ac:dyDescent="0.2">
      <c r="B13" s="539"/>
      <c r="C13" s="463"/>
      <c r="D13" s="463"/>
      <c r="E13" s="463"/>
      <c r="F13" s="463"/>
      <c r="G13" s="598" t="s">
        <v>384</v>
      </c>
      <c r="H13" s="598"/>
      <c r="I13" s="598"/>
      <c r="J13" s="598"/>
      <c r="K13" s="598"/>
      <c r="L13" s="598"/>
      <c r="M13" s="598"/>
      <c r="N13" s="598" t="s">
        <v>383</v>
      </c>
      <c r="O13" s="598"/>
      <c r="P13" s="598"/>
      <c r="Q13" s="598"/>
      <c r="R13" s="598"/>
      <c r="S13" s="598"/>
      <c r="T13" s="598"/>
      <c r="U13" s="599" t="s">
        <v>382</v>
      </c>
      <c r="V13" s="599"/>
      <c r="W13" s="599"/>
      <c r="X13" s="599"/>
      <c r="Y13" s="599"/>
      <c r="Z13" s="599"/>
      <c r="AA13" s="599"/>
    </row>
    <row r="14" spans="2:27" ht="20.149999999999999" customHeight="1" x14ac:dyDescent="0.2">
      <c r="B14" s="508"/>
      <c r="C14" s="509"/>
      <c r="D14" s="509"/>
      <c r="E14" s="509"/>
      <c r="F14" s="509"/>
      <c r="G14" s="598" t="s">
        <v>381</v>
      </c>
      <c r="H14" s="598"/>
      <c r="I14" s="598"/>
      <c r="J14" s="598"/>
      <c r="K14" s="598"/>
      <c r="L14" s="598"/>
      <c r="M14" s="598"/>
      <c r="N14" s="598"/>
      <c r="O14" s="598"/>
      <c r="P14" s="598"/>
      <c r="Q14" s="598"/>
      <c r="R14" s="598"/>
      <c r="S14" s="598"/>
      <c r="T14" s="598"/>
      <c r="U14" s="599"/>
      <c r="V14" s="599"/>
      <c r="W14" s="599"/>
      <c r="X14" s="599"/>
      <c r="Y14" s="599"/>
      <c r="Z14" s="599"/>
      <c r="AA14" s="599"/>
    </row>
    <row r="15" spans="2:27" ht="20.25" customHeight="1" x14ac:dyDescent="0.2">
      <c r="B15" s="502" t="s">
        <v>380</v>
      </c>
      <c r="C15" s="507"/>
      <c r="D15" s="507"/>
      <c r="E15" s="507"/>
      <c r="F15" s="533"/>
      <c r="G15" s="468" t="s">
        <v>379</v>
      </c>
      <c r="H15" s="469"/>
      <c r="I15" s="469"/>
      <c r="J15" s="469"/>
      <c r="K15" s="469"/>
      <c r="L15" s="469"/>
      <c r="M15" s="469"/>
      <c r="N15" s="469"/>
      <c r="O15" s="469"/>
      <c r="P15" s="469"/>
      <c r="Q15" s="469"/>
      <c r="R15" s="469"/>
      <c r="S15" s="469"/>
      <c r="T15" s="469"/>
      <c r="U15" s="469"/>
      <c r="V15" s="469"/>
      <c r="W15" s="469"/>
      <c r="X15" s="469"/>
      <c r="Y15" s="469"/>
      <c r="Z15" s="469"/>
      <c r="AA15" s="470"/>
    </row>
    <row r="16" spans="2:27" s="120" customFormat="1" ht="9" customHeight="1" x14ac:dyDescent="0.2"/>
    <row r="17" spans="2:27" s="120" customFormat="1" ht="17.25" customHeight="1" x14ac:dyDescent="0.2">
      <c r="B17" s="120" t="s">
        <v>378</v>
      </c>
    </row>
    <row r="18" spans="2:27" s="120" customFormat="1" ht="6" customHeight="1" x14ac:dyDescent="0.2">
      <c r="B18" s="148"/>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69"/>
    </row>
    <row r="19" spans="2:27" s="120" customFormat="1" ht="19.5" customHeight="1" x14ac:dyDescent="0.2">
      <c r="B19" s="139"/>
      <c r="C19" s="120" t="s">
        <v>377</v>
      </c>
      <c r="D19" s="133"/>
      <c r="E19" s="133"/>
      <c r="F19" s="133"/>
      <c r="G19" s="133"/>
      <c r="H19" s="133"/>
      <c r="I19" s="133"/>
      <c r="J19" s="133"/>
      <c r="K19" s="133"/>
      <c r="L19" s="133"/>
      <c r="M19" s="133"/>
      <c r="N19" s="133"/>
      <c r="O19" s="133"/>
      <c r="Y19" s="534" t="s">
        <v>355</v>
      </c>
      <c r="Z19" s="534"/>
      <c r="AA19" s="185"/>
    </row>
    <row r="20" spans="2:27" s="120" customFormat="1" x14ac:dyDescent="0.2">
      <c r="B20" s="139"/>
      <c r="D20" s="133"/>
      <c r="E20" s="133"/>
      <c r="F20" s="133"/>
      <c r="G20" s="133"/>
      <c r="H20" s="133"/>
      <c r="I20" s="133"/>
      <c r="J20" s="133"/>
      <c r="K20" s="133"/>
      <c r="L20" s="133"/>
      <c r="M20" s="133"/>
      <c r="N20" s="133"/>
      <c r="O20" s="133"/>
      <c r="Y20" s="178"/>
      <c r="Z20" s="178"/>
      <c r="AA20" s="185"/>
    </row>
    <row r="21" spans="2:27" s="120" customFormat="1" x14ac:dyDescent="0.2">
      <c r="B21" s="139"/>
      <c r="C21" s="120" t="s">
        <v>376</v>
      </c>
      <c r="D21" s="133"/>
      <c r="E21" s="133"/>
      <c r="F21" s="133"/>
      <c r="G21" s="133"/>
      <c r="H21" s="133"/>
      <c r="I21" s="133"/>
      <c r="J21" s="133"/>
      <c r="K21" s="133"/>
      <c r="L21" s="133"/>
      <c r="M21" s="133"/>
      <c r="N21" s="133"/>
      <c r="O21" s="133"/>
      <c r="Y21" s="178"/>
      <c r="Z21" s="178"/>
      <c r="AA21" s="185"/>
    </row>
    <row r="22" spans="2:27" s="120" customFormat="1" ht="19.5" customHeight="1" x14ac:dyDescent="0.2">
      <c r="B22" s="139"/>
      <c r="C22" s="120" t="s">
        <v>375</v>
      </c>
      <c r="D22" s="133"/>
      <c r="E22" s="133"/>
      <c r="F22" s="133"/>
      <c r="G22" s="133"/>
      <c r="H22" s="133"/>
      <c r="I22" s="133"/>
      <c r="J22" s="133"/>
      <c r="K22" s="133"/>
      <c r="L22" s="133"/>
      <c r="M22" s="133"/>
      <c r="N22" s="133"/>
      <c r="O22" s="133"/>
      <c r="Y22" s="534" t="s">
        <v>355</v>
      </c>
      <c r="Z22" s="534"/>
      <c r="AA22" s="185"/>
    </row>
    <row r="23" spans="2:27" s="120" customFormat="1" ht="19.5" customHeight="1" x14ac:dyDescent="0.2">
      <c r="B23" s="139"/>
      <c r="C23" s="120" t="s">
        <v>364</v>
      </c>
      <c r="D23" s="133"/>
      <c r="E23" s="133"/>
      <c r="F23" s="133"/>
      <c r="G23" s="133"/>
      <c r="H23" s="133"/>
      <c r="I23" s="133"/>
      <c r="J23" s="133"/>
      <c r="K23" s="133"/>
      <c r="L23" s="133"/>
      <c r="M23" s="133"/>
      <c r="N23" s="133"/>
      <c r="O23" s="133"/>
      <c r="Y23" s="534" t="s">
        <v>355</v>
      </c>
      <c r="Z23" s="534"/>
      <c r="AA23" s="185"/>
    </row>
    <row r="24" spans="2:27" s="120" customFormat="1" ht="19.5" customHeight="1" x14ac:dyDescent="0.2">
      <c r="B24" s="139"/>
      <c r="C24" s="120" t="s">
        <v>363</v>
      </c>
      <c r="D24" s="133"/>
      <c r="E24" s="133"/>
      <c r="F24" s="133"/>
      <c r="G24" s="133"/>
      <c r="H24" s="133"/>
      <c r="I24" s="133"/>
      <c r="J24" s="133"/>
      <c r="K24" s="133"/>
      <c r="L24" s="133"/>
      <c r="M24" s="133"/>
      <c r="N24" s="133"/>
      <c r="O24" s="133"/>
      <c r="Y24" s="534" t="s">
        <v>355</v>
      </c>
      <c r="Z24" s="534"/>
      <c r="AA24" s="185"/>
    </row>
    <row r="25" spans="2:27" s="120" customFormat="1" ht="19.5" customHeight="1" x14ac:dyDescent="0.2">
      <c r="B25" s="139"/>
      <c r="D25" s="564" t="s">
        <v>362</v>
      </c>
      <c r="E25" s="564"/>
      <c r="F25" s="564"/>
      <c r="G25" s="564"/>
      <c r="H25" s="564"/>
      <c r="I25" s="564"/>
      <c r="J25" s="564"/>
      <c r="K25" s="133"/>
      <c r="L25" s="133"/>
      <c r="M25" s="133"/>
      <c r="N25" s="133"/>
      <c r="O25" s="133"/>
      <c r="Y25" s="178"/>
      <c r="Z25" s="178"/>
      <c r="AA25" s="185"/>
    </row>
    <row r="26" spans="2:27" s="120" customFormat="1" ht="25" customHeight="1" x14ac:dyDescent="0.2">
      <c r="B26" s="139"/>
      <c r="C26" s="120" t="s">
        <v>361</v>
      </c>
      <c r="AA26" s="185"/>
    </row>
    <row r="27" spans="2:27" s="120" customFormat="1" ht="6.75" customHeight="1" x14ac:dyDescent="0.2">
      <c r="B27" s="139"/>
      <c r="AA27" s="185"/>
    </row>
    <row r="28" spans="2:27" s="120" customFormat="1" ht="23.25" customHeight="1" x14ac:dyDescent="0.2">
      <c r="B28" s="139" t="s">
        <v>340</v>
      </c>
      <c r="C28" s="502" t="s">
        <v>342</v>
      </c>
      <c r="D28" s="507"/>
      <c r="E28" s="507"/>
      <c r="F28" s="507"/>
      <c r="G28" s="507"/>
      <c r="H28" s="533"/>
      <c r="I28" s="601"/>
      <c r="J28" s="601"/>
      <c r="K28" s="601"/>
      <c r="L28" s="601"/>
      <c r="M28" s="601"/>
      <c r="N28" s="601"/>
      <c r="O28" s="601"/>
      <c r="P28" s="601"/>
      <c r="Q28" s="601"/>
      <c r="R28" s="601"/>
      <c r="S28" s="601"/>
      <c r="T28" s="601"/>
      <c r="U28" s="601"/>
      <c r="V28" s="601"/>
      <c r="W28" s="601"/>
      <c r="X28" s="601"/>
      <c r="Y28" s="601"/>
      <c r="Z28" s="602"/>
      <c r="AA28" s="185"/>
    </row>
    <row r="29" spans="2:27" s="120" customFormat="1" ht="23.25" customHeight="1" x14ac:dyDescent="0.2">
      <c r="B29" s="139" t="s">
        <v>340</v>
      </c>
      <c r="C29" s="502" t="s">
        <v>341</v>
      </c>
      <c r="D29" s="507"/>
      <c r="E29" s="507"/>
      <c r="F29" s="507"/>
      <c r="G29" s="507"/>
      <c r="H29" s="533"/>
      <c r="I29" s="601"/>
      <c r="J29" s="601"/>
      <c r="K29" s="601"/>
      <c r="L29" s="601"/>
      <c r="M29" s="601"/>
      <c r="N29" s="601"/>
      <c r="O29" s="601"/>
      <c r="P29" s="601"/>
      <c r="Q29" s="601"/>
      <c r="R29" s="601"/>
      <c r="S29" s="601"/>
      <c r="T29" s="601"/>
      <c r="U29" s="601"/>
      <c r="V29" s="601"/>
      <c r="W29" s="601"/>
      <c r="X29" s="601"/>
      <c r="Y29" s="601"/>
      <c r="Z29" s="602"/>
      <c r="AA29" s="185"/>
    </row>
    <row r="30" spans="2:27" s="120" customFormat="1" ht="23.25" customHeight="1" x14ac:dyDescent="0.2">
      <c r="B30" s="139" t="s">
        <v>340</v>
      </c>
      <c r="C30" s="502" t="s">
        <v>339</v>
      </c>
      <c r="D30" s="507"/>
      <c r="E30" s="507"/>
      <c r="F30" s="507"/>
      <c r="G30" s="507"/>
      <c r="H30" s="533"/>
      <c r="I30" s="601"/>
      <c r="J30" s="601"/>
      <c r="K30" s="601"/>
      <c r="L30" s="601"/>
      <c r="M30" s="601"/>
      <c r="N30" s="601"/>
      <c r="O30" s="601"/>
      <c r="P30" s="601"/>
      <c r="Q30" s="601"/>
      <c r="R30" s="601"/>
      <c r="S30" s="601"/>
      <c r="T30" s="601"/>
      <c r="U30" s="601"/>
      <c r="V30" s="601"/>
      <c r="W30" s="601"/>
      <c r="X30" s="601"/>
      <c r="Y30" s="601"/>
      <c r="Z30" s="602"/>
      <c r="AA30" s="185"/>
    </row>
    <row r="31" spans="2:27" s="120" customFormat="1" ht="9" customHeight="1" x14ac:dyDescent="0.2">
      <c r="B31" s="139"/>
      <c r="C31" s="133"/>
      <c r="D31" s="133"/>
      <c r="E31" s="133"/>
      <c r="F31" s="133"/>
      <c r="G31" s="133"/>
      <c r="H31" s="133"/>
      <c r="I31" s="140"/>
      <c r="J31" s="140"/>
      <c r="K31" s="140"/>
      <c r="L31" s="140"/>
      <c r="M31" s="140"/>
      <c r="N31" s="140"/>
      <c r="O31" s="140"/>
      <c r="P31" s="140"/>
      <c r="Q31" s="140"/>
      <c r="R31" s="140"/>
      <c r="S31" s="140"/>
      <c r="T31" s="140"/>
      <c r="U31" s="140"/>
      <c r="V31" s="140"/>
      <c r="W31" s="140"/>
      <c r="X31" s="140"/>
      <c r="Y31" s="140"/>
      <c r="Z31" s="140"/>
      <c r="AA31" s="185"/>
    </row>
    <row r="32" spans="2:27" s="120" customFormat="1" ht="19.5" customHeight="1" x14ac:dyDescent="0.2">
      <c r="B32" s="139"/>
      <c r="C32" s="120" t="s">
        <v>374</v>
      </c>
      <c r="D32" s="133"/>
      <c r="E32" s="133"/>
      <c r="F32" s="133"/>
      <c r="G32" s="133"/>
      <c r="H32" s="133"/>
      <c r="I32" s="133"/>
      <c r="J32" s="133"/>
      <c r="K32" s="133"/>
      <c r="L32" s="133"/>
      <c r="M32" s="133"/>
      <c r="N32" s="133"/>
      <c r="O32" s="133"/>
      <c r="Y32" s="534" t="s">
        <v>355</v>
      </c>
      <c r="Z32" s="534"/>
      <c r="AA32" s="185"/>
    </row>
    <row r="33" spans="1:37" s="120" customFormat="1" ht="12.75" customHeight="1" x14ac:dyDescent="0.2">
      <c r="B33" s="139"/>
      <c r="D33" s="133"/>
      <c r="E33" s="133"/>
      <c r="F33" s="133"/>
      <c r="G33" s="133"/>
      <c r="H33" s="133"/>
      <c r="I33" s="133"/>
      <c r="J33" s="133"/>
      <c r="K33" s="133"/>
      <c r="L33" s="133"/>
      <c r="M33" s="133"/>
      <c r="N33" s="133"/>
      <c r="O33" s="133"/>
      <c r="Y33" s="178"/>
      <c r="Z33" s="178"/>
      <c r="AA33" s="185"/>
    </row>
    <row r="34" spans="1:37" s="120" customFormat="1" ht="19.5" customHeight="1" x14ac:dyDescent="0.2">
      <c r="B34" s="139"/>
      <c r="C34" s="600" t="s">
        <v>373</v>
      </c>
      <c r="D34" s="600"/>
      <c r="E34" s="600"/>
      <c r="F34" s="600"/>
      <c r="G34" s="600"/>
      <c r="H34" s="600"/>
      <c r="I34" s="600"/>
      <c r="J34" s="600"/>
      <c r="K34" s="600"/>
      <c r="L34" s="600"/>
      <c r="M34" s="600"/>
      <c r="N34" s="600"/>
      <c r="O34" s="600"/>
      <c r="P34" s="600"/>
      <c r="Q34" s="600"/>
      <c r="R34" s="600"/>
      <c r="S34" s="600"/>
      <c r="T34" s="600"/>
      <c r="U34" s="600"/>
      <c r="V34" s="600"/>
      <c r="W34" s="600"/>
      <c r="X34" s="600"/>
      <c r="Y34" s="600"/>
      <c r="Z34" s="600"/>
      <c r="AA34" s="185"/>
    </row>
    <row r="35" spans="1:37" s="120" customFormat="1" ht="19.5" customHeight="1" x14ac:dyDescent="0.2">
      <c r="B35" s="139"/>
      <c r="C35" s="600" t="s">
        <v>372</v>
      </c>
      <c r="D35" s="600"/>
      <c r="E35" s="600"/>
      <c r="F35" s="600"/>
      <c r="G35" s="600"/>
      <c r="H35" s="600"/>
      <c r="I35" s="600"/>
      <c r="J35" s="600"/>
      <c r="K35" s="600"/>
      <c r="L35" s="600"/>
      <c r="M35" s="600"/>
      <c r="N35" s="600"/>
      <c r="O35" s="600"/>
      <c r="P35" s="600"/>
      <c r="Q35" s="600"/>
      <c r="R35" s="600"/>
      <c r="S35" s="600"/>
      <c r="T35" s="600"/>
      <c r="U35" s="600"/>
      <c r="V35" s="600"/>
      <c r="W35" s="600"/>
      <c r="X35" s="600"/>
      <c r="Y35" s="600"/>
      <c r="Z35" s="600"/>
      <c r="AA35" s="185"/>
    </row>
    <row r="36" spans="1:37" s="120" customFormat="1" ht="19.5" customHeight="1" x14ac:dyDescent="0.2">
      <c r="B36" s="139"/>
      <c r="C36" s="564" t="s">
        <v>371</v>
      </c>
      <c r="D36" s="564"/>
      <c r="E36" s="564"/>
      <c r="F36" s="564"/>
      <c r="G36" s="564"/>
      <c r="H36" s="564"/>
      <c r="I36" s="564"/>
      <c r="J36" s="564"/>
      <c r="K36" s="564"/>
      <c r="L36" s="564"/>
      <c r="M36" s="564"/>
      <c r="N36" s="564"/>
      <c r="O36" s="564"/>
      <c r="P36" s="564"/>
      <c r="Q36" s="564"/>
      <c r="R36" s="564"/>
      <c r="S36" s="564"/>
      <c r="T36" s="564"/>
      <c r="U36" s="564"/>
      <c r="V36" s="564"/>
      <c r="W36" s="564"/>
      <c r="X36" s="564"/>
      <c r="Y36" s="564"/>
      <c r="Z36" s="564"/>
      <c r="AA36" s="185"/>
    </row>
    <row r="37" spans="1:37" s="140" customFormat="1" ht="12.75" customHeight="1" x14ac:dyDescent="0.2">
      <c r="A37" s="120"/>
      <c r="B37" s="139"/>
      <c r="C37" s="133"/>
      <c r="D37" s="133"/>
      <c r="E37" s="133"/>
      <c r="F37" s="133"/>
      <c r="G37" s="133"/>
      <c r="H37" s="133"/>
      <c r="I37" s="133"/>
      <c r="J37" s="133"/>
      <c r="K37" s="133"/>
      <c r="L37" s="133"/>
      <c r="M37" s="133"/>
      <c r="N37" s="133"/>
      <c r="O37" s="133"/>
      <c r="P37" s="120"/>
      <c r="Q37" s="120"/>
      <c r="R37" s="120"/>
      <c r="S37" s="120"/>
      <c r="T37" s="120"/>
      <c r="U37" s="120"/>
      <c r="V37" s="120"/>
      <c r="W37" s="120"/>
      <c r="X37" s="120"/>
      <c r="Y37" s="120"/>
      <c r="Z37" s="120"/>
      <c r="AA37" s="185"/>
      <c r="AB37" s="120"/>
      <c r="AC37" s="120"/>
      <c r="AD37" s="120"/>
      <c r="AE37" s="120"/>
      <c r="AF37" s="120"/>
      <c r="AG37" s="120"/>
      <c r="AH37" s="120"/>
      <c r="AI37" s="120"/>
      <c r="AJ37" s="120"/>
      <c r="AK37" s="120"/>
    </row>
    <row r="38" spans="1:37" s="140" customFormat="1" ht="18" customHeight="1" x14ac:dyDescent="0.2">
      <c r="A38" s="120"/>
      <c r="B38" s="139"/>
      <c r="C38" s="120"/>
      <c r="D38" s="600" t="s">
        <v>370</v>
      </c>
      <c r="E38" s="600"/>
      <c r="F38" s="600"/>
      <c r="G38" s="600"/>
      <c r="H38" s="600"/>
      <c r="I38" s="600"/>
      <c r="J38" s="600"/>
      <c r="K38" s="600"/>
      <c r="L38" s="600"/>
      <c r="M38" s="600"/>
      <c r="N38" s="600"/>
      <c r="O38" s="600"/>
      <c r="P38" s="600"/>
      <c r="Q38" s="600"/>
      <c r="R38" s="600"/>
      <c r="S38" s="600"/>
      <c r="T38" s="600"/>
      <c r="U38" s="600"/>
      <c r="V38" s="600"/>
      <c r="W38" s="120"/>
      <c r="X38" s="120"/>
      <c r="Y38" s="534" t="s">
        <v>355</v>
      </c>
      <c r="Z38" s="534"/>
      <c r="AA38" s="185"/>
      <c r="AB38" s="120"/>
      <c r="AC38" s="120"/>
      <c r="AD38" s="120"/>
      <c r="AE38" s="120"/>
      <c r="AF38" s="120"/>
      <c r="AG38" s="120"/>
      <c r="AH38" s="120"/>
      <c r="AI38" s="120"/>
      <c r="AJ38" s="120"/>
      <c r="AK38" s="120"/>
    </row>
    <row r="39" spans="1:37" s="140" customFormat="1" ht="37.5" customHeight="1" x14ac:dyDescent="0.2">
      <c r="B39" s="183"/>
      <c r="D39" s="600" t="s">
        <v>358</v>
      </c>
      <c r="E39" s="600"/>
      <c r="F39" s="600"/>
      <c r="G39" s="600"/>
      <c r="H39" s="600"/>
      <c r="I39" s="600"/>
      <c r="J39" s="600"/>
      <c r="K39" s="600"/>
      <c r="L39" s="600"/>
      <c r="M39" s="600"/>
      <c r="N39" s="600"/>
      <c r="O39" s="600"/>
      <c r="P39" s="600"/>
      <c r="Q39" s="600"/>
      <c r="R39" s="600"/>
      <c r="S39" s="600"/>
      <c r="T39" s="600"/>
      <c r="U39" s="600"/>
      <c r="V39" s="600"/>
      <c r="Y39" s="534" t="s">
        <v>355</v>
      </c>
      <c r="Z39" s="534"/>
      <c r="AA39" s="132"/>
    </row>
    <row r="40" spans="1:37" ht="19.5" customHeight="1" x14ac:dyDescent="0.2">
      <c r="A40" s="140"/>
      <c r="B40" s="183"/>
      <c r="C40" s="140"/>
      <c r="D40" s="600" t="s">
        <v>357</v>
      </c>
      <c r="E40" s="600"/>
      <c r="F40" s="600"/>
      <c r="G40" s="600"/>
      <c r="H40" s="600"/>
      <c r="I40" s="600"/>
      <c r="J40" s="600"/>
      <c r="K40" s="600"/>
      <c r="L40" s="600"/>
      <c r="M40" s="600"/>
      <c r="N40" s="600"/>
      <c r="O40" s="600"/>
      <c r="P40" s="600"/>
      <c r="Q40" s="600"/>
      <c r="R40" s="600"/>
      <c r="S40" s="600"/>
      <c r="T40" s="600"/>
      <c r="U40" s="600"/>
      <c r="V40" s="600"/>
      <c r="W40" s="140"/>
      <c r="X40" s="140"/>
      <c r="Y40" s="534" t="s">
        <v>355</v>
      </c>
      <c r="Z40" s="534"/>
      <c r="AA40" s="132"/>
      <c r="AB40" s="140"/>
      <c r="AC40" s="140"/>
      <c r="AD40" s="140"/>
      <c r="AE40" s="140"/>
      <c r="AF40" s="140"/>
      <c r="AG40" s="140"/>
      <c r="AH40" s="140"/>
      <c r="AI40" s="140"/>
      <c r="AJ40" s="140"/>
      <c r="AK40" s="140"/>
    </row>
    <row r="41" spans="1:37" s="120" customFormat="1" ht="19.5" customHeight="1" x14ac:dyDescent="0.2">
      <c r="A41" s="140"/>
      <c r="B41" s="183"/>
      <c r="C41" s="140"/>
      <c r="D41" s="600" t="s">
        <v>356</v>
      </c>
      <c r="E41" s="600"/>
      <c r="F41" s="600"/>
      <c r="G41" s="600"/>
      <c r="H41" s="600"/>
      <c r="I41" s="600"/>
      <c r="J41" s="600"/>
      <c r="K41" s="600"/>
      <c r="L41" s="600"/>
      <c r="M41" s="600"/>
      <c r="N41" s="600"/>
      <c r="O41" s="600"/>
      <c r="P41" s="600"/>
      <c r="Q41" s="600"/>
      <c r="R41" s="600"/>
      <c r="S41" s="600"/>
      <c r="T41" s="600"/>
      <c r="U41" s="600"/>
      <c r="V41" s="600"/>
      <c r="W41" s="140"/>
      <c r="X41" s="140"/>
      <c r="Y41" s="534" t="s">
        <v>355</v>
      </c>
      <c r="Z41" s="534"/>
      <c r="AA41" s="132"/>
      <c r="AB41" s="140"/>
      <c r="AC41" s="140"/>
      <c r="AD41" s="140"/>
      <c r="AE41" s="140"/>
      <c r="AF41" s="140"/>
      <c r="AG41" s="140"/>
      <c r="AH41" s="140"/>
      <c r="AI41" s="140"/>
      <c r="AJ41" s="140"/>
      <c r="AK41" s="140"/>
    </row>
    <row r="42" spans="1:37" s="120" customFormat="1" ht="16.5" customHeight="1" x14ac:dyDescent="0.2">
      <c r="A42" s="140"/>
      <c r="B42" s="183"/>
      <c r="C42" s="140"/>
      <c r="D42" s="600" t="s">
        <v>354</v>
      </c>
      <c r="E42" s="600"/>
      <c r="F42" s="600"/>
      <c r="G42" s="600"/>
      <c r="H42" s="600"/>
      <c r="I42" s="600"/>
      <c r="J42" s="600"/>
      <c r="K42" s="600"/>
      <c r="L42" s="600"/>
      <c r="M42" s="600"/>
      <c r="N42" s="600"/>
      <c r="O42" s="600"/>
      <c r="P42" s="600"/>
      <c r="Q42" s="600"/>
      <c r="R42" s="600"/>
      <c r="S42" s="600"/>
      <c r="T42" s="600"/>
      <c r="U42" s="600"/>
      <c r="V42" s="600"/>
      <c r="W42" s="140"/>
      <c r="X42" s="140"/>
      <c r="Y42" s="229"/>
      <c r="Z42" s="229"/>
      <c r="AA42" s="132"/>
      <c r="AB42" s="140"/>
      <c r="AC42" s="140"/>
      <c r="AD42" s="140"/>
      <c r="AE42" s="140"/>
      <c r="AF42" s="140"/>
      <c r="AG42" s="140"/>
      <c r="AH42" s="140"/>
      <c r="AI42" s="140"/>
      <c r="AJ42" s="140"/>
      <c r="AK42" s="140"/>
    </row>
    <row r="43" spans="1:37" s="120" customFormat="1" ht="8.25" customHeight="1" x14ac:dyDescent="0.2">
      <c r="A43" s="115"/>
      <c r="B43" s="205"/>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203"/>
      <c r="AB43" s="115"/>
      <c r="AC43" s="115"/>
      <c r="AD43" s="115"/>
      <c r="AE43" s="115"/>
      <c r="AF43" s="115"/>
      <c r="AG43" s="115"/>
      <c r="AH43" s="115"/>
      <c r="AI43" s="115"/>
      <c r="AJ43" s="115"/>
      <c r="AK43" s="115"/>
    </row>
    <row r="44" spans="1:37" s="120" customFormat="1" x14ac:dyDescent="0.2"/>
    <row r="45" spans="1:37" s="120" customFormat="1" ht="19.5" customHeight="1" x14ac:dyDescent="0.2">
      <c r="B45" s="120" t="s">
        <v>369</v>
      </c>
    </row>
    <row r="46" spans="1:37" s="120" customFormat="1" ht="19.5" customHeight="1" x14ac:dyDescent="0.2">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69"/>
    </row>
    <row r="47" spans="1:37" s="120" customFormat="1" ht="19.5" customHeight="1" x14ac:dyDescent="0.2">
      <c r="B47" s="139"/>
      <c r="C47" s="120" t="s">
        <v>368</v>
      </c>
      <c r="D47" s="133"/>
      <c r="E47" s="133"/>
      <c r="F47" s="133"/>
      <c r="G47" s="133"/>
      <c r="H47" s="133"/>
      <c r="I47" s="133"/>
      <c r="J47" s="133"/>
      <c r="K47" s="133"/>
      <c r="L47" s="133"/>
      <c r="M47" s="133"/>
      <c r="N47" s="133"/>
      <c r="O47" s="133"/>
      <c r="Y47" s="178"/>
      <c r="Z47" s="178"/>
      <c r="AA47" s="185"/>
    </row>
    <row r="48" spans="1:37" s="120" customFormat="1" ht="19.5" customHeight="1" x14ac:dyDescent="0.2">
      <c r="B48" s="139"/>
      <c r="C48" s="120" t="s">
        <v>367</v>
      </c>
      <c r="D48" s="133"/>
      <c r="E48" s="133"/>
      <c r="F48" s="133"/>
      <c r="G48" s="133"/>
      <c r="H48" s="133"/>
      <c r="I48" s="133"/>
      <c r="J48" s="133"/>
      <c r="K48" s="133"/>
      <c r="L48" s="133"/>
      <c r="M48" s="133"/>
      <c r="N48" s="133"/>
      <c r="O48" s="133"/>
      <c r="Y48" s="534" t="s">
        <v>355</v>
      </c>
      <c r="Z48" s="534"/>
      <c r="AA48" s="185"/>
    </row>
    <row r="49" spans="1:37" s="120" customFormat="1" ht="19.5" customHeight="1" x14ac:dyDescent="0.2">
      <c r="B49" s="139"/>
      <c r="D49" s="603" t="s">
        <v>366</v>
      </c>
      <c r="E49" s="601"/>
      <c r="F49" s="601"/>
      <c r="G49" s="601"/>
      <c r="H49" s="601"/>
      <c r="I49" s="601"/>
      <c r="J49" s="601"/>
      <c r="K49" s="601"/>
      <c r="L49" s="601"/>
      <c r="M49" s="601"/>
      <c r="N49" s="601"/>
      <c r="O49" s="601"/>
      <c r="P49" s="601"/>
      <c r="Q49" s="601"/>
      <c r="R49" s="604" t="s">
        <v>99</v>
      </c>
      <c r="S49" s="605"/>
      <c r="T49" s="605"/>
      <c r="U49" s="605"/>
      <c r="V49" s="606"/>
      <c r="AA49" s="185"/>
    </row>
    <row r="50" spans="1:37" s="120" customFormat="1" ht="19.5" customHeight="1" x14ac:dyDescent="0.2">
      <c r="B50" s="139"/>
      <c r="D50" s="603" t="s">
        <v>365</v>
      </c>
      <c r="E50" s="601"/>
      <c r="F50" s="601"/>
      <c r="G50" s="601"/>
      <c r="H50" s="601"/>
      <c r="I50" s="601"/>
      <c r="J50" s="601"/>
      <c r="K50" s="601"/>
      <c r="L50" s="601"/>
      <c r="M50" s="601"/>
      <c r="N50" s="601"/>
      <c r="O50" s="601"/>
      <c r="P50" s="601"/>
      <c r="Q50" s="602"/>
      <c r="R50" s="604" t="s">
        <v>99</v>
      </c>
      <c r="S50" s="605"/>
      <c r="T50" s="605"/>
      <c r="U50" s="605"/>
      <c r="V50" s="606"/>
      <c r="AA50" s="185"/>
    </row>
    <row r="51" spans="1:37" s="120" customFormat="1" ht="19.5" customHeight="1" x14ac:dyDescent="0.2">
      <c r="B51" s="139"/>
      <c r="C51" s="120" t="s">
        <v>364</v>
      </c>
      <c r="D51" s="133"/>
      <c r="E51" s="133"/>
      <c r="F51" s="133"/>
      <c r="G51" s="133"/>
      <c r="H51" s="133"/>
      <c r="I51" s="133"/>
      <c r="J51" s="133"/>
      <c r="K51" s="133"/>
      <c r="L51" s="133"/>
      <c r="M51" s="133"/>
      <c r="N51" s="133"/>
      <c r="O51" s="133"/>
      <c r="Y51" s="534" t="s">
        <v>355</v>
      </c>
      <c r="Z51" s="534"/>
      <c r="AA51" s="185"/>
    </row>
    <row r="52" spans="1:37" s="120" customFormat="1" ht="19.5" customHeight="1" x14ac:dyDescent="0.2">
      <c r="B52" s="139"/>
      <c r="C52" s="120" t="s">
        <v>363</v>
      </c>
      <c r="D52" s="133"/>
      <c r="E52" s="133"/>
      <c r="F52" s="133"/>
      <c r="G52" s="133"/>
      <c r="H52" s="133"/>
      <c r="I52" s="133"/>
      <c r="J52" s="133"/>
      <c r="K52" s="133"/>
      <c r="L52" s="133"/>
      <c r="M52" s="133"/>
      <c r="N52" s="133"/>
      <c r="O52" s="133"/>
      <c r="Y52" s="534" t="s">
        <v>355</v>
      </c>
      <c r="Z52" s="534"/>
      <c r="AA52" s="185"/>
    </row>
    <row r="53" spans="1:37" s="120" customFormat="1" ht="23.25" customHeight="1" x14ac:dyDescent="0.2">
      <c r="B53" s="139"/>
      <c r="D53" s="564" t="s">
        <v>362</v>
      </c>
      <c r="E53" s="564"/>
      <c r="F53" s="564"/>
      <c r="G53" s="564"/>
      <c r="H53" s="564"/>
      <c r="I53" s="564"/>
      <c r="J53" s="564"/>
      <c r="K53" s="133"/>
      <c r="L53" s="133"/>
      <c r="M53" s="133"/>
      <c r="N53" s="133"/>
      <c r="O53" s="133"/>
      <c r="Y53" s="178"/>
      <c r="Z53" s="178"/>
      <c r="AA53" s="185"/>
    </row>
    <row r="54" spans="1:37" s="120" customFormat="1" ht="23.25" customHeight="1" x14ac:dyDescent="0.2">
      <c r="B54" s="139"/>
      <c r="C54" s="120" t="s">
        <v>361</v>
      </c>
      <c r="AA54" s="185"/>
    </row>
    <row r="55" spans="1:37" s="120" customFormat="1" ht="6.75" customHeight="1" x14ac:dyDescent="0.2">
      <c r="B55" s="139"/>
      <c r="AA55" s="185"/>
    </row>
    <row r="56" spans="1:37" s="120" customFormat="1" ht="19.5" customHeight="1" x14ac:dyDescent="0.2">
      <c r="B56" s="139" t="s">
        <v>340</v>
      </c>
      <c r="C56" s="502" t="s">
        <v>342</v>
      </c>
      <c r="D56" s="507"/>
      <c r="E56" s="507"/>
      <c r="F56" s="507"/>
      <c r="G56" s="507"/>
      <c r="H56" s="533"/>
      <c r="I56" s="601"/>
      <c r="J56" s="601"/>
      <c r="K56" s="601"/>
      <c r="L56" s="601"/>
      <c r="M56" s="601"/>
      <c r="N56" s="601"/>
      <c r="O56" s="601"/>
      <c r="P56" s="601"/>
      <c r="Q56" s="601"/>
      <c r="R56" s="601"/>
      <c r="S56" s="601"/>
      <c r="T56" s="601"/>
      <c r="U56" s="601"/>
      <c r="V56" s="601"/>
      <c r="W56" s="601"/>
      <c r="X56" s="601"/>
      <c r="Y56" s="601"/>
      <c r="Z56" s="602"/>
      <c r="AA56" s="185"/>
    </row>
    <row r="57" spans="1:37" s="120" customFormat="1" ht="19.5" customHeight="1" x14ac:dyDescent="0.2">
      <c r="B57" s="139" t="s">
        <v>340</v>
      </c>
      <c r="C57" s="502" t="s">
        <v>341</v>
      </c>
      <c r="D57" s="507"/>
      <c r="E57" s="507"/>
      <c r="F57" s="507"/>
      <c r="G57" s="507"/>
      <c r="H57" s="533"/>
      <c r="I57" s="601"/>
      <c r="J57" s="601"/>
      <c r="K57" s="601"/>
      <c r="L57" s="601"/>
      <c r="M57" s="601"/>
      <c r="N57" s="601"/>
      <c r="O57" s="601"/>
      <c r="P57" s="601"/>
      <c r="Q57" s="601"/>
      <c r="R57" s="601"/>
      <c r="S57" s="601"/>
      <c r="T57" s="601"/>
      <c r="U57" s="601"/>
      <c r="V57" s="601"/>
      <c r="W57" s="601"/>
      <c r="X57" s="601"/>
      <c r="Y57" s="601"/>
      <c r="Z57" s="602"/>
      <c r="AA57" s="185"/>
    </row>
    <row r="58" spans="1:37" s="120" customFormat="1" ht="19.5" customHeight="1" x14ac:dyDescent="0.2">
      <c r="B58" s="139" t="s">
        <v>340</v>
      </c>
      <c r="C58" s="502" t="s">
        <v>339</v>
      </c>
      <c r="D58" s="507"/>
      <c r="E58" s="507"/>
      <c r="F58" s="507"/>
      <c r="G58" s="507"/>
      <c r="H58" s="533"/>
      <c r="I58" s="601"/>
      <c r="J58" s="601"/>
      <c r="K58" s="601"/>
      <c r="L58" s="601"/>
      <c r="M58" s="601"/>
      <c r="N58" s="601"/>
      <c r="O58" s="601"/>
      <c r="P58" s="601"/>
      <c r="Q58" s="601"/>
      <c r="R58" s="601"/>
      <c r="S58" s="601"/>
      <c r="T58" s="601"/>
      <c r="U58" s="601"/>
      <c r="V58" s="601"/>
      <c r="W58" s="601"/>
      <c r="X58" s="601"/>
      <c r="Y58" s="601"/>
      <c r="Z58" s="602"/>
      <c r="AA58" s="185"/>
    </row>
    <row r="59" spans="1:37" s="120" customFormat="1" ht="19.5" customHeight="1" x14ac:dyDescent="0.2">
      <c r="B59" s="139"/>
      <c r="C59" s="133"/>
      <c r="D59" s="133"/>
      <c r="E59" s="133"/>
      <c r="F59" s="133"/>
      <c r="G59" s="133"/>
      <c r="H59" s="133"/>
      <c r="I59" s="140"/>
      <c r="J59" s="140"/>
      <c r="K59" s="140"/>
      <c r="L59" s="140"/>
      <c r="M59" s="140"/>
      <c r="N59" s="140"/>
      <c r="O59" s="140"/>
      <c r="P59" s="140"/>
      <c r="Q59" s="140"/>
      <c r="R59" s="140"/>
      <c r="S59" s="140"/>
      <c r="T59" s="140"/>
      <c r="U59" s="140"/>
      <c r="V59" s="140"/>
      <c r="W59" s="140"/>
      <c r="X59" s="140"/>
      <c r="Y59" s="140"/>
      <c r="Z59" s="140"/>
      <c r="AA59" s="185"/>
    </row>
    <row r="60" spans="1:37" s="140" customFormat="1" ht="18" customHeight="1" x14ac:dyDescent="0.2">
      <c r="A60" s="120"/>
      <c r="B60" s="139"/>
      <c r="C60" s="475" t="s">
        <v>360</v>
      </c>
      <c r="D60" s="475"/>
      <c r="E60" s="475"/>
      <c r="F60" s="475"/>
      <c r="G60" s="475"/>
      <c r="H60" s="475"/>
      <c r="I60" s="475"/>
      <c r="J60" s="475"/>
      <c r="K60" s="475"/>
      <c r="L60" s="475"/>
      <c r="M60" s="475"/>
      <c r="N60" s="475"/>
      <c r="O60" s="475"/>
      <c r="P60" s="475"/>
      <c r="Q60" s="475"/>
      <c r="R60" s="475"/>
      <c r="S60" s="475"/>
      <c r="T60" s="475"/>
      <c r="U60" s="475"/>
      <c r="V60" s="475"/>
      <c r="W60" s="475"/>
      <c r="X60" s="475"/>
      <c r="Y60" s="475"/>
      <c r="Z60" s="475"/>
      <c r="AA60" s="476"/>
      <c r="AB60" s="120"/>
      <c r="AC60" s="120"/>
      <c r="AD60" s="120"/>
      <c r="AE60" s="120"/>
      <c r="AF60" s="120"/>
      <c r="AG60" s="120"/>
      <c r="AH60" s="120"/>
      <c r="AI60" s="120"/>
      <c r="AJ60" s="120"/>
      <c r="AK60" s="120"/>
    </row>
    <row r="61" spans="1:37" s="140" customFormat="1" ht="18" customHeight="1" x14ac:dyDescent="0.2">
      <c r="A61" s="120"/>
      <c r="B61" s="139"/>
      <c r="C61" s="133"/>
      <c r="D61" s="133"/>
      <c r="E61" s="133"/>
      <c r="F61" s="133"/>
      <c r="G61" s="133"/>
      <c r="H61" s="133"/>
      <c r="I61" s="133"/>
      <c r="J61" s="133"/>
      <c r="K61" s="133"/>
      <c r="L61" s="133"/>
      <c r="M61" s="133"/>
      <c r="N61" s="133"/>
      <c r="O61" s="133"/>
      <c r="P61" s="120"/>
      <c r="Q61" s="120"/>
      <c r="R61" s="120"/>
      <c r="S61" s="120"/>
      <c r="T61" s="120"/>
      <c r="U61" s="120"/>
      <c r="V61" s="120"/>
      <c r="W61" s="120"/>
      <c r="X61" s="120"/>
      <c r="Y61" s="120"/>
      <c r="Z61" s="120"/>
      <c r="AA61" s="185"/>
      <c r="AB61" s="120"/>
      <c r="AC61" s="120"/>
      <c r="AD61" s="120"/>
      <c r="AE61" s="120"/>
      <c r="AF61" s="120"/>
      <c r="AG61" s="120"/>
      <c r="AH61" s="120"/>
      <c r="AI61" s="120"/>
      <c r="AJ61" s="120"/>
      <c r="AK61" s="120"/>
    </row>
    <row r="62" spans="1:37" s="140" customFormat="1" ht="19.5" customHeight="1" x14ac:dyDescent="0.2">
      <c r="A62" s="120"/>
      <c r="B62" s="139"/>
      <c r="C62" s="120"/>
      <c r="D62" s="600" t="s">
        <v>359</v>
      </c>
      <c r="E62" s="600"/>
      <c r="F62" s="600"/>
      <c r="G62" s="600"/>
      <c r="H62" s="600"/>
      <c r="I62" s="600"/>
      <c r="J62" s="600"/>
      <c r="K62" s="600"/>
      <c r="L62" s="600"/>
      <c r="M62" s="600"/>
      <c r="N62" s="600"/>
      <c r="O62" s="600"/>
      <c r="P62" s="600"/>
      <c r="Q62" s="600"/>
      <c r="R62" s="600"/>
      <c r="S62" s="600"/>
      <c r="T62" s="600"/>
      <c r="U62" s="600"/>
      <c r="V62" s="600"/>
      <c r="W62" s="120"/>
      <c r="X62" s="120"/>
      <c r="Y62" s="534" t="s">
        <v>355</v>
      </c>
      <c r="Z62" s="534"/>
      <c r="AA62" s="185"/>
      <c r="AB62" s="120"/>
      <c r="AC62" s="120"/>
      <c r="AD62" s="120"/>
      <c r="AE62" s="120"/>
      <c r="AF62" s="120"/>
      <c r="AG62" s="120"/>
      <c r="AH62" s="120"/>
      <c r="AI62" s="120"/>
      <c r="AJ62" s="120"/>
      <c r="AK62" s="120"/>
    </row>
    <row r="63" spans="1:37" ht="19.5" customHeight="1" x14ac:dyDescent="0.2">
      <c r="A63" s="140"/>
      <c r="B63" s="183"/>
      <c r="C63" s="140"/>
      <c r="D63" s="600" t="s">
        <v>358</v>
      </c>
      <c r="E63" s="600"/>
      <c r="F63" s="600"/>
      <c r="G63" s="600"/>
      <c r="H63" s="600"/>
      <c r="I63" s="600"/>
      <c r="J63" s="600"/>
      <c r="K63" s="600"/>
      <c r="L63" s="600"/>
      <c r="M63" s="600"/>
      <c r="N63" s="600"/>
      <c r="O63" s="600"/>
      <c r="P63" s="600"/>
      <c r="Q63" s="600"/>
      <c r="R63" s="600"/>
      <c r="S63" s="600"/>
      <c r="T63" s="600"/>
      <c r="U63" s="600"/>
      <c r="V63" s="600"/>
      <c r="W63" s="140"/>
      <c r="X63" s="140"/>
      <c r="Y63" s="534" t="s">
        <v>355</v>
      </c>
      <c r="Z63" s="534"/>
      <c r="AA63" s="132"/>
      <c r="AB63" s="140"/>
      <c r="AC63" s="140"/>
      <c r="AD63" s="140"/>
      <c r="AE63" s="140"/>
      <c r="AF63" s="140"/>
      <c r="AG63" s="140"/>
      <c r="AH63" s="140"/>
      <c r="AI63" s="140"/>
      <c r="AJ63" s="140"/>
      <c r="AK63" s="140"/>
    </row>
    <row r="64" spans="1:37" ht="19.5" customHeight="1" x14ac:dyDescent="0.2">
      <c r="A64" s="140"/>
      <c r="B64" s="183"/>
      <c r="C64" s="140"/>
      <c r="D64" s="600" t="s">
        <v>357</v>
      </c>
      <c r="E64" s="600"/>
      <c r="F64" s="600"/>
      <c r="G64" s="600"/>
      <c r="H64" s="600"/>
      <c r="I64" s="600"/>
      <c r="J64" s="600"/>
      <c r="K64" s="600"/>
      <c r="L64" s="600"/>
      <c r="M64" s="600"/>
      <c r="N64" s="600"/>
      <c r="O64" s="600"/>
      <c r="P64" s="600"/>
      <c r="Q64" s="600"/>
      <c r="R64" s="600"/>
      <c r="S64" s="600"/>
      <c r="T64" s="600"/>
      <c r="U64" s="600"/>
      <c r="V64" s="600"/>
      <c r="W64" s="140"/>
      <c r="X64" s="140"/>
      <c r="Y64" s="534" t="s">
        <v>355</v>
      </c>
      <c r="Z64" s="534"/>
      <c r="AA64" s="132"/>
      <c r="AB64" s="140"/>
      <c r="AC64" s="140"/>
      <c r="AD64" s="140"/>
      <c r="AE64" s="140"/>
      <c r="AF64" s="140"/>
      <c r="AG64" s="140"/>
      <c r="AH64" s="140"/>
      <c r="AI64" s="140"/>
      <c r="AJ64" s="140"/>
      <c r="AK64" s="140"/>
    </row>
    <row r="65" spans="1:37" ht="19.5" customHeight="1" x14ac:dyDescent="0.2">
      <c r="A65" s="140"/>
      <c r="B65" s="183"/>
      <c r="C65" s="140"/>
      <c r="D65" s="600" t="s">
        <v>356</v>
      </c>
      <c r="E65" s="600"/>
      <c r="F65" s="600"/>
      <c r="G65" s="600"/>
      <c r="H65" s="600"/>
      <c r="I65" s="600"/>
      <c r="J65" s="600"/>
      <c r="K65" s="600"/>
      <c r="L65" s="600"/>
      <c r="M65" s="600"/>
      <c r="N65" s="600"/>
      <c r="O65" s="600"/>
      <c r="P65" s="600"/>
      <c r="Q65" s="600"/>
      <c r="R65" s="600"/>
      <c r="S65" s="600"/>
      <c r="T65" s="600"/>
      <c r="U65" s="600"/>
      <c r="V65" s="600"/>
      <c r="W65" s="140"/>
      <c r="X65" s="140"/>
      <c r="Y65" s="534" t="s">
        <v>355</v>
      </c>
      <c r="Z65" s="534"/>
      <c r="AA65" s="132"/>
      <c r="AB65" s="140"/>
      <c r="AC65" s="140"/>
      <c r="AD65" s="140"/>
      <c r="AE65" s="140"/>
      <c r="AF65" s="140"/>
      <c r="AG65" s="140"/>
      <c r="AH65" s="140"/>
      <c r="AI65" s="140"/>
      <c r="AJ65" s="140"/>
      <c r="AK65" s="140"/>
    </row>
    <row r="66" spans="1:37" s="140" customFormat="1" x14ac:dyDescent="0.2">
      <c r="B66" s="183"/>
      <c r="D66" s="600" t="s">
        <v>354</v>
      </c>
      <c r="E66" s="600"/>
      <c r="F66" s="600"/>
      <c r="G66" s="600"/>
      <c r="H66" s="600"/>
      <c r="I66" s="600"/>
      <c r="J66" s="600"/>
      <c r="K66" s="600"/>
      <c r="L66" s="600"/>
      <c r="M66" s="600"/>
      <c r="N66" s="600"/>
      <c r="O66" s="600"/>
      <c r="P66" s="600"/>
      <c r="Q66" s="600"/>
      <c r="R66" s="600"/>
      <c r="S66" s="600"/>
      <c r="T66" s="600"/>
      <c r="U66" s="600"/>
      <c r="V66" s="600"/>
      <c r="Y66" s="229"/>
      <c r="Z66" s="229"/>
      <c r="AA66" s="132"/>
    </row>
    <row r="67" spans="1:37" s="140" customFormat="1" x14ac:dyDescent="0.2">
      <c r="A67" s="115"/>
      <c r="B67" s="205"/>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203"/>
      <c r="AB67" s="115"/>
      <c r="AC67" s="115"/>
      <c r="AD67" s="115"/>
      <c r="AE67" s="115"/>
      <c r="AF67" s="115"/>
      <c r="AG67" s="115"/>
      <c r="AH67" s="115"/>
      <c r="AI67" s="115"/>
      <c r="AJ67" s="115"/>
      <c r="AK67" s="115"/>
    </row>
    <row r="68" spans="1:37" s="140" customFormat="1" x14ac:dyDescent="0.2">
      <c r="A68" s="115"/>
      <c r="B68" s="116"/>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15"/>
      <c r="AI68" s="115"/>
      <c r="AJ68" s="115"/>
      <c r="AK68" s="115"/>
    </row>
    <row r="69" spans="1:37" ht="37" customHeight="1" x14ac:dyDescent="0.2">
      <c r="B69" s="607" t="s">
        <v>353</v>
      </c>
      <c r="C69" s="607"/>
      <c r="D69" s="607"/>
      <c r="E69" s="607"/>
      <c r="F69" s="607"/>
      <c r="G69" s="607"/>
      <c r="H69" s="607"/>
      <c r="I69" s="607"/>
      <c r="J69" s="607"/>
      <c r="K69" s="607"/>
      <c r="L69" s="607"/>
      <c r="M69" s="607"/>
      <c r="N69" s="607"/>
      <c r="O69" s="607"/>
      <c r="P69" s="607"/>
      <c r="Q69" s="607"/>
      <c r="R69" s="607"/>
      <c r="S69" s="607"/>
      <c r="T69" s="607"/>
      <c r="U69" s="607"/>
      <c r="V69" s="607"/>
      <c r="W69" s="607"/>
      <c r="X69" s="607"/>
      <c r="Y69" s="607"/>
      <c r="Z69" s="607"/>
      <c r="AA69" s="607"/>
    </row>
    <row r="70" spans="1:37" x14ac:dyDescent="0.2">
      <c r="A70" s="140"/>
      <c r="B70" s="607" t="s">
        <v>352</v>
      </c>
      <c r="C70" s="607"/>
      <c r="D70" s="607"/>
      <c r="E70" s="607"/>
      <c r="F70" s="607"/>
      <c r="G70" s="607"/>
      <c r="H70" s="607"/>
      <c r="I70" s="607"/>
      <c r="J70" s="607"/>
      <c r="K70" s="607"/>
      <c r="L70" s="607"/>
      <c r="M70" s="607"/>
      <c r="N70" s="607"/>
      <c r="O70" s="607"/>
      <c r="P70" s="607"/>
      <c r="Q70" s="607"/>
      <c r="R70" s="607"/>
      <c r="S70" s="607"/>
      <c r="T70" s="607"/>
      <c r="U70" s="607"/>
      <c r="V70" s="607"/>
      <c r="W70" s="607"/>
      <c r="X70" s="607"/>
      <c r="Y70" s="607"/>
      <c r="Z70" s="607"/>
      <c r="AA70" s="607"/>
      <c r="AB70" s="140"/>
      <c r="AC70" s="140"/>
      <c r="AD70" s="140"/>
      <c r="AE70" s="140"/>
      <c r="AF70" s="140"/>
      <c r="AG70" s="140"/>
      <c r="AH70" s="140"/>
      <c r="AI70" s="140"/>
      <c r="AJ70" s="140"/>
      <c r="AK70" s="140"/>
    </row>
    <row r="71" spans="1:37" ht="13.5" customHeight="1" x14ac:dyDescent="0.2">
      <c r="A71" s="140"/>
      <c r="B71" s="607" t="s">
        <v>351</v>
      </c>
      <c r="C71" s="607"/>
      <c r="D71" s="607"/>
      <c r="E71" s="607"/>
      <c r="F71" s="607"/>
      <c r="G71" s="607"/>
      <c r="H71" s="607"/>
      <c r="I71" s="607"/>
      <c r="J71" s="607"/>
      <c r="K71" s="607"/>
      <c r="L71" s="607"/>
      <c r="M71" s="607"/>
      <c r="N71" s="607"/>
      <c r="O71" s="607"/>
      <c r="P71" s="607"/>
      <c r="Q71" s="607"/>
      <c r="R71" s="607"/>
      <c r="S71" s="607"/>
      <c r="T71" s="607"/>
      <c r="U71" s="607"/>
      <c r="V71" s="607"/>
      <c r="W71" s="607"/>
      <c r="X71" s="607"/>
      <c r="Y71" s="607"/>
      <c r="Z71" s="607"/>
      <c r="AA71" s="607"/>
      <c r="AB71" s="140"/>
      <c r="AC71" s="140"/>
      <c r="AD71" s="140"/>
      <c r="AE71" s="140"/>
      <c r="AF71" s="140"/>
      <c r="AG71" s="140"/>
      <c r="AH71" s="140"/>
      <c r="AI71" s="140"/>
      <c r="AJ71" s="140"/>
      <c r="AK71" s="140"/>
    </row>
    <row r="72" spans="1:37" x14ac:dyDescent="0.2">
      <c r="A72" s="140"/>
      <c r="B72" s="607" t="s">
        <v>350</v>
      </c>
      <c r="C72" s="607"/>
      <c r="D72" s="607"/>
      <c r="E72" s="607"/>
      <c r="F72" s="607"/>
      <c r="G72" s="607"/>
      <c r="H72" s="607"/>
      <c r="I72" s="607"/>
      <c r="J72" s="607"/>
      <c r="K72" s="607"/>
      <c r="L72" s="607"/>
      <c r="M72" s="607"/>
      <c r="N72" s="607"/>
      <c r="O72" s="607"/>
      <c r="P72" s="607"/>
      <c r="Q72" s="607"/>
      <c r="R72" s="607"/>
      <c r="S72" s="607"/>
      <c r="T72" s="607"/>
      <c r="U72" s="607"/>
      <c r="V72" s="607"/>
      <c r="W72" s="607"/>
      <c r="X72" s="607"/>
      <c r="Y72" s="607"/>
      <c r="Z72" s="607"/>
      <c r="AA72" s="607"/>
      <c r="AB72" s="140"/>
      <c r="AC72" s="140"/>
      <c r="AD72" s="140"/>
      <c r="AE72" s="140"/>
      <c r="AF72" s="140"/>
      <c r="AG72" s="140"/>
      <c r="AH72" s="140"/>
      <c r="AI72" s="140"/>
      <c r="AJ72" s="140"/>
      <c r="AK72" s="140"/>
    </row>
    <row r="73" spans="1:37" x14ac:dyDescent="0.2">
      <c r="B73" s="607" t="s">
        <v>349</v>
      </c>
      <c r="C73" s="607"/>
      <c r="D73" s="607"/>
      <c r="E73" s="607"/>
      <c r="F73" s="607"/>
      <c r="G73" s="607"/>
      <c r="H73" s="607"/>
      <c r="I73" s="607"/>
      <c r="J73" s="607"/>
      <c r="K73" s="607"/>
      <c r="L73" s="607"/>
      <c r="M73" s="607"/>
      <c r="N73" s="607"/>
      <c r="O73" s="607"/>
      <c r="P73" s="607"/>
      <c r="Q73" s="607"/>
      <c r="R73" s="607"/>
      <c r="S73" s="607"/>
      <c r="T73" s="607"/>
      <c r="U73" s="607"/>
      <c r="V73" s="607"/>
      <c r="W73" s="607"/>
      <c r="X73" s="607"/>
      <c r="Y73" s="607"/>
      <c r="Z73" s="607"/>
      <c r="AA73" s="607"/>
      <c r="AB73" s="249"/>
    </row>
    <row r="74" spans="1:37" x14ac:dyDescent="0.2">
      <c r="B74" s="607" t="s">
        <v>348</v>
      </c>
      <c r="C74" s="607"/>
      <c r="D74" s="607"/>
      <c r="E74" s="607"/>
      <c r="F74" s="607"/>
      <c r="G74" s="607"/>
      <c r="H74" s="607"/>
      <c r="I74" s="607"/>
      <c r="J74" s="607"/>
      <c r="K74" s="607"/>
      <c r="L74" s="607"/>
      <c r="M74" s="607"/>
      <c r="N74" s="607"/>
      <c r="O74" s="607"/>
      <c r="P74" s="607"/>
      <c r="Q74" s="607"/>
      <c r="R74" s="607"/>
      <c r="S74" s="607"/>
      <c r="T74" s="607"/>
      <c r="U74" s="607"/>
      <c r="V74" s="607"/>
      <c r="W74" s="607"/>
      <c r="X74" s="607"/>
      <c r="Y74" s="607"/>
      <c r="Z74" s="607"/>
      <c r="AA74" s="246"/>
      <c r="AB74" s="249"/>
    </row>
    <row r="75" spans="1:37" x14ac:dyDescent="0.2">
      <c r="B75" s="248"/>
      <c r="D75" s="247"/>
    </row>
    <row r="76" spans="1:37" x14ac:dyDescent="0.2">
      <c r="B76" s="248"/>
      <c r="D76" s="247"/>
    </row>
    <row r="77" spans="1:37" x14ac:dyDescent="0.2">
      <c r="B77" s="248"/>
      <c r="D77" s="247"/>
    </row>
    <row r="78" spans="1:37" x14ac:dyDescent="0.2">
      <c r="B78" s="248"/>
      <c r="D78" s="247"/>
    </row>
  </sheetData>
  <mergeCells count="82">
    <mergeCell ref="B74:Z74"/>
    <mergeCell ref="D65:V65"/>
    <mergeCell ref="Y65:Z65"/>
    <mergeCell ref="D66:V66"/>
    <mergeCell ref="B69:AA69"/>
    <mergeCell ref="B70:AA70"/>
    <mergeCell ref="B71:AA71"/>
    <mergeCell ref="B73:AA73"/>
    <mergeCell ref="D62:V62"/>
    <mergeCell ref="Y62:Z62"/>
    <mergeCell ref="D63:V63"/>
    <mergeCell ref="Y63:Z63"/>
    <mergeCell ref="B72:AA72"/>
    <mergeCell ref="D64:V64"/>
    <mergeCell ref="Y64:Z64"/>
    <mergeCell ref="C58:H58"/>
    <mergeCell ref="I58:Z58"/>
    <mergeCell ref="C60:AA60"/>
    <mergeCell ref="Y48:Z48"/>
    <mergeCell ref="D49:Q49"/>
    <mergeCell ref="R49:V49"/>
    <mergeCell ref="D50:Q50"/>
    <mergeCell ref="R50:V50"/>
    <mergeCell ref="Y51:Z51"/>
    <mergeCell ref="D53:J53"/>
    <mergeCell ref="C56:H56"/>
    <mergeCell ref="I56:Z56"/>
    <mergeCell ref="C57:H57"/>
    <mergeCell ref="I57:Z57"/>
    <mergeCell ref="D38:V38"/>
    <mergeCell ref="Y38:Z38"/>
    <mergeCell ref="D39:V39"/>
    <mergeCell ref="Y39:Z39"/>
    <mergeCell ref="Y52:Z52"/>
    <mergeCell ref="D40:V40"/>
    <mergeCell ref="Y40:Z40"/>
    <mergeCell ref="D41:V41"/>
    <mergeCell ref="Y41:Z41"/>
    <mergeCell ref="D42:V42"/>
    <mergeCell ref="I29:Z29"/>
    <mergeCell ref="C30:H30"/>
    <mergeCell ref="I30:Z30"/>
    <mergeCell ref="Y32:Z32"/>
    <mergeCell ref="C35:Z35"/>
    <mergeCell ref="C36:Z36"/>
    <mergeCell ref="N11:T11"/>
    <mergeCell ref="U11:AA11"/>
    <mergeCell ref="C34:Z34"/>
    <mergeCell ref="Y22:Z22"/>
    <mergeCell ref="Y23:Z23"/>
    <mergeCell ref="Y24:Z24"/>
    <mergeCell ref="D25:J25"/>
    <mergeCell ref="C28:H28"/>
    <mergeCell ref="I28:Z28"/>
    <mergeCell ref="C29:H29"/>
    <mergeCell ref="B15:F15"/>
    <mergeCell ref="G15:AA15"/>
    <mergeCell ref="B9:F14"/>
    <mergeCell ref="G9:M9"/>
    <mergeCell ref="N9:T9"/>
    <mergeCell ref="U9:AA9"/>
    <mergeCell ref="G10:M10"/>
    <mergeCell ref="N10:T10"/>
    <mergeCell ref="U10:AA10"/>
    <mergeCell ref="G11:M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31"/>
  <pageMargins left="0.7" right="0.7" top="0.75" bottom="0.75" header="0.3" footer="0.3"/>
  <pageSetup paperSize="9" scale="6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4F966-A256-41E3-8666-40B1BD3257EF}">
  <sheetPr codeName="Sheet43">
    <tabColor rgb="FF0070C0"/>
  </sheetPr>
  <dimension ref="A2:AF121"/>
  <sheetViews>
    <sheetView zoomScaleNormal="100" workbookViewId="0"/>
  </sheetViews>
  <sheetFormatPr defaultColWidth="4" defaultRowHeight="13" x14ac:dyDescent="0.2"/>
  <cols>
    <col min="1" max="1" width="2.90625" style="120" customWidth="1"/>
    <col min="2" max="2" width="2.36328125" style="120" customWidth="1"/>
    <col min="3" max="3" width="3.453125" style="120" customWidth="1"/>
    <col min="4" max="10" width="3.6328125" style="120" customWidth="1"/>
    <col min="11" max="11" width="4.90625" style="120" customWidth="1"/>
    <col min="12" max="15" width="3.6328125" style="120" customWidth="1"/>
    <col min="16" max="16" width="1.453125" style="120" customWidth="1"/>
    <col min="17" max="18" width="3.6328125" style="120" customWidth="1"/>
    <col min="19" max="19" width="2.7265625" style="120" customWidth="1"/>
    <col min="20" max="28" width="3.6328125" style="120" customWidth="1"/>
    <col min="29" max="29" width="2.453125" style="120" customWidth="1"/>
    <col min="30" max="30" width="1.90625" style="120" customWidth="1"/>
    <col min="31" max="16384" width="4" style="120"/>
  </cols>
  <sheetData>
    <row r="2" spans="2:29" x14ac:dyDescent="0.2">
      <c r="B2" s="120" t="s">
        <v>439</v>
      </c>
      <c r="C2" s="187"/>
      <c r="D2" s="187"/>
      <c r="E2" s="187"/>
      <c r="F2" s="187"/>
      <c r="G2" s="187"/>
      <c r="H2" s="187"/>
      <c r="I2" s="187"/>
      <c r="J2" s="187"/>
      <c r="K2" s="187"/>
      <c r="L2" s="187"/>
      <c r="M2" s="187"/>
      <c r="N2" s="187"/>
      <c r="O2" s="187"/>
      <c r="P2" s="187"/>
      <c r="Q2" s="187"/>
      <c r="R2" s="187"/>
      <c r="S2" s="187"/>
      <c r="T2" s="187"/>
      <c r="U2" s="187"/>
      <c r="V2" s="187"/>
      <c r="W2" s="187"/>
      <c r="X2" s="187"/>
      <c r="Y2" s="187"/>
      <c r="Z2" s="187"/>
    </row>
    <row r="3" spans="2:29" x14ac:dyDescent="0.2">
      <c r="AA3" s="174"/>
      <c r="AB3" s="133"/>
      <c r="AC3" s="174"/>
    </row>
    <row r="4" spans="2:29" ht="34.5" customHeight="1" x14ac:dyDescent="0.2">
      <c r="B4" s="608" t="s">
        <v>415</v>
      </c>
      <c r="C4" s="463"/>
      <c r="D4" s="463"/>
      <c r="E4" s="463"/>
      <c r="F4" s="463"/>
      <c r="G4" s="463"/>
      <c r="H4" s="463"/>
      <c r="I4" s="463"/>
      <c r="J4" s="463"/>
      <c r="K4" s="463"/>
      <c r="L4" s="463"/>
      <c r="M4" s="463"/>
      <c r="N4" s="463"/>
      <c r="O4" s="463"/>
      <c r="P4" s="463"/>
      <c r="Q4" s="463"/>
      <c r="R4" s="463"/>
      <c r="S4" s="463"/>
      <c r="T4" s="463"/>
      <c r="U4" s="463"/>
      <c r="V4" s="463"/>
      <c r="W4" s="463"/>
      <c r="X4" s="463"/>
      <c r="Y4" s="463"/>
      <c r="Z4" s="463"/>
    </row>
    <row r="5" spans="2:29" ht="16.5" customHeight="1" x14ac:dyDescent="0.2">
      <c r="B5" s="463" t="s">
        <v>414</v>
      </c>
      <c r="C5" s="463"/>
      <c r="D5" s="463"/>
      <c r="E5" s="463"/>
      <c r="F5" s="463"/>
      <c r="G5" s="463"/>
      <c r="H5" s="463"/>
      <c r="I5" s="463"/>
      <c r="J5" s="463"/>
      <c r="K5" s="463"/>
      <c r="L5" s="463"/>
      <c r="M5" s="463"/>
      <c r="N5" s="463"/>
      <c r="O5" s="463"/>
      <c r="P5" s="463"/>
      <c r="Q5" s="463"/>
      <c r="R5" s="463"/>
      <c r="S5" s="463"/>
      <c r="T5" s="463"/>
      <c r="U5" s="463"/>
      <c r="V5" s="463"/>
      <c r="W5" s="463"/>
      <c r="X5" s="463"/>
      <c r="Y5" s="463"/>
      <c r="Z5" s="463"/>
    </row>
    <row r="6" spans="2:29" ht="13.5" customHeight="1" x14ac:dyDescent="0.2">
      <c r="B6" s="133"/>
      <c r="C6" s="133"/>
      <c r="D6" s="133"/>
      <c r="E6" s="133"/>
      <c r="F6" s="133"/>
      <c r="G6" s="133"/>
      <c r="H6" s="133"/>
      <c r="I6" s="133"/>
      <c r="J6" s="133"/>
      <c r="K6" s="133"/>
      <c r="L6" s="133"/>
      <c r="M6" s="133"/>
      <c r="N6" s="133"/>
      <c r="O6" s="133"/>
      <c r="P6" s="133"/>
      <c r="Q6" s="133"/>
      <c r="R6" s="133"/>
      <c r="S6" s="133"/>
      <c r="T6" s="133"/>
      <c r="U6" s="133"/>
      <c r="V6" s="133"/>
      <c r="W6" s="133"/>
      <c r="X6" s="133"/>
      <c r="Y6" s="133"/>
      <c r="Z6" s="133"/>
    </row>
    <row r="7" spans="2:29" ht="24" customHeight="1" x14ac:dyDescent="0.2">
      <c r="B7" s="501" t="s">
        <v>13</v>
      </c>
      <c r="C7" s="501"/>
      <c r="D7" s="501"/>
      <c r="E7" s="501"/>
      <c r="F7" s="501"/>
      <c r="G7" s="459"/>
      <c r="H7" s="464"/>
      <c r="I7" s="464"/>
      <c r="J7" s="464"/>
      <c r="K7" s="464"/>
      <c r="L7" s="464"/>
      <c r="M7" s="464"/>
      <c r="N7" s="464"/>
      <c r="O7" s="464"/>
      <c r="P7" s="464"/>
      <c r="Q7" s="464"/>
      <c r="R7" s="464"/>
      <c r="S7" s="464"/>
      <c r="T7" s="464"/>
      <c r="U7" s="464"/>
      <c r="V7" s="464"/>
      <c r="W7" s="464"/>
      <c r="X7" s="464"/>
      <c r="Y7" s="464"/>
      <c r="Z7" s="535"/>
    </row>
    <row r="8" spans="2:29" ht="24" customHeight="1" x14ac:dyDescent="0.2">
      <c r="B8" s="501" t="s">
        <v>153</v>
      </c>
      <c r="C8" s="501"/>
      <c r="D8" s="501"/>
      <c r="E8" s="501"/>
      <c r="F8" s="501"/>
      <c r="G8" s="136" t="s">
        <v>46</v>
      </c>
      <c r="H8" s="172" t="s">
        <v>131</v>
      </c>
      <c r="I8" s="172"/>
      <c r="J8" s="172"/>
      <c r="K8" s="172"/>
      <c r="L8" s="136" t="s">
        <v>46</v>
      </c>
      <c r="M8" s="172" t="s">
        <v>130</v>
      </c>
      <c r="N8" s="172"/>
      <c r="O8" s="172"/>
      <c r="P8" s="172"/>
      <c r="Q8" s="136" t="s">
        <v>46</v>
      </c>
      <c r="R8" s="172" t="s">
        <v>129</v>
      </c>
      <c r="S8" s="172"/>
      <c r="T8" s="172"/>
      <c r="U8" s="172"/>
      <c r="V8" s="172"/>
      <c r="W8" s="172"/>
      <c r="X8" s="172"/>
      <c r="Y8" s="154"/>
      <c r="Z8" s="141"/>
    </row>
    <row r="9" spans="2:29" ht="22" customHeight="1" x14ac:dyDescent="0.2">
      <c r="B9" s="536" t="s">
        <v>215</v>
      </c>
      <c r="C9" s="537"/>
      <c r="D9" s="537"/>
      <c r="E9" s="537"/>
      <c r="F9" s="538"/>
      <c r="G9" s="168" t="s">
        <v>46</v>
      </c>
      <c r="H9" s="147" t="s">
        <v>337</v>
      </c>
      <c r="I9" s="164"/>
      <c r="J9" s="164"/>
      <c r="K9" s="164"/>
      <c r="L9" s="164"/>
      <c r="M9" s="164"/>
      <c r="N9" s="164"/>
      <c r="O9" s="164"/>
      <c r="P9" s="164"/>
      <c r="Q9" s="164"/>
      <c r="R9" s="164"/>
      <c r="S9" s="164"/>
      <c r="T9" s="164"/>
      <c r="U9" s="164"/>
      <c r="V9" s="164"/>
      <c r="W9" s="164"/>
      <c r="X9" s="164"/>
      <c r="Y9" s="164"/>
      <c r="Z9" s="163"/>
    </row>
    <row r="10" spans="2:29" ht="22" customHeight="1" x14ac:dyDescent="0.2">
      <c r="B10" s="508"/>
      <c r="C10" s="509"/>
      <c r="D10" s="509"/>
      <c r="E10" s="509"/>
      <c r="F10" s="541"/>
      <c r="G10" s="152" t="s">
        <v>46</v>
      </c>
      <c r="H10" s="126" t="s">
        <v>413</v>
      </c>
      <c r="I10" s="159"/>
      <c r="J10" s="159"/>
      <c r="K10" s="159"/>
      <c r="L10" s="159"/>
      <c r="M10" s="159"/>
      <c r="N10" s="159"/>
      <c r="O10" s="159"/>
      <c r="P10" s="159"/>
      <c r="Q10" s="159"/>
      <c r="R10" s="159"/>
      <c r="S10" s="159"/>
      <c r="T10" s="159"/>
      <c r="U10" s="159"/>
      <c r="V10" s="159"/>
      <c r="W10" s="159"/>
      <c r="X10" s="159"/>
      <c r="Y10" s="159"/>
      <c r="Z10" s="158"/>
    </row>
    <row r="11" spans="2:29" ht="13.5" customHeight="1" x14ac:dyDescent="0.2"/>
    <row r="12" spans="2:29" ht="13" customHeight="1" x14ac:dyDescent="0.2">
      <c r="B12" s="173"/>
      <c r="C12" s="154"/>
      <c r="D12" s="154"/>
      <c r="E12" s="154"/>
      <c r="F12" s="154"/>
      <c r="G12" s="154"/>
      <c r="H12" s="154"/>
      <c r="I12" s="154"/>
      <c r="J12" s="154"/>
      <c r="K12" s="154"/>
      <c r="L12" s="154"/>
      <c r="M12" s="154"/>
      <c r="N12" s="154"/>
      <c r="O12" s="154"/>
      <c r="P12" s="154"/>
      <c r="Q12" s="154"/>
      <c r="R12" s="154"/>
      <c r="S12" s="154"/>
      <c r="T12" s="154"/>
      <c r="U12" s="154"/>
      <c r="V12" s="154"/>
      <c r="W12" s="154"/>
      <c r="X12" s="154"/>
      <c r="Y12" s="137"/>
      <c r="Z12" s="136" t="s">
        <v>105</v>
      </c>
      <c r="AA12" s="136" t="s">
        <v>98</v>
      </c>
      <c r="AB12" s="136" t="s">
        <v>104</v>
      </c>
      <c r="AC12" s="141"/>
    </row>
    <row r="13" spans="2:29" ht="17.149999999999999" customHeight="1" x14ac:dyDescent="0.2">
      <c r="B13" s="148" t="s">
        <v>412</v>
      </c>
      <c r="C13" s="147"/>
      <c r="D13" s="147"/>
      <c r="E13" s="147"/>
      <c r="F13" s="147"/>
      <c r="G13" s="147"/>
      <c r="H13" s="147"/>
      <c r="I13" s="147"/>
      <c r="J13" s="147"/>
      <c r="K13" s="147"/>
      <c r="L13" s="147"/>
      <c r="M13" s="147"/>
      <c r="N13" s="147"/>
      <c r="O13" s="147"/>
      <c r="P13" s="147"/>
      <c r="Q13" s="147"/>
      <c r="R13" s="147"/>
      <c r="S13" s="147"/>
      <c r="T13" s="147"/>
      <c r="U13" s="147"/>
      <c r="V13" s="147"/>
      <c r="W13" s="147"/>
      <c r="X13" s="147"/>
      <c r="Y13" s="168"/>
      <c r="Z13" s="149"/>
      <c r="AA13" s="149"/>
      <c r="AB13" s="147"/>
      <c r="AC13" s="169"/>
    </row>
    <row r="14" spans="2:29" ht="17.149999999999999" customHeight="1" x14ac:dyDescent="0.2">
      <c r="B14" s="139"/>
      <c r="C14" s="228" t="s">
        <v>273</v>
      </c>
      <c r="D14" s="548" t="s">
        <v>411</v>
      </c>
      <c r="E14" s="548"/>
      <c r="F14" s="548"/>
      <c r="G14" s="548"/>
      <c r="H14" s="548"/>
      <c r="I14" s="548"/>
      <c r="J14" s="548"/>
      <c r="K14" s="548"/>
      <c r="L14" s="548"/>
      <c r="M14" s="548"/>
      <c r="N14" s="548"/>
      <c r="O14" s="548"/>
      <c r="P14" s="548"/>
      <c r="Q14" s="548"/>
      <c r="R14" s="548"/>
      <c r="S14" s="548"/>
      <c r="T14" s="548"/>
      <c r="U14" s="548"/>
      <c r="V14" s="548"/>
      <c r="W14" s="548"/>
      <c r="Y14" s="183"/>
      <c r="Z14" s="133" t="s">
        <v>46</v>
      </c>
      <c r="AA14" s="133" t="s">
        <v>98</v>
      </c>
      <c r="AB14" s="133" t="s">
        <v>46</v>
      </c>
      <c r="AC14" s="185"/>
    </row>
    <row r="15" spans="2:29" ht="33" customHeight="1" x14ac:dyDescent="0.2">
      <c r="B15" s="139"/>
      <c r="C15" s="228"/>
      <c r="D15" s="548"/>
      <c r="E15" s="548"/>
      <c r="F15" s="548"/>
      <c r="G15" s="548"/>
      <c r="H15" s="548"/>
      <c r="I15" s="548"/>
      <c r="J15" s="548"/>
      <c r="K15" s="548"/>
      <c r="L15" s="548"/>
      <c r="M15" s="548"/>
      <c r="N15" s="548"/>
      <c r="O15" s="548"/>
      <c r="P15" s="548"/>
      <c r="Q15" s="548"/>
      <c r="R15" s="548"/>
      <c r="S15" s="548"/>
      <c r="T15" s="548"/>
      <c r="U15" s="548"/>
      <c r="V15" s="548"/>
      <c r="W15" s="548"/>
      <c r="Y15" s="183"/>
      <c r="Z15" s="133"/>
      <c r="AA15" s="133"/>
      <c r="AB15" s="133"/>
      <c r="AC15" s="185"/>
    </row>
    <row r="16" spans="2:29" ht="19.5" customHeight="1" x14ac:dyDescent="0.2">
      <c r="B16" s="139"/>
      <c r="Y16" s="183"/>
      <c r="Z16" s="133"/>
      <c r="AA16" s="133"/>
      <c r="AC16" s="185"/>
    </row>
    <row r="17" spans="2:29" ht="19.5" customHeight="1" x14ac:dyDescent="0.2">
      <c r="B17" s="139"/>
      <c r="C17" s="228"/>
      <c r="D17" s="177" t="s">
        <v>289</v>
      </c>
      <c r="E17" s="172"/>
      <c r="F17" s="172"/>
      <c r="G17" s="172"/>
      <c r="H17" s="172"/>
      <c r="I17" s="172"/>
      <c r="J17" s="172"/>
      <c r="K17" s="172"/>
      <c r="L17" s="172"/>
      <c r="M17" s="172"/>
      <c r="N17" s="172"/>
      <c r="O17" s="154"/>
      <c r="P17" s="154"/>
      <c r="Q17" s="154"/>
      <c r="R17" s="154"/>
      <c r="S17" s="141"/>
      <c r="T17" s="502"/>
      <c r="U17" s="507"/>
      <c r="V17" s="507"/>
      <c r="W17" s="141" t="s">
        <v>218</v>
      </c>
      <c r="X17" s="192"/>
      <c r="Y17" s="183"/>
      <c r="Z17" s="133"/>
      <c r="AA17" s="133"/>
      <c r="AC17" s="185"/>
    </row>
    <row r="18" spans="2:29" ht="19.5" customHeight="1" x14ac:dyDescent="0.2">
      <c r="B18" s="139"/>
      <c r="C18" s="228"/>
      <c r="D18" s="140"/>
      <c r="E18" s="140"/>
      <c r="F18" s="140"/>
      <c r="G18" s="140"/>
      <c r="H18" s="140"/>
      <c r="I18" s="140"/>
      <c r="J18" s="140"/>
      <c r="K18" s="140"/>
      <c r="L18" s="140"/>
      <c r="M18" s="140"/>
      <c r="N18" s="140"/>
      <c r="U18" s="133"/>
      <c r="V18" s="133"/>
      <c r="W18" s="133"/>
      <c r="Y18" s="183"/>
      <c r="Z18" s="133"/>
      <c r="AA18" s="133"/>
      <c r="AC18" s="185"/>
    </row>
    <row r="19" spans="2:29" ht="19.5" customHeight="1" x14ac:dyDescent="0.2">
      <c r="B19" s="139"/>
      <c r="C19" s="228"/>
      <c r="E19" s="155" t="s">
        <v>288</v>
      </c>
      <c r="Y19" s="183"/>
      <c r="Z19" s="133"/>
      <c r="AA19" s="133"/>
      <c r="AC19" s="185"/>
    </row>
    <row r="20" spans="2:29" ht="19.5" customHeight="1" x14ac:dyDescent="0.2">
      <c r="B20" s="139"/>
      <c r="C20" s="228"/>
      <c r="E20" s="609" t="s">
        <v>290</v>
      </c>
      <c r="F20" s="609"/>
      <c r="G20" s="609"/>
      <c r="H20" s="609"/>
      <c r="I20" s="609"/>
      <c r="J20" s="609"/>
      <c r="K20" s="609"/>
      <c r="L20" s="609"/>
      <c r="M20" s="609"/>
      <c r="N20" s="609"/>
      <c r="O20" s="609" t="s">
        <v>287</v>
      </c>
      <c r="P20" s="609"/>
      <c r="Q20" s="609"/>
      <c r="R20" s="609"/>
      <c r="S20" s="609"/>
      <c r="Y20" s="183"/>
      <c r="Z20" s="133"/>
      <c r="AA20" s="133"/>
      <c r="AC20" s="185"/>
    </row>
    <row r="21" spans="2:29" ht="19.5" customHeight="1" x14ac:dyDescent="0.2">
      <c r="B21" s="139"/>
      <c r="C21" s="228"/>
      <c r="E21" s="609" t="s">
        <v>286</v>
      </c>
      <c r="F21" s="609"/>
      <c r="G21" s="609"/>
      <c r="H21" s="609"/>
      <c r="I21" s="609"/>
      <c r="J21" s="609"/>
      <c r="K21" s="609"/>
      <c r="L21" s="609"/>
      <c r="M21" s="609"/>
      <c r="N21" s="609"/>
      <c r="O21" s="609" t="s">
        <v>285</v>
      </c>
      <c r="P21" s="609"/>
      <c r="Q21" s="609"/>
      <c r="R21" s="609"/>
      <c r="S21" s="609"/>
      <c r="Y21" s="183"/>
      <c r="Z21" s="133"/>
      <c r="AA21" s="133"/>
      <c r="AC21" s="185"/>
    </row>
    <row r="22" spans="2:29" ht="19.5" customHeight="1" x14ac:dyDescent="0.2">
      <c r="B22" s="139"/>
      <c r="C22" s="228"/>
      <c r="E22" s="609" t="s">
        <v>284</v>
      </c>
      <c r="F22" s="609"/>
      <c r="G22" s="609"/>
      <c r="H22" s="609"/>
      <c r="I22" s="609"/>
      <c r="J22" s="609"/>
      <c r="K22" s="609"/>
      <c r="L22" s="609"/>
      <c r="M22" s="609"/>
      <c r="N22" s="609"/>
      <c r="O22" s="609" t="s">
        <v>283</v>
      </c>
      <c r="P22" s="609"/>
      <c r="Q22" s="609"/>
      <c r="R22" s="609"/>
      <c r="S22" s="609"/>
      <c r="Y22" s="183"/>
      <c r="Z22" s="133"/>
      <c r="AA22" s="133"/>
      <c r="AC22" s="185"/>
    </row>
    <row r="23" spans="2:29" ht="19.5" customHeight="1" x14ac:dyDescent="0.2">
      <c r="B23" s="139"/>
      <c r="C23" s="228"/>
      <c r="E23" s="609" t="s">
        <v>282</v>
      </c>
      <c r="F23" s="609"/>
      <c r="G23" s="609"/>
      <c r="H23" s="609"/>
      <c r="I23" s="609"/>
      <c r="J23" s="609"/>
      <c r="K23" s="609"/>
      <c r="L23" s="609"/>
      <c r="M23" s="609"/>
      <c r="N23" s="609"/>
      <c r="O23" s="609" t="s">
        <v>281</v>
      </c>
      <c r="P23" s="609"/>
      <c r="Q23" s="609"/>
      <c r="R23" s="609"/>
      <c r="S23" s="609"/>
      <c r="Y23" s="183"/>
      <c r="Z23" s="133"/>
      <c r="AA23" s="133"/>
      <c r="AC23" s="185"/>
    </row>
    <row r="24" spans="2:29" ht="19.5" customHeight="1" x14ac:dyDescent="0.2">
      <c r="B24" s="139"/>
      <c r="C24" s="228"/>
      <c r="E24" s="609" t="s">
        <v>280</v>
      </c>
      <c r="F24" s="609"/>
      <c r="G24" s="609"/>
      <c r="H24" s="609"/>
      <c r="I24" s="609"/>
      <c r="J24" s="609"/>
      <c r="K24" s="609"/>
      <c r="L24" s="609"/>
      <c r="M24" s="609"/>
      <c r="N24" s="609"/>
      <c r="O24" s="609" t="s">
        <v>279</v>
      </c>
      <c r="P24" s="609"/>
      <c r="Q24" s="609"/>
      <c r="R24" s="609"/>
      <c r="S24" s="609"/>
      <c r="Y24" s="183"/>
      <c r="Z24" s="133"/>
      <c r="AA24" s="133"/>
      <c r="AC24" s="185"/>
    </row>
    <row r="25" spans="2:29" ht="19.5" customHeight="1" x14ac:dyDescent="0.2">
      <c r="B25" s="139"/>
      <c r="C25" s="228"/>
      <c r="E25" s="609" t="s">
        <v>278</v>
      </c>
      <c r="F25" s="609"/>
      <c r="G25" s="609"/>
      <c r="H25" s="609"/>
      <c r="I25" s="609"/>
      <c r="J25" s="609"/>
      <c r="K25" s="609"/>
      <c r="L25" s="609"/>
      <c r="M25" s="609"/>
      <c r="N25" s="609"/>
      <c r="O25" s="609" t="s">
        <v>277</v>
      </c>
      <c r="P25" s="609"/>
      <c r="Q25" s="609"/>
      <c r="R25" s="609"/>
      <c r="S25" s="609"/>
      <c r="Y25" s="183"/>
      <c r="Z25" s="133"/>
      <c r="AA25" s="133"/>
      <c r="AC25" s="185"/>
    </row>
    <row r="26" spans="2:29" ht="19.5" customHeight="1" x14ac:dyDescent="0.2">
      <c r="B26" s="139"/>
      <c r="C26" s="228"/>
      <c r="E26" s="609" t="s">
        <v>276</v>
      </c>
      <c r="F26" s="609"/>
      <c r="G26" s="609"/>
      <c r="H26" s="609"/>
      <c r="I26" s="609"/>
      <c r="J26" s="609"/>
      <c r="K26" s="609"/>
      <c r="L26" s="609"/>
      <c r="M26" s="609"/>
      <c r="N26" s="609"/>
      <c r="O26" s="609" t="s">
        <v>275</v>
      </c>
      <c r="P26" s="609"/>
      <c r="Q26" s="609"/>
      <c r="R26" s="609"/>
      <c r="S26" s="609"/>
      <c r="Y26" s="183"/>
      <c r="Z26" s="133"/>
      <c r="AA26" s="133"/>
      <c r="AC26" s="185"/>
    </row>
    <row r="27" spans="2:29" ht="19.5" customHeight="1" x14ac:dyDescent="0.2">
      <c r="B27" s="139"/>
      <c r="C27" s="228"/>
      <c r="E27" s="609" t="s">
        <v>274</v>
      </c>
      <c r="F27" s="609"/>
      <c r="G27" s="609"/>
      <c r="H27" s="609"/>
      <c r="I27" s="609"/>
      <c r="J27" s="609"/>
      <c r="K27" s="609"/>
      <c r="L27" s="609"/>
      <c r="M27" s="609"/>
      <c r="N27" s="609"/>
      <c r="O27" s="609" t="s">
        <v>274</v>
      </c>
      <c r="P27" s="609"/>
      <c r="Q27" s="609"/>
      <c r="R27" s="609"/>
      <c r="S27" s="609"/>
      <c r="Y27" s="183"/>
      <c r="Z27" s="133"/>
      <c r="AA27" s="133"/>
      <c r="AC27" s="185"/>
    </row>
    <row r="28" spans="2:29" ht="19.5" customHeight="1" x14ac:dyDescent="0.2">
      <c r="B28" s="139"/>
      <c r="C28" s="228"/>
      <c r="J28" s="463"/>
      <c r="K28" s="463"/>
      <c r="L28" s="463"/>
      <c r="M28" s="463"/>
      <c r="N28" s="463"/>
      <c r="O28" s="463"/>
      <c r="P28" s="463"/>
      <c r="Q28" s="463"/>
      <c r="R28" s="463"/>
      <c r="S28" s="463"/>
      <c r="T28" s="463"/>
      <c r="U28" s="463"/>
      <c r="V28" s="463"/>
      <c r="Y28" s="183"/>
      <c r="Z28" s="133"/>
      <c r="AA28" s="133"/>
      <c r="AC28" s="185"/>
    </row>
    <row r="29" spans="2:29" ht="19.149999999999999" customHeight="1" x14ac:dyDescent="0.2">
      <c r="B29" s="139"/>
      <c r="C29" s="228" t="s">
        <v>272</v>
      </c>
      <c r="D29" s="548" t="s">
        <v>410</v>
      </c>
      <c r="E29" s="548"/>
      <c r="F29" s="548"/>
      <c r="G29" s="548"/>
      <c r="H29" s="548"/>
      <c r="I29" s="548"/>
      <c r="J29" s="548"/>
      <c r="K29" s="548"/>
      <c r="L29" s="548"/>
      <c r="M29" s="548"/>
      <c r="N29" s="548"/>
      <c r="O29" s="548"/>
      <c r="P29" s="548"/>
      <c r="Q29" s="548"/>
      <c r="R29" s="548"/>
      <c r="S29" s="548"/>
      <c r="T29" s="548"/>
      <c r="U29" s="548"/>
      <c r="V29" s="548"/>
      <c r="W29" s="548"/>
      <c r="Y29" s="227"/>
      <c r="Z29" s="133" t="s">
        <v>46</v>
      </c>
      <c r="AA29" s="133" t="s">
        <v>98</v>
      </c>
      <c r="AB29" s="133" t="s">
        <v>46</v>
      </c>
      <c r="AC29" s="185"/>
    </row>
    <row r="30" spans="2:29" ht="19.899999999999999" customHeight="1" x14ac:dyDescent="0.2">
      <c r="B30" s="139"/>
      <c r="D30" s="548"/>
      <c r="E30" s="548"/>
      <c r="F30" s="548"/>
      <c r="G30" s="548"/>
      <c r="H30" s="548"/>
      <c r="I30" s="548"/>
      <c r="J30" s="548"/>
      <c r="K30" s="548"/>
      <c r="L30" s="548"/>
      <c r="M30" s="548"/>
      <c r="N30" s="548"/>
      <c r="O30" s="548"/>
      <c r="P30" s="548"/>
      <c r="Q30" s="548"/>
      <c r="R30" s="548"/>
      <c r="S30" s="548"/>
      <c r="T30" s="548"/>
      <c r="U30" s="548"/>
      <c r="V30" s="548"/>
      <c r="W30" s="548"/>
      <c r="Y30" s="183"/>
      <c r="Z30" s="133"/>
      <c r="AA30" s="133"/>
      <c r="AC30" s="185"/>
    </row>
    <row r="31" spans="2:29" ht="13.5" customHeight="1" x14ac:dyDescent="0.2">
      <c r="B31" s="139"/>
      <c r="Y31" s="183"/>
      <c r="Z31" s="133"/>
      <c r="AA31" s="133"/>
      <c r="AC31" s="185"/>
    </row>
    <row r="32" spans="2:29" ht="32.5" customHeight="1" x14ac:dyDescent="0.2">
      <c r="B32" s="139"/>
      <c r="C32" s="228" t="s">
        <v>271</v>
      </c>
      <c r="D32" s="548" t="s">
        <v>409</v>
      </c>
      <c r="E32" s="548"/>
      <c r="F32" s="548"/>
      <c r="G32" s="548"/>
      <c r="H32" s="548"/>
      <c r="I32" s="548"/>
      <c r="J32" s="548"/>
      <c r="K32" s="548"/>
      <c r="L32" s="548"/>
      <c r="M32" s="548"/>
      <c r="N32" s="548"/>
      <c r="O32" s="548"/>
      <c r="P32" s="548"/>
      <c r="Q32" s="548"/>
      <c r="R32" s="548"/>
      <c r="S32" s="548"/>
      <c r="T32" s="548"/>
      <c r="U32" s="548"/>
      <c r="V32" s="548"/>
      <c r="W32" s="548"/>
      <c r="Y32" s="227"/>
      <c r="Z32" s="133" t="s">
        <v>46</v>
      </c>
      <c r="AA32" s="133" t="s">
        <v>98</v>
      </c>
      <c r="AB32" s="133" t="s">
        <v>46</v>
      </c>
      <c r="AC32" s="185"/>
    </row>
    <row r="33" spans="1:32" x14ac:dyDescent="0.2">
      <c r="B33" s="139"/>
      <c r="D33" s="548"/>
      <c r="E33" s="548"/>
      <c r="F33" s="548"/>
      <c r="G33" s="548"/>
      <c r="H33" s="548"/>
      <c r="I33" s="548"/>
      <c r="J33" s="548"/>
      <c r="K33" s="548"/>
      <c r="L33" s="548"/>
      <c r="M33" s="548"/>
      <c r="N33" s="548"/>
      <c r="O33" s="548"/>
      <c r="P33" s="548"/>
      <c r="Q33" s="548"/>
      <c r="R33" s="548"/>
      <c r="S33" s="548"/>
      <c r="T33" s="548"/>
      <c r="U33" s="548"/>
      <c r="V33" s="548"/>
      <c r="W33" s="548"/>
      <c r="Y33" s="183"/>
      <c r="Z33" s="133"/>
      <c r="AA33" s="133"/>
      <c r="AC33" s="185"/>
    </row>
    <row r="34" spans="1:32" x14ac:dyDescent="0.2">
      <c r="B34" s="139"/>
      <c r="Y34" s="183"/>
      <c r="Z34" s="133"/>
      <c r="AA34" s="133"/>
      <c r="AC34" s="185"/>
    </row>
    <row r="35" spans="1:32" x14ac:dyDescent="0.2">
      <c r="B35" s="139"/>
      <c r="C35" s="228" t="s">
        <v>270</v>
      </c>
      <c r="D35" s="548" t="s">
        <v>408</v>
      </c>
      <c r="E35" s="548"/>
      <c r="F35" s="548"/>
      <c r="G35" s="548"/>
      <c r="H35" s="548"/>
      <c r="I35" s="548"/>
      <c r="J35" s="548"/>
      <c r="K35" s="548"/>
      <c r="L35" s="548"/>
      <c r="M35" s="548"/>
      <c r="N35" s="548"/>
      <c r="O35" s="548"/>
      <c r="P35" s="548"/>
      <c r="Q35" s="548"/>
      <c r="R35" s="548"/>
      <c r="S35" s="548"/>
      <c r="T35" s="548"/>
      <c r="U35" s="548"/>
      <c r="V35" s="548"/>
      <c r="W35" s="548"/>
      <c r="Y35" s="227"/>
      <c r="Z35" s="133" t="s">
        <v>46</v>
      </c>
      <c r="AA35" s="133" t="s">
        <v>98</v>
      </c>
      <c r="AB35" s="133" t="s">
        <v>46</v>
      </c>
      <c r="AC35" s="185"/>
    </row>
    <row r="36" spans="1:32" x14ac:dyDescent="0.2">
      <c r="B36" s="139"/>
      <c r="C36" s="228"/>
      <c r="D36" s="548"/>
      <c r="E36" s="548"/>
      <c r="F36" s="548"/>
      <c r="G36" s="548"/>
      <c r="H36" s="548"/>
      <c r="I36" s="548"/>
      <c r="J36" s="548"/>
      <c r="K36" s="548"/>
      <c r="L36" s="548"/>
      <c r="M36" s="548"/>
      <c r="N36" s="548"/>
      <c r="O36" s="548"/>
      <c r="P36" s="548"/>
      <c r="Q36" s="548"/>
      <c r="R36" s="548"/>
      <c r="S36" s="548"/>
      <c r="T36" s="548"/>
      <c r="U36" s="548"/>
      <c r="V36" s="548"/>
      <c r="W36" s="548"/>
      <c r="Y36" s="183"/>
      <c r="Z36" s="133"/>
      <c r="AA36" s="133"/>
      <c r="AC36" s="185"/>
    </row>
    <row r="37" spans="1:32" x14ac:dyDescent="0.2">
      <c r="A37" s="185"/>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52"/>
      <c r="Z37" s="151"/>
      <c r="AA37" s="151"/>
      <c r="AB37" s="126"/>
      <c r="AC37" s="126"/>
      <c r="AD37" s="139"/>
    </row>
    <row r="38" spans="1:32" x14ac:dyDescent="0.2">
      <c r="B38" s="139" t="s">
        <v>407</v>
      </c>
      <c r="C38" s="147"/>
      <c r="Y38" s="183"/>
      <c r="Z38" s="133"/>
      <c r="AA38" s="133"/>
      <c r="AC38" s="185"/>
    </row>
    <row r="39" spans="1:32" x14ac:dyDescent="0.2">
      <c r="B39" s="139"/>
      <c r="C39" s="228" t="s">
        <v>273</v>
      </c>
      <c r="D39" s="548" t="s">
        <v>406</v>
      </c>
      <c r="E39" s="548"/>
      <c r="F39" s="548"/>
      <c r="G39" s="548"/>
      <c r="H39" s="548"/>
      <c r="I39" s="548"/>
      <c r="J39" s="548"/>
      <c r="K39" s="548"/>
      <c r="L39" s="548"/>
      <c r="M39" s="548"/>
      <c r="N39" s="548"/>
      <c r="O39" s="548"/>
      <c r="P39" s="548"/>
      <c r="Q39" s="548"/>
      <c r="R39" s="548"/>
      <c r="S39" s="548"/>
      <c r="T39" s="548"/>
      <c r="U39" s="548"/>
      <c r="V39" s="548"/>
      <c r="W39" s="548"/>
      <c r="Y39" s="227"/>
      <c r="Z39" s="133" t="s">
        <v>46</v>
      </c>
      <c r="AA39" s="133" t="s">
        <v>98</v>
      </c>
      <c r="AB39" s="133" t="s">
        <v>46</v>
      </c>
      <c r="AC39" s="185"/>
    </row>
    <row r="40" spans="1:32" x14ac:dyDescent="0.2">
      <c r="B40" s="139"/>
      <c r="D40" s="548"/>
      <c r="E40" s="548"/>
      <c r="F40" s="548"/>
      <c r="G40" s="548"/>
      <c r="H40" s="548"/>
      <c r="I40" s="548"/>
      <c r="J40" s="548"/>
      <c r="K40" s="548"/>
      <c r="L40" s="548"/>
      <c r="M40" s="548"/>
      <c r="N40" s="548"/>
      <c r="O40" s="548"/>
      <c r="P40" s="548"/>
      <c r="Q40" s="548"/>
      <c r="R40" s="548"/>
      <c r="S40" s="548"/>
      <c r="T40" s="548"/>
      <c r="U40" s="548"/>
      <c r="V40" s="548"/>
      <c r="W40" s="548"/>
      <c r="Y40" s="183"/>
      <c r="Z40" s="133"/>
      <c r="AA40" s="133"/>
      <c r="AC40" s="185"/>
    </row>
    <row r="41" spans="1:32" x14ac:dyDescent="0.2">
      <c r="B41" s="127"/>
      <c r="C41" s="226"/>
      <c r="D41" s="126"/>
      <c r="E41" s="126"/>
      <c r="F41" s="126"/>
      <c r="G41" s="126"/>
      <c r="H41" s="126"/>
      <c r="I41" s="126"/>
      <c r="J41" s="126"/>
      <c r="K41" s="126"/>
      <c r="L41" s="126"/>
      <c r="M41" s="126"/>
      <c r="N41" s="126"/>
      <c r="O41" s="126"/>
      <c r="P41" s="126"/>
      <c r="Q41" s="126"/>
      <c r="R41" s="126"/>
      <c r="S41" s="126"/>
      <c r="T41" s="126"/>
      <c r="U41" s="126"/>
      <c r="V41" s="126"/>
      <c r="W41" s="126"/>
      <c r="X41" s="126"/>
      <c r="Y41" s="152"/>
      <c r="Z41" s="151"/>
      <c r="AA41" s="151"/>
      <c r="AB41" s="126"/>
      <c r="AC41" s="135"/>
    </row>
    <row r="42" spans="1:32" ht="18.75" customHeight="1" x14ac:dyDescent="0.2">
      <c r="B42" s="610" t="s">
        <v>405</v>
      </c>
      <c r="C42" s="610"/>
      <c r="D42" s="610"/>
      <c r="E42" s="610"/>
      <c r="F42" s="610"/>
      <c r="G42" s="610"/>
      <c r="H42" s="610"/>
      <c r="I42" s="610"/>
      <c r="J42" s="610"/>
      <c r="K42" s="610"/>
      <c r="L42" s="610"/>
      <c r="M42" s="610"/>
      <c r="N42" s="610"/>
      <c r="O42" s="610"/>
      <c r="P42" s="610"/>
      <c r="Q42" s="610"/>
      <c r="R42" s="610"/>
      <c r="S42" s="610"/>
      <c r="T42" s="610"/>
      <c r="U42" s="610"/>
      <c r="V42" s="610"/>
      <c r="W42" s="610"/>
      <c r="X42" s="610"/>
      <c r="Y42" s="610"/>
      <c r="Z42" s="610"/>
      <c r="AA42" s="610"/>
      <c r="AB42" s="610"/>
      <c r="AC42" s="610"/>
    </row>
    <row r="43" spans="1:32" ht="17.25" customHeight="1" x14ac:dyDescent="0.2">
      <c r="B43" s="548"/>
      <c r="C43" s="548"/>
      <c r="D43" s="548"/>
      <c r="E43" s="548"/>
      <c r="F43" s="548"/>
      <c r="G43" s="548"/>
      <c r="H43" s="548"/>
      <c r="I43" s="548"/>
      <c r="J43" s="548"/>
      <c r="K43" s="548"/>
      <c r="L43" s="548"/>
      <c r="M43" s="548"/>
      <c r="N43" s="548"/>
      <c r="O43" s="548"/>
      <c r="P43" s="548"/>
      <c r="Q43" s="548"/>
      <c r="R43" s="548"/>
      <c r="S43" s="548"/>
      <c r="T43" s="548"/>
      <c r="U43" s="548"/>
      <c r="V43" s="548"/>
      <c r="W43" s="548"/>
      <c r="X43" s="548"/>
      <c r="Y43" s="548"/>
      <c r="Z43" s="548"/>
      <c r="AA43" s="548"/>
      <c r="AB43" s="548"/>
      <c r="AC43" s="548"/>
    </row>
    <row r="44" spans="1:32" x14ac:dyDescent="0.2">
      <c r="B44" s="548" t="s">
        <v>404</v>
      </c>
      <c r="C44" s="548"/>
      <c r="D44" s="548"/>
      <c r="E44" s="548"/>
      <c r="F44" s="548"/>
      <c r="G44" s="548"/>
      <c r="H44" s="548"/>
      <c r="I44" s="548"/>
      <c r="J44" s="548"/>
      <c r="K44" s="548"/>
      <c r="L44" s="548"/>
      <c r="M44" s="548"/>
      <c r="N44" s="548"/>
      <c r="O44" s="548"/>
      <c r="P44" s="548"/>
      <c r="Q44" s="548"/>
      <c r="R44" s="548"/>
      <c r="S44" s="548"/>
      <c r="T44" s="548"/>
      <c r="U44" s="548"/>
      <c r="V44" s="548"/>
      <c r="W44" s="548"/>
      <c r="X44" s="548"/>
      <c r="Y44" s="548"/>
      <c r="Z44" s="548"/>
      <c r="AA44" s="548"/>
      <c r="AB44" s="548"/>
      <c r="AC44" s="548"/>
    </row>
    <row r="45" spans="1:32" x14ac:dyDescent="0.2">
      <c r="B45" s="548"/>
      <c r="C45" s="548"/>
      <c r="D45" s="548"/>
      <c r="E45" s="548"/>
      <c r="F45" s="548"/>
      <c r="G45" s="548"/>
      <c r="H45" s="548"/>
      <c r="I45" s="548"/>
      <c r="J45" s="548"/>
      <c r="K45" s="548"/>
      <c r="L45" s="548"/>
      <c r="M45" s="548"/>
      <c r="N45" s="548"/>
      <c r="O45" s="548"/>
      <c r="P45" s="548"/>
      <c r="Q45" s="548"/>
      <c r="R45" s="548"/>
      <c r="S45" s="548"/>
      <c r="T45" s="548"/>
      <c r="U45" s="548"/>
      <c r="V45" s="548"/>
      <c r="W45" s="548"/>
      <c r="X45" s="548"/>
      <c r="Y45" s="548"/>
      <c r="Z45" s="548"/>
      <c r="AA45" s="548"/>
      <c r="AB45" s="548"/>
      <c r="AC45" s="548"/>
    </row>
    <row r="46" spans="1:32" ht="18" customHeight="1" x14ac:dyDescent="0.2">
      <c r="B46" s="548"/>
      <c r="C46" s="548"/>
      <c r="D46" s="548"/>
      <c r="E46" s="548"/>
      <c r="F46" s="548"/>
      <c r="G46" s="548"/>
      <c r="H46" s="548"/>
      <c r="I46" s="548"/>
      <c r="J46" s="548"/>
      <c r="K46" s="548"/>
      <c r="L46" s="548"/>
      <c r="M46" s="548"/>
      <c r="N46" s="548"/>
      <c r="O46" s="548"/>
      <c r="P46" s="548"/>
      <c r="Q46" s="548"/>
      <c r="R46" s="548"/>
      <c r="S46" s="548"/>
      <c r="T46" s="548"/>
      <c r="U46" s="548"/>
      <c r="V46" s="548"/>
      <c r="W46" s="548"/>
      <c r="X46" s="548"/>
      <c r="Y46" s="548"/>
      <c r="Z46" s="548"/>
      <c r="AA46" s="548"/>
      <c r="AB46" s="548"/>
      <c r="AC46" s="548"/>
    </row>
    <row r="47" spans="1:32" x14ac:dyDescent="0.2">
      <c r="D47" s="120" t="s">
        <v>403</v>
      </c>
      <c r="K47" s="156"/>
      <c r="L47" s="548" t="s">
        <v>402</v>
      </c>
      <c r="M47" s="548"/>
      <c r="N47" s="548"/>
      <c r="O47" s="548"/>
      <c r="P47" s="548"/>
      <c r="Q47" s="548"/>
      <c r="R47" s="548"/>
      <c r="S47" s="548"/>
      <c r="T47" s="548"/>
      <c r="U47" s="548"/>
      <c r="V47" s="548"/>
      <c r="W47" s="548"/>
      <c r="X47" s="548"/>
      <c r="Y47" s="548"/>
      <c r="Z47" s="548"/>
      <c r="AA47" s="548"/>
      <c r="AB47" s="548"/>
      <c r="AC47" s="156"/>
    </row>
    <row r="48" spans="1:32" x14ac:dyDescent="0.2">
      <c r="K48" s="156"/>
      <c r="L48" s="548"/>
      <c r="M48" s="548"/>
      <c r="N48" s="548"/>
      <c r="O48" s="548"/>
      <c r="P48" s="548"/>
      <c r="Q48" s="548"/>
      <c r="R48" s="548"/>
      <c r="S48" s="548"/>
      <c r="T48" s="548"/>
      <c r="U48" s="548"/>
      <c r="V48" s="548"/>
      <c r="W48" s="548"/>
      <c r="X48" s="548"/>
      <c r="Y48" s="548"/>
      <c r="Z48" s="548"/>
      <c r="AA48" s="548"/>
      <c r="AB48" s="548"/>
      <c r="AC48" s="156"/>
      <c r="AF48" s="120" t="s">
        <v>340</v>
      </c>
    </row>
    <row r="49" spans="2:29" ht="49.5" customHeight="1" x14ac:dyDescent="0.2">
      <c r="K49" s="156"/>
      <c r="L49" s="548"/>
      <c r="M49" s="548"/>
      <c r="N49" s="548"/>
      <c r="O49" s="548"/>
      <c r="P49" s="548"/>
      <c r="Q49" s="548"/>
      <c r="R49" s="548"/>
      <c r="S49" s="548"/>
      <c r="T49" s="548"/>
      <c r="U49" s="548"/>
      <c r="V49" s="548"/>
      <c r="W49" s="548"/>
      <c r="X49" s="548"/>
      <c r="Y49" s="548"/>
      <c r="Z49" s="548"/>
      <c r="AA49" s="548"/>
      <c r="AB49" s="548"/>
      <c r="AC49" s="156"/>
    </row>
    <row r="50" spans="2:29" x14ac:dyDescent="0.2">
      <c r="B50" s="548" t="s">
        <v>401</v>
      </c>
      <c r="C50" s="548"/>
      <c r="D50" s="548"/>
      <c r="E50" s="548"/>
      <c r="F50" s="548"/>
      <c r="G50" s="548"/>
      <c r="H50" s="548"/>
      <c r="I50" s="548"/>
      <c r="J50" s="548"/>
      <c r="K50" s="548"/>
      <c r="L50" s="548"/>
      <c r="M50" s="548"/>
      <c r="N50" s="548"/>
      <c r="O50" s="548"/>
      <c r="P50" s="548"/>
      <c r="Q50" s="548"/>
      <c r="R50" s="548"/>
      <c r="S50" s="548"/>
      <c r="T50" s="548"/>
      <c r="U50" s="548"/>
      <c r="V50" s="548"/>
      <c r="W50" s="548"/>
      <c r="X50" s="548"/>
      <c r="Y50" s="548"/>
      <c r="Z50" s="548"/>
      <c r="AA50" s="548"/>
      <c r="AB50" s="548"/>
      <c r="AC50" s="548"/>
    </row>
    <row r="51" spans="2:29" x14ac:dyDescent="0.2">
      <c r="B51" s="548"/>
      <c r="C51" s="548"/>
      <c r="D51" s="548"/>
      <c r="E51" s="548"/>
      <c r="F51" s="548"/>
      <c r="G51" s="548"/>
      <c r="H51" s="548"/>
      <c r="I51" s="548"/>
      <c r="J51" s="548"/>
      <c r="K51" s="548"/>
      <c r="L51" s="548"/>
      <c r="M51" s="548"/>
      <c r="N51" s="548"/>
      <c r="O51" s="548"/>
      <c r="P51" s="548"/>
      <c r="Q51" s="548"/>
      <c r="R51" s="548"/>
      <c r="S51" s="548"/>
      <c r="T51" s="548"/>
      <c r="U51" s="548"/>
      <c r="V51" s="548"/>
      <c r="W51" s="548"/>
      <c r="X51" s="548"/>
      <c r="Y51" s="548"/>
      <c r="Z51" s="548"/>
      <c r="AA51" s="548"/>
      <c r="AB51" s="548"/>
      <c r="AC51" s="548"/>
    </row>
    <row r="52" spans="2:29" ht="30" customHeight="1" x14ac:dyDescent="0.2">
      <c r="B52" s="548"/>
      <c r="C52" s="548"/>
      <c r="D52" s="548"/>
      <c r="E52" s="548"/>
      <c r="F52" s="548"/>
      <c r="G52" s="548"/>
      <c r="H52" s="548"/>
      <c r="I52" s="548"/>
      <c r="J52" s="548"/>
      <c r="K52" s="548"/>
      <c r="L52" s="548"/>
      <c r="M52" s="548"/>
      <c r="N52" s="548"/>
      <c r="O52" s="548"/>
      <c r="P52" s="548"/>
      <c r="Q52" s="548"/>
      <c r="R52" s="548"/>
      <c r="S52" s="548"/>
      <c r="T52" s="548"/>
      <c r="U52" s="548"/>
      <c r="V52" s="548"/>
      <c r="W52" s="548"/>
      <c r="X52" s="548"/>
      <c r="Y52" s="548"/>
      <c r="Z52" s="548"/>
      <c r="AA52" s="548"/>
      <c r="AB52" s="548"/>
      <c r="AC52" s="548"/>
    </row>
    <row r="120" spans="3:7" x14ac:dyDescent="0.2">
      <c r="C120" s="126"/>
      <c r="D120" s="126"/>
      <c r="E120" s="126"/>
      <c r="F120" s="126"/>
      <c r="G120" s="126"/>
    </row>
    <row r="121" spans="3:7" x14ac:dyDescent="0.2">
      <c r="C121" s="147"/>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9:F10"/>
    <mergeCell ref="B4:Z4"/>
    <mergeCell ref="B5:Z5"/>
    <mergeCell ref="B7:F7"/>
    <mergeCell ref="G7:Z7"/>
    <mergeCell ref="B8:F8"/>
  </mergeCells>
  <phoneticPr fontId="31"/>
  <dataValidations count="1">
    <dataValidation type="list" allowBlank="1" showInputMessage="1" showErrorMessage="1" sqref="Z14:Z15 AB14:AB15 Z29 AB29 Z39 AB39 G8:G10 L8 Q8 Z32 AB32 Z35 AB35" xr:uid="{39D72529-8A36-40E8-B315-DD882C2C1B9F}">
      <formula1>"□,■"</formula1>
    </dataValidation>
  </dataValidations>
  <pageMargins left="0.7" right="0.7" top="0.75" bottom="0.75" header="0.3" footer="0.3"/>
  <pageSetup paperSize="9" scale="65" orientation="portrait" r:id="rId1"/>
  <rowBreaks count="1" manualBreakCount="1">
    <brk id="5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F5278-EAE4-43AF-8DCA-44770A0F45EE}">
  <sheetPr codeName="Sheet44">
    <tabColor rgb="FF0070C0"/>
  </sheetPr>
  <dimension ref="A2:AB123"/>
  <sheetViews>
    <sheetView zoomScaleNormal="100" zoomScaleSheetLayoutView="85" workbookViewId="0"/>
  </sheetViews>
  <sheetFormatPr defaultColWidth="4" defaultRowHeight="13" x14ac:dyDescent="0.2"/>
  <cols>
    <col min="1" max="1" width="1.453125" style="120" customWidth="1"/>
    <col min="2" max="2" width="2.36328125" style="120" customWidth="1"/>
    <col min="3" max="3" width="1.08984375" style="120" customWidth="1"/>
    <col min="4"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5" x14ac:dyDescent="0.2">
      <c r="B2" s="120" t="s">
        <v>442</v>
      </c>
      <c r="C2" s="187"/>
      <c r="D2" s="187"/>
      <c r="E2" s="187"/>
      <c r="F2" s="187"/>
      <c r="G2" s="187"/>
      <c r="H2" s="187"/>
      <c r="I2" s="187"/>
      <c r="J2" s="187"/>
      <c r="K2" s="187"/>
      <c r="L2" s="187"/>
      <c r="M2" s="187"/>
      <c r="N2" s="187"/>
      <c r="O2" s="187"/>
      <c r="P2" s="187"/>
      <c r="Q2" s="187"/>
      <c r="R2" s="187"/>
      <c r="S2" s="187"/>
      <c r="T2" s="187"/>
      <c r="U2" s="187"/>
      <c r="V2" s="187"/>
      <c r="W2" s="187"/>
      <c r="X2" s="187"/>
      <c r="Y2" s="187"/>
    </row>
    <row r="4" spans="2:25" x14ac:dyDescent="0.2">
      <c r="B4" s="463" t="s">
        <v>430</v>
      </c>
      <c r="C4" s="463"/>
      <c r="D4" s="463"/>
      <c r="E4" s="463"/>
      <c r="F4" s="463"/>
      <c r="G4" s="463"/>
      <c r="H4" s="463"/>
      <c r="I4" s="463"/>
      <c r="J4" s="463"/>
      <c r="K4" s="463"/>
      <c r="L4" s="463"/>
      <c r="M4" s="463"/>
      <c r="N4" s="463"/>
      <c r="O4" s="463"/>
      <c r="P4" s="463"/>
      <c r="Q4" s="463"/>
      <c r="R4" s="463"/>
      <c r="S4" s="463"/>
      <c r="T4" s="463"/>
      <c r="U4" s="463"/>
      <c r="V4" s="463"/>
      <c r="W4" s="463"/>
      <c r="X4" s="463"/>
      <c r="Y4" s="463"/>
    </row>
    <row r="6" spans="2:25" ht="23.25" customHeight="1" x14ac:dyDescent="0.2">
      <c r="B6" s="501" t="s">
        <v>13</v>
      </c>
      <c r="C6" s="501"/>
      <c r="D6" s="501"/>
      <c r="E6" s="501"/>
      <c r="F6" s="501"/>
      <c r="G6" s="459"/>
      <c r="H6" s="464"/>
      <c r="I6" s="464"/>
      <c r="J6" s="464"/>
      <c r="K6" s="464"/>
      <c r="L6" s="464"/>
      <c r="M6" s="464"/>
      <c r="N6" s="464"/>
      <c r="O6" s="464"/>
      <c r="P6" s="464"/>
      <c r="Q6" s="464"/>
      <c r="R6" s="464"/>
      <c r="S6" s="464"/>
      <c r="T6" s="464"/>
      <c r="U6" s="464"/>
      <c r="V6" s="464"/>
      <c r="W6" s="464"/>
      <c r="X6" s="464"/>
      <c r="Y6" s="535"/>
    </row>
    <row r="7" spans="2:25" ht="23.25" customHeight="1" x14ac:dyDescent="0.2">
      <c r="B7" s="501" t="s">
        <v>153</v>
      </c>
      <c r="C7" s="501"/>
      <c r="D7" s="501"/>
      <c r="E7" s="501"/>
      <c r="F7" s="501"/>
      <c r="G7" s="137" t="s">
        <v>46</v>
      </c>
      <c r="H7" s="172" t="s">
        <v>131</v>
      </c>
      <c r="I7" s="172"/>
      <c r="J7" s="172"/>
      <c r="K7" s="172"/>
      <c r="L7" s="133" t="s">
        <v>46</v>
      </c>
      <c r="M7" s="172" t="s">
        <v>130</v>
      </c>
      <c r="N7" s="172"/>
      <c r="O7" s="172"/>
      <c r="P7" s="172"/>
      <c r="Q7" s="133" t="s">
        <v>46</v>
      </c>
      <c r="R7" s="172" t="s">
        <v>129</v>
      </c>
      <c r="S7" s="172"/>
      <c r="T7" s="172"/>
      <c r="U7" s="172"/>
      <c r="V7" s="172"/>
      <c r="W7" s="154"/>
      <c r="X7" s="154"/>
      <c r="Y7" s="141"/>
    </row>
    <row r="8" spans="2:25" ht="20.149999999999999" customHeight="1" x14ac:dyDescent="0.2">
      <c r="B8" s="536" t="s">
        <v>154</v>
      </c>
      <c r="C8" s="537"/>
      <c r="D8" s="537"/>
      <c r="E8" s="537"/>
      <c r="F8" s="538"/>
      <c r="G8" s="133" t="s">
        <v>46</v>
      </c>
      <c r="H8" s="147" t="s">
        <v>155</v>
      </c>
      <c r="I8" s="164"/>
      <c r="J8" s="164"/>
      <c r="K8" s="164"/>
      <c r="L8" s="164"/>
      <c r="M8" s="164"/>
      <c r="N8" s="164"/>
      <c r="O8" s="164"/>
      <c r="P8" s="164"/>
      <c r="Q8" s="164"/>
      <c r="R8" s="164"/>
      <c r="S8" s="164"/>
      <c r="T8" s="164"/>
      <c r="U8" s="164"/>
      <c r="V8" s="164"/>
      <c r="W8" s="164"/>
      <c r="X8" s="164"/>
      <c r="Y8" s="163"/>
    </row>
    <row r="9" spans="2:25" ht="20.149999999999999" customHeight="1" x14ac:dyDescent="0.2">
      <c r="B9" s="539"/>
      <c r="C9" s="463"/>
      <c r="D9" s="463"/>
      <c r="E9" s="463"/>
      <c r="F9" s="540"/>
      <c r="G9" s="133" t="s">
        <v>46</v>
      </c>
      <c r="H9" s="120" t="s">
        <v>156</v>
      </c>
      <c r="I9" s="157"/>
      <c r="J9" s="157"/>
      <c r="K9" s="157"/>
      <c r="L9" s="157"/>
      <c r="M9" s="157"/>
      <c r="N9" s="157"/>
      <c r="O9" s="157"/>
      <c r="P9" s="157"/>
      <c r="Q9" s="157"/>
      <c r="R9" s="157"/>
      <c r="S9" s="157"/>
      <c r="T9" s="157"/>
      <c r="U9" s="157"/>
      <c r="V9" s="157"/>
      <c r="W9" s="157"/>
      <c r="X9" s="157"/>
      <c r="Y9" s="160"/>
    </row>
    <row r="10" spans="2:25" ht="20.149999999999999" customHeight="1" x14ac:dyDescent="0.2">
      <c r="B10" s="508"/>
      <c r="C10" s="509"/>
      <c r="D10" s="509"/>
      <c r="E10" s="509"/>
      <c r="F10" s="541"/>
      <c r="G10" s="152" t="s">
        <v>46</v>
      </c>
      <c r="H10" s="126" t="s">
        <v>319</v>
      </c>
      <c r="I10" s="159"/>
      <c r="J10" s="159"/>
      <c r="K10" s="159"/>
      <c r="L10" s="159"/>
      <c r="M10" s="159"/>
      <c r="N10" s="159"/>
      <c r="O10" s="159"/>
      <c r="P10" s="159"/>
      <c r="Q10" s="159"/>
      <c r="R10" s="159"/>
      <c r="S10" s="159"/>
      <c r="T10" s="159"/>
      <c r="U10" s="159"/>
      <c r="V10" s="159"/>
      <c r="W10" s="159"/>
      <c r="X10" s="159"/>
      <c r="Y10" s="158"/>
    </row>
    <row r="11" spans="2:25" ht="20.149999999999999" customHeight="1" x14ac:dyDescent="0.2">
      <c r="B11" s="536" t="s">
        <v>429</v>
      </c>
      <c r="C11" s="537"/>
      <c r="D11" s="537"/>
      <c r="E11" s="537"/>
      <c r="F11" s="538"/>
      <c r="G11" s="133" t="s">
        <v>46</v>
      </c>
      <c r="H11" s="147" t="s">
        <v>428</v>
      </c>
      <c r="I11" s="164"/>
      <c r="J11" s="164"/>
      <c r="K11" s="164"/>
      <c r="L11" s="164"/>
      <c r="M11" s="164"/>
      <c r="N11" s="164"/>
      <c r="O11" s="164"/>
      <c r="P11" s="164"/>
      <c r="Q11" s="164"/>
      <c r="R11" s="164"/>
      <c r="S11" s="164"/>
      <c r="T11" s="164"/>
      <c r="U11" s="164"/>
      <c r="V11" s="164"/>
      <c r="W11" s="164"/>
      <c r="X11" s="164"/>
      <c r="Y11" s="163"/>
    </row>
    <row r="12" spans="2:25" ht="20.149999999999999" customHeight="1" x14ac:dyDescent="0.2">
      <c r="B12" s="539"/>
      <c r="C12" s="463"/>
      <c r="D12" s="463"/>
      <c r="E12" s="463"/>
      <c r="F12" s="540"/>
      <c r="G12" s="133" t="s">
        <v>46</v>
      </c>
      <c r="H12" s="120" t="s">
        <v>427</v>
      </c>
      <c r="I12" s="157"/>
      <c r="J12" s="157"/>
      <c r="K12" s="157"/>
      <c r="L12" s="157"/>
      <c r="M12" s="157"/>
      <c r="N12" s="157"/>
      <c r="O12" s="157"/>
      <c r="P12" s="157"/>
      <c r="Q12" s="157"/>
      <c r="R12" s="157"/>
      <c r="S12" s="157"/>
      <c r="T12" s="157"/>
      <c r="U12" s="157"/>
      <c r="V12" s="157"/>
      <c r="W12" s="157"/>
      <c r="X12" s="157"/>
      <c r="Y12" s="160"/>
    </row>
    <row r="13" spans="2:25" ht="20.149999999999999" customHeight="1" x14ac:dyDescent="0.2">
      <c r="B13" s="539"/>
      <c r="C13" s="463"/>
      <c r="D13" s="463"/>
      <c r="E13" s="463"/>
      <c r="F13" s="540"/>
      <c r="G13" s="133" t="s">
        <v>46</v>
      </c>
      <c r="H13" s="120" t="s">
        <v>426</v>
      </c>
      <c r="I13" s="157"/>
      <c r="J13" s="157"/>
      <c r="K13" s="157"/>
      <c r="L13" s="157"/>
      <c r="M13" s="157"/>
      <c r="N13" s="157"/>
      <c r="O13" s="157"/>
      <c r="P13" s="157"/>
      <c r="Q13" s="157"/>
      <c r="R13" s="157"/>
      <c r="S13" s="157"/>
      <c r="T13" s="157"/>
      <c r="U13" s="157"/>
      <c r="V13" s="157"/>
      <c r="W13" s="157"/>
      <c r="X13" s="157"/>
      <c r="Y13" s="160"/>
    </row>
    <row r="14" spans="2:25" ht="20.149999999999999" customHeight="1" x14ac:dyDescent="0.2">
      <c r="B14" s="508"/>
      <c r="C14" s="509"/>
      <c r="D14" s="509"/>
      <c r="E14" s="509"/>
      <c r="F14" s="541"/>
      <c r="G14" s="152" t="s">
        <v>46</v>
      </c>
      <c r="H14" s="126" t="s">
        <v>425</v>
      </c>
      <c r="I14" s="159"/>
      <c r="J14" s="159"/>
      <c r="K14" s="159"/>
      <c r="L14" s="159"/>
      <c r="M14" s="159"/>
      <c r="N14" s="159"/>
      <c r="O14" s="159"/>
      <c r="P14" s="159"/>
      <c r="Q14" s="159"/>
      <c r="R14" s="159"/>
      <c r="S14" s="159"/>
      <c r="T14" s="159"/>
      <c r="U14" s="159"/>
      <c r="V14" s="159"/>
      <c r="W14" s="159"/>
      <c r="X14" s="159"/>
      <c r="Y14" s="158"/>
    </row>
    <row r="16" spans="2:25" x14ac:dyDescent="0.2">
      <c r="B16" s="148"/>
      <c r="C16" s="147"/>
      <c r="D16" s="147"/>
      <c r="E16" s="147"/>
      <c r="F16" s="147"/>
      <c r="G16" s="147"/>
      <c r="H16" s="147"/>
      <c r="I16" s="147"/>
      <c r="J16" s="147"/>
      <c r="K16" s="147"/>
      <c r="L16" s="147"/>
      <c r="M16" s="147"/>
      <c r="N16" s="147"/>
      <c r="O16" s="147"/>
      <c r="P16" s="147"/>
      <c r="Q16" s="147"/>
      <c r="R16" s="147"/>
      <c r="S16" s="147"/>
      <c r="T16" s="147"/>
      <c r="U16" s="147"/>
      <c r="V16" s="147"/>
      <c r="W16" s="147"/>
      <c r="X16" s="147"/>
      <c r="Y16" s="169"/>
    </row>
    <row r="17" spans="2:28" x14ac:dyDescent="0.2">
      <c r="B17" s="139" t="s">
        <v>424</v>
      </c>
      <c r="Y17" s="185"/>
    </row>
    <row r="18" spans="2:28" x14ac:dyDescent="0.2">
      <c r="B18" s="139"/>
      <c r="Y18" s="185"/>
    </row>
    <row r="19" spans="2:28" x14ac:dyDescent="0.2">
      <c r="B19" s="139"/>
      <c r="C19" s="120" t="s">
        <v>423</v>
      </c>
      <c r="K19" s="463"/>
      <c r="L19" s="463"/>
      <c r="Y19" s="185"/>
    </row>
    <row r="20" spans="2:28" ht="6.75" customHeight="1" x14ac:dyDescent="0.2">
      <c r="B20" s="139"/>
      <c r="Y20" s="185"/>
    </row>
    <row r="21" spans="2:28" ht="17.25" customHeight="1" x14ac:dyDescent="0.2">
      <c r="B21" s="139"/>
      <c r="D21" s="502" t="s">
        <v>419</v>
      </c>
      <c r="E21" s="507"/>
      <c r="F21" s="507"/>
      <c r="G21" s="507"/>
      <c r="H21" s="507"/>
      <c r="I21" s="507"/>
      <c r="J21" s="507"/>
      <c r="K21" s="507"/>
      <c r="L21" s="507"/>
      <c r="M21" s="533"/>
      <c r="N21" s="502" t="s">
        <v>419</v>
      </c>
      <c r="O21" s="507"/>
      <c r="P21" s="507"/>
      <c r="Q21" s="507"/>
      <c r="R21" s="507"/>
      <c r="S21" s="507"/>
      <c r="T21" s="507"/>
      <c r="U21" s="507"/>
      <c r="V21" s="507"/>
      <c r="W21" s="507"/>
      <c r="X21" s="533"/>
      <c r="Y21" s="185"/>
    </row>
    <row r="22" spans="2:28" ht="26.25" customHeight="1" x14ac:dyDescent="0.2">
      <c r="B22" s="139"/>
      <c r="D22" s="502"/>
      <c r="E22" s="507"/>
      <c r="F22" s="507"/>
      <c r="G22" s="507"/>
      <c r="H22" s="507"/>
      <c r="I22" s="507"/>
      <c r="J22" s="507"/>
      <c r="K22" s="507"/>
      <c r="L22" s="507"/>
      <c r="M22" s="533"/>
      <c r="N22" s="502"/>
      <c r="O22" s="507"/>
      <c r="P22" s="507"/>
      <c r="Q22" s="507"/>
      <c r="R22" s="507"/>
      <c r="S22" s="507"/>
      <c r="T22" s="507"/>
      <c r="U22" s="507"/>
      <c r="V22" s="507"/>
      <c r="W22" s="507"/>
      <c r="X22" s="533"/>
      <c r="Y22" s="185"/>
    </row>
    <row r="23" spans="2:28" x14ac:dyDescent="0.2">
      <c r="B23" s="139"/>
      <c r="M23" s="133"/>
      <c r="R23" s="133"/>
      <c r="X23" s="133"/>
      <c r="Y23" s="185"/>
      <c r="Z23" s="187"/>
      <c r="AA23" s="187"/>
      <c r="AB23" s="187"/>
    </row>
    <row r="24" spans="2:28" x14ac:dyDescent="0.2">
      <c r="B24" s="139"/>
      <c r="C24" s="120" t="s">
        <v>422</v>
      </c>
      <c r="K24" s="463"/>
      <c r="L24" s="463"/>
      <c r="Y24" s="185"/>
    </row>
    <row r="25" spans="2:28" ht="6.75" customHeight="1" x14ac:dyDescent="0.2">
      <c r="B25" s="139"/>
      <c r="Y25" s="185"/>
    </row>
    <row r="26" spans="2:28" ht="17.25" customHeight="1" x14ac:dyDescent="0.2">
      <c r="B26" s="139"/>
      <c r="D26" s="502" t="s">
        <v>419</v>
      </c>
      <c r="E26" s="507"/>
      <c r="F26" s="507"/>
      <c r="G26" s="507"/>
      <c r="H26" s="507"/>
      <c r="I26" s="507"/>
      <c r="J26" s="507"/>
      <c r="K26" s="507"/>
      <c r="L26" s="507"/>
      <c r="M26" s="533"/>
      <c r="N26" s="502" t="s">
        <v>419</v>
      </c>
      <c r="O26" s="507"/>
      <c r="P26" s="507"/>
      <c r="Q26" s="507"/>
      <c r="R26" s="507"/>
      <c r="S26" s="507"/>
      <c r="T26" s="507"/>
      <c r="U26" s="507"/>
      <c r="V26" s="507"/>
      <c r="W26" s="507"/>
      <c r="X26" s="533"/>
      <c r="Y26" s="185"/>
    </row>
    <row r="27" spans="2:28" ht="26.25" customHeight="1" x14ac:dyDescent="0.2">
      <c r="B27" s="139"/>
      <c r="D27" s="502"/>
      <c r="E27" s="507"/>
      <c r="F27" s="507"/>
      <c r="G27" s="507"/>
      <c r="H27" s="507"/>
      <c r="I27" s="507"/>
      <c r="J27" s="507"/>
      <c r="K27" s="507"/>
      <c r="L27" s="507"/>
      <c r="M27" s="533"/>
      <c r="N27" s="502"/>
      <c r="O27" s="507"/>
      <c r="P27" s="507"/>
      <c r="Q27" s="507"/>
      <c r="R27" s="507"/>
      <c r="S27" s="507"/>
      <c r="T27" s="507"/>
      <c r="U27" s="507"/>
      <c r="V27" s="507"/>
      <c r="W27" s="507"/>
      <c r="X27" s="533"/>
      <c r="Y27" s="185"/>
    </row>
    <row r="28" spans="2:28" x14ac:dyDescent="0.2">
      <c r="B28" s="139"/>
      <c r="Y28" s="185"/>
      <c r="Z28" s="187"/>
      <c r="AA28" s="187"/>
      <c r="AB28" s="187"/>
    </row>
    <row r="29" spans="2:28" x14ac:dyDescent="0.2">
      <c r="B29" s="139"/>
      <c r="C29" s="120" t="s">
        <v>421</v>
      </c>
      <c r="K29" s="140"/>
      <c r="L29" s="140"/>
      <c r="Y29" s="185"/>
    </row>
    <row r="30" spans="2:28" ht="6.75" customHeight="1" x14ac:dyDescent="0.2">
      <c r="B30" s="139"/>
      <c r="Y30" s="185"/>
    </row>
    <row r="31" spans="2:28" ht="17.25" customHeight="1" x14ac:dyDescent="0.2">
      <c r="B31" s="139"/>
      <c r="D31" s="502" t="s">
        <v>419</v>
      </c>
      <c r="E31" s="507"/>
      <c r="F31" s="507"/>
      <c r="G31" s="507"/>
      <c r="H31" s="507"/>
      <c r="I31" s="507"/>
      <c r="J31" s="507"/>
      <c r="K31" s="507"/>
      <c r="L31" s="507"/>
      <c r="M31" s="533"/>
      <c r="N31" s="502" t="s">
        <v>419</v>
      </c>
      <c r="O31" s="507"/>
      <c r="P31" s="507"/>
      <c r="Q31" s="507"/>
      <c r="R31" s="507"/>
      <c r="S31" s="507"/>
      <c r="T31" s="507"/>
      <c r="U31" s="507"/>
      <c r="V31" s="507"/>
      <c r="W31" s="507"/>
      <c r="X31" s="533"/>
      <c r="Y31" s="185"/>
    </row>
    <row r="32" spans="2:28" ht="26.25" customHeight="1" x14ac:dyDescent="0.2">
      <c r="B32" s="139"/>
      <c r="D32" s="502"/>
      <c r="E32" s="507"/>
      <c r="F32" s="507"/>
      <c r="G32" s="507"/>
      <c r="H32" s="507"/>
      <c r="I32" s="507"/>
      <c r="J32" s="507"/>
      <c r="K32" s="507"/>
      <c r="L32" s="507"/>
      <c r="M32" s="533"/>
      <c r="N32" s="502"/>
      <c r="O32" s="507"/>
      <c r="P32" s="507"/>
      <c r="Q32" s="507"/>
      <c r="R32" s="507"/>
      <c r="S32" s="507"/>
      <c r="T32" s="507"/>
      <c r="U32" s="507"/>
      <c r="V32" s="507"/>
      <c r="W32" s="507"/>
      <c r="X32" s="533"/>
      <c r="Y32" s="185"/>
    </row>
    <row r="33" spans="1:28" ht="7.5" customHeight="1" x14ac:dyDescent="0.2">
      <c r="B33" s="139"/>
      <c r="Y33" s="185"/>
      <c r="Z33" s="187"/>
      <c r="AA33" s="187"/>
      <c r="AB33" s="187"/>
    </row>
    <row r="34" spans="1:28" x14ac:dyDescent="0.2">
      <c r="B34" s="139"/>
      <c r="C34" s="120" t="s">
        <v>420</v>
      </c>
      <c r="K34" s="463"/>
      <c r="L34" s="463"/>
      <c r="Y34" s="185"/>
    </row>
    <row r="35" spans="1:28" ht="6.75" customHeight="1" x14ac:dyDescent="0.2">
      <c r="B35" s="139"/>
      <c r="Y35" s="185"/>
    </row>
    <row r="36" spans="1:28" ht="17.25" customHeight="1" x14ac:dyDescent="0.2">
      <c r="B36" s="139"/>
      <c r="D36" s="502" t="s">
        <v>419</v>
      </c>
      <c r="E36" s="507"/>
      <c r="F36" s="507"/>
      <c r="G36" s="507"/>
      <c r="H36" s="507"/>
      <c r="I36" s="507"/>
      <c r="J36" s="507"/>
      <c r="K36" s="507"/>
      <c r="L36" s="507"/>
      <c r="M36" s="533"/>
      <c r="N36" s="502" t="s">
        <v>419</v>
      </c>
      <c r="O36" s="507"/>
      <c r="P36" s="507"/>
      <c r="Q36" s="507"/>
      <c r="R36" s="507"/>
      <c r="S36" s="507"/>
      <c r="T36" s="507"/>
      <c r="U36" s="507"/>
      <c r="V36" s="507"/>
      <c r="W36" s="507"/>
      <c r="X36" s="533"/>
      <c r="Y36" s="185"/>
    </row>
    <row r="37" spans="1:28" ht="27.75" customHeight="1" x14ac:dyDescent="0.2">
      <c r="B37" s="139"/>
      <c r="D37" s="502"/>
      <c r="E37" s="507"/>
      <c r="F37" s="507"/>
      <c r="G37" s="507"/>
      <c r="H37" s="507"/>
      <c r="I37" s="507"/>
      <c r="J37" s="507"/>
      <c r="K37" s="507"/>
      <c r="L37" s="507"/>
      <c r="M37" s="533"/>
      <c r="N37" s="502"/>
      <c r="O37" s="507"/>
      <c r="P37" s="507"/>
      <c r="Q37" s="507"/>
      <c r="R37" s="507"/>
      <c r="S37" s="507"/>
      <c r="T37" s="507"/>
      <c r="U37" s="507"/>
      <c r="V37" s="507"/>
      <c r="W37" s="507"/>
      <c r="X37" s="533"/>
      <c r="Y37" s="185"/>
    </row>
    <row r="38" spans="1:28" x14ac:dyDescent="0.2">
      <c r="A38" s="185"/>
      <c r="Y38" s="185"/>
      <c r="Z38" s="187"/>
      <c r="AA38" s="187"/>
      <c r="AB38" s="187"/>
    </row>
    <row r="39" spans="1:28" x14ac:dyDescent="0.2">
      <c r="B39" s="127"/>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91"/>
      <c r="AA39" s="187"/>
      <c r="AB39" s="187"/>
    </row>
    <row r="42" spans="1:28" x14ac:dyDescent="0.2">
      <c r="B42" s="120" t="s">
        <v>418</v>
      </c>
    </row>
    <row r="43" spans="1:28" x14ac:dyDescent="0.2">
      <c r="B43" s="120" t="s">
        <v>417</v>
      </c>
      <c r="D43" s="120" t="s">
        <v>416</v>
      </c>
      <c r="K43" s="187"/>
      <c r="L43" s="187"/>
      <c r="M43" s="187"/>
      <c r="N43" s="187"/>
      <c r="O43" s="187"/>
      <c r="P43" s="187"/>
      <c r="Q43" s="187"/>
      <c r="R43" s="187"/>
      <c r="S43" s="187"/>
      <c r="T43" s="187"/>
      <c r="U43" s="187"/>
      <c r="V43" s="187"/>
      <c r="W43" s="187"/>
      <c r="X43" s="187"/>
      <c r="Y43" s="187"/>
      <c r="Z43" s="187"/>
      <c r="AA43" s="187"/>
      <c r="AB43" s="187"/>
    </row>
    <row r="122" spans="3:7" x14ac:dyDescent="0.2">
      <c r="C122" s="126"/>
      <c r="D122" s="126"/>
      <c r="E122" s="126"/>
      <c r="F122" s="126"/>
      <c r="G122" s="126"/>
    </row>
    <row r="123" spans="3:7" x14ac:dyDescent="0.2">
      <c r="C123" s="147"/>
    </row>
  </sheetData>
  <mergeCells count="25">
    <mergeCell ref="D22:M22"/>
    <mergeCell ref="N22:X22"/>
    <mergeCell ref="D37:M37"/>
    <mergeCell ref="N37:X37"/>
    <mergeCell ref="D26:M26"/>
    <mergeCell ref="N26:X26"/>
    <mergeCell ref="D27:M27"/>
    <mergeCell ref="N27:X27"/>
    <mergeCell ref="D31:M31"/>
    <mergeCell ref="N31:X31"/>
    <mergeCell ref="K24:L24"/>
    <mergeCell ref="D32:M32"/>
    <mergeCell ref="N32:X32"/>
    <mergeCell ref="K34:L34"/>
    <mergeCell ref="D36:M36"/>
    <mergeCell ref="N36:X36"/>
    <mergeCell ref="B11:F14"/>
    <mergeCell ref="K19:L19"/>
    <mergeCell ref="D21:M21"/>
    <mergeCell ref="N21:X21"/>
    <mergeCell ref="B4:Y4"/>
    <mergeCell ref="B6:F6"/>
    <mergeCell ref="G6:Y6"/>
    <mergeCell ref="B7:F7"/>
    <mergeCell ref="B8:F10"/>
  </mergeCells>
  <phoneticPr fontId="31"/>
  <dataValidations count="1">
    <dataValidation type="list" allowBlank="1" showInputMessage="1" showErrorMessage="1" sqref="L7 Q7 G7:G14" xr:uid="{AFBF4CD3-E14C-44D2-A1B1-916FBE96AC8C}">
      <formula1>"□,■"</formula1>
    </dataValidation>
  </dataValidations>
  <pageMargins left="0.7" right="0.7" top="0.75" bottom="0.75" header="0.3" footer="0.3"/>
  <pageSetup paperSize="9" scale="92" orientation="portrait" r:id="rId1"/>
  <rowBreaks count="2" manualBreakCount="2">
    <brk id="58" max="27" man="1"/>
    <brk id="64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F19AD-385A-42DF-A4A7-1EADEDEC2FDF}">
  <sheetPr codeName="Sheet45">
    <tabColor rgb="FF0070C0"/>
  </sheetPr>
  <dimension ref="B2:AF123"/>
  <sheetViews>
    <sheetView zoomScaleNormal="100" zoomScaleSheetLayoutView="130" workbookViewId="0"/>
  </sheetViews>
  <sheetFormatPr defaultColWidth="4" defaultRowHeight="13" x14ac:dyDescent="0.2"/>
  <cols>
    <col min="1" max="1" width="1.453125" style="120" customWidth="1"/>
    <col min="2" max="2" width="2.36328125" style="120" customWidth="1"/>
    <col min="3" max="3" width="1.08984375" style="120" customWidth="1"/>
    <col min="4"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5" x14ac:dyDescent="0.2">
      <c r="B2" s="120" t="s">
        <v>443</v>
      </c>
      <c r="C2" s="187"/>
      <c r="D2" s="187"/>
      <c r="E2" s="187"/>
      <c r="F2" s="187"/>
      <c r="G2" s="187"/>
      <c r="H2" s="187"/>
      <c r="I2" s="187"/>
      <c r="J2" s="187"/>
      <c r="K2" s="187"/>
      <c r="L2" s="187"/>
      <c r="M2" s="187"/>
      <c r="N2" s="187"/>
      <c r="O2" s="187"/>
      <c r="P2" s="187"/>
      <c r="Q2" s="187"/>
      <c r="R2" s="187"/>
      <c r="S2" s="187"/>
      <c r="T2" s="187"/>
      <c r="U2" s="187"/>
      <c r="V2" s="187"/>
      <c r="W2" s="187"/>
      <c r="X2" s="187"/>
      <c r="Y2" s="187"/>
    </row>
    <row r="4" spans="2:25" x14ac:dyDescent="0.2">
      <c r="B4" s="463" t="s">
        <v>437</v>
      </c>
      <c r="C4" s="463"/>
      <c r="D4" s="463"/>
      <c r="E4" s="463"/>
      <c r="F4" s="463"/>
      <c r="G4" s="463"/>
      <c r="H4" s="463"/>
      <c r="I4" s="463"/>
      <c r="J4" s="463"/>
      <c r="K4" s="463"/>
      <c r="L4" s="463"/>
      <c r="M4" s="463"/>
      <c r="N4" s="463"/>
      <c r="O4" s="463"/>
      <c r="P4" s="463"/>
      <c r="Q4" s="463"/>
      <c r="R4" s="463"/>
      <c r="S4" s="463"/>
      <c r="T4" s="463"/>
      <c r="U4" s="463"/>
      <c r="V4" s="463"/>
      <c r="W4" s="463"/>
      <c r="X4" s="463"/>
      <c r="Y4" s="463"/>
    </row>
    <row r="6" spans="2:25" ht="23.25" customHeight="1" x14ac:dyDescent="0.2">
      <c r="B6" s="501" t="s">
        <v>13</v>
      </c>
      <c r="C6" s="501"/>
      <c r="D6" s="501"/>
      <c r="E6" s="501"/>
      <c r="F6" s="501"/>
      <c r="G6" s="459"/>
      <c r="H6" s="464"/>
      <c r="I6" s="464"/>
      <c r="J6" s="464"/>
      <c r="K6" s="464"/>
      <c r="L6" s="464"/>
      <c r="M6" s="464"/>
      <c r="N6" s="464"/>
      <c r="O6" s="464"/>
      <c r="P6" s="464"/>
      <c r="Q6" s="464"/>
      <c r="R6" s="464"/>
      <c r="S6" s="464"/>
      <c r="T6" s="464"/>
      <c r="U6" s="464"/>
      <c r="V6" s="464"/>
      <c r="W6" s="464"/>
      <c r="X6" s="464"/>
      <c r="Y6" s="535"/>
    </row>
    <row r="7" spans="2:25" ht="23.25" customHeight="1" x14ac:dyDescent="0.2">
      <c r="B7" s="501" t="s">
        <v>153</v>
      </c>
      <c r="C7" s="501"/>
      <c r="D7" s="501"/>
      <c r="E7" s="501"/>
      <c r="F7" s="501"/>
      <c r="G7" s="137" t="s">
        <v>46</v>
      </c>
      <c r="H7" s="172" t="s">
        <v>131</v>
      </c>
      <c r="I7" s="172"/>
      <c r="J7" s="172"/>
      <c r="K7" s="172"/>
      <c r="L7" s="133" t="s">
        <v>46</v>
      </c>
      <c r="M7" s="172" t="s">
        <v>130</v>
      </c>
      <c r="N7" s="172"/>
      <c r="O7" s="172"/>
      <c r="P7" s="172"/>
      <c r="Q7" s="133" t="s">
        <v>46</v>
      </c>
      <c r="R7" s="172" t="s">
        <v>129</v>
      </c>
      <c r="S7" s="172"/>
      <c r="T7" s="172"/>
      <c r="U7" s="172"/>
      <c r="V7" s="172"/>
      <c r="W7" s="154"/>
      <c r="X7" s="154"/>
      <c r="Y7" s="141"/>
    </row>
    <row r="8" spans="2:25" ht="20.149999999999999" customHeight="1" x14ac:dyDescent="0.2">
      <c r="B8" s="536" t="s">
        <v>154</v>
      </c>
      <c r="C8" s="537"/>
      <c r="D8" s="537"/>
      <c r="E8" s="537"/>
      <c r="F8" s="538"/>
      <c r="G8" s="133" t="s">
        <v>46</v>
      </c>
      <c r="H8" s="147" t="s">
        <v>155</v>
      </c>
      <c r="I8" s="164"/>
      <c r="J8" s="164"/>
      <c r="K8" s="164"/>
      <c r="L8" s="164"/>
      <c r="M8" s="164"/>
      <c r="N8" s="164"/>
      <c r="O8" s="164"/>
      <c r="P8" s="164"/>
      <c r="Q8" s="164"/>
      <c r="R8" s="164"/>
      <c r="S8" s="164"/>
      <c r="T8" s="164"/>
      <c r="U8" s="164"/>
      <c r="V8" s="164"/>
      <c r="W8" s="164"/>
      <c r="X8" s="164"/>
      <c r="Y8" s="163"/>
    </row>
    <row r="9" spans="2:25" ht="20.149999999999999" customHeight="1" x14ac:dyDescent="0.2">
      <c r="B9" s="539"/>
      <c r="C9" s="463"/>
      <c r="D9" s="463"/>
      <c r="E9" s="463"/>
      <c r="F9" s="540"/>
      <c r="G9" s="133" t="s">
        <v>46</v>
      </c>
      <c r="H9" s="120" t="s">
        <v>156</v>
      </c>
      <c r="I9" s="157"/>
      <c r="J9" s="157"/>
      <c r="K9" s="157"/>
      <c r="L9" s="157"/>
      <c r="M9" s="157"/>
      <c r="N9" s="157"/>
      <c r="O9" s="157"/>
      <c r="P9" s="157"/>
      <c r="Q9" s="157"/>
      <c r="R9" s="157"/>
      <c r="S9" s="157"/>
      <c r="T9" s="157"/>
      <c r="U9" s="157"/>
      <c r="V9" s="157"/>
      <c r="W9" s="157"/>
      <c r="X9" s="157"/>
      <c r="Y9" s="160"/>
    </row>
    <row r="10" spans="2:25" ht="20.149999999999999" customHeight="1" x14ac:dyDescent="0.2">
      <c r="B10" s="508"/>
      <c r="C10" s="509"/>
      <c r="D10" s="509"/>
      <c r="E10" s="509"/>
      <c r="F10" s="541"/>
      <c r="G10" s="152" t="s">
        <v>46</v>
      </c>
      <c r="H10" s="126" t="s">
        <v>319</v>
      </c>
      <c r="I10" s="159"/>
      <c r="J10" s="159"/>
      <c r="K10" s="159"/>
      <c r="L10" s="159"/>
      <c r="M10" s="159"/>
      <c r="N10" s="159"/>
      <c r="O10" s="159"/>
      <c r="P10" s="159"/>
      <c r="Q10" s="159"/>
      <c r="R10" s="159"/>
      <c r="S10" s="159"/>
      <c r="T10" s="159"/>
      <c r="U10" s="159"/>
      <c r="V10" s="159"/>
      <c r="W10" s="159"/>
      <c r="X10" s="159"/>
      <c r="Y10" s="158"/>
    </row>
    <row r="11" spans="2:25" ht="23.25" customHeight="1" x14ac:dyDescent="0.2">
      <c r="B11" s="501" t="s">
        <v>436</v>
      </c>
      <c r="C11" s="501"/>
      <c r="D11" s="501"/>
      <c r="E11" s="501"/>
      <c r="F11" s="501"/>
      <c r="G11" s="459" t="s">
        <v>435</v>
      </c>
      <c r="H11" s="464"/>
      <c r="I11" s="464"/>
      <c r="J11" s="464"/>
      <c r="K11" s="464"/>
      <c r="L11" s="464"/>
      <c r="M11" s="464"/>
      <c r="N11" s="464"/>
      <c r="O11" s="464"/>
      <c r="P11" s="464"/>
      <c r="Q11" s="464"/>
      <c r="R11" s="464"/>
      <c r="S11" s="464"/>
      <c r="T11" s="464"/>
      <c r="U11" s="464"/>
      <c r="V11" s="464"/>
      <c r="W11" s="464"/>
      <c r="X11" s="464"/>
      <c r="Y11" s="535"/>
    </row>
    <row r="12" spans="2:25" ht="20.149999999999999" customHeight="1" x14ac:dyDescent="0.2">
      <c r="B12" s="133"/>
      <c r="C12" s="133"/>
      <c r="D12" s="133"/>
      <c r="E12" s="133"/>
      <c r="F12" s="133"/>
      <c r="G12" s="133"/>
      <c r="I12" s="157"/>
      <c r="J12" s="157"/>
      <c r="K12" s="157"/>
      <c r="L12" s="157"/>
      <c r="M12" s="157"/>
      <c r="N12" s="157"/>
      <c r="O12" s="157"/>
      <c r="P12" s="157"/>
      <c r="Q12" s="157"/>
      <c r="R12" s="157"/>
      <c r="S12" s="157"/>
      <c r="T12" s="157"/>
      <c r="U12" s="157"/>
      <c r="V12" s="157"/>
      <c r="W12" s="157"/>
      <c r="X12" s="157"/>
      <c r="Y12" s="157"/>
    </row>
    <row r="14" spans="2:25" x14ac:dyDescent="0.2">
      <c r="B14" s="148"/>
      <c r="C14" s="147"/>
      <c r="D14" s="147"/>
      <c r="E14" s="147"/>
      <c r="F14" s="147"/>
      <c r="G14" s="147"/>
      <c r="H14" s="147"/>
      <c r="I14" s="147"/>
      <c r="J14" s="147"/>
      <c r="K14" s="147"/>
      <c r="L14" s="147"/>
      <c r="M14" s="147"/>
      <c r="N14" s="147"/>
      <c r="O14" s="147"/>
      <c r="P14" s="147"/>
      <c r="Q14" s="147"/>
      <c r="R14" s="147"/>
      <c r="S14" s="147"/>
      <c r="T14" s="147"/>
      <c r="U14" s="147"/>
      <c r="V14" s="147"/>
      <c r="W14" s="147"/>
      <c r="X14" s="147"/>
      <c r="Y14" s="169"/>
    </row>
    <row r="15" spans="2:25" x14ac:dyDescent="0.2">
      <c r="B15" s="139" t="s">
        <v>434</v>
      </c>
      <c r="Y15" s="185"/>
    </row>
    <row r="16" spans="2:25" x14ac:dyDescent="0.2">
      <c r="B16" s="139"/>
      <c r="Y16" s="185"/>
    </row>
    <row r="17" spans="2:28" x14ac:dyDescent="0.2">
      <c r="B17" s="139"/>
      <c r="C17" s="120" t="s">
        <v>433</v>
      </c>
      <c r="K17" s="140"/>
      <c r="L17" s="140"/>
      <c r="Y17" s="185"/>
    </row>
    <row r="18" spans="2:28" ht="6.75" customHeight="1" x14ac:dyDescent="0.2">
      <c r="B18" s="139"/>
      <c r="Y18" s="185"/>
    </row>
    <row r="19" spans="2:28" ht="17.25" customHeight="1" x14ac:dyDescent="0.2">
      <c r="B19" s="139"/>
      <c r="D19" s="502" t="s">
        <v>419</v>
      </c>
      <c r="E19" s="507"/>
      <c r="F19" s="507"/>
      <c r="G19" s="507"/>
      <c r="H19" s="507"/>
      <c r="I19" s="507"/>
      <c r="J19" s="507"/>
      <c r="K19" s="507"/>
      <c r="L19" s="507"/>
      <c r="M19" s="533"/>
      <c r="N19" s="502" t="s">
        <v>419</v>
      </c>
      <c r="O19" s="507"/>
      <c r="P19" s="507"/>
      <c r="Q19" s="507"/>
      <c r="R19" s="507"/>
      <c r="S19" s="507"/>
      <c r="T19" s="507"/>
      <c r="U19" s="507"/>
      <c r="V19" s="507"/>
      <c r="W19" s="507"/>
      <c r="X19" s="533"/>
      <c r="Y19" s="185"/>
    </row>
    <row r="20" spans="2:28" ht="26.25" customHeight="1" x14ac:dyDescent="0.2">
      <c r="B20" s="139"/>
      <c r="D20" s="502"/>
      <c r="E20" s="507"/>
      <c r="F20" s="507"/>
      <c r="G20" s="507"/>
      <c r="H20" s="507"/>
      <c r="I20" s="507"/>
      <c r="J20" s="507"/>
      <c r="K20" s="507"/>
      <c r="L20" s="507"/>
      <c r="M20" s="533"/>
      <c r="N20" s="502"/>
      <c r="O20" s="507"/>
      <c r="P20" s="507"/>
      <c r="Q20" s="507"/>
      <c r="R20" s="507"/>
      <c r="S20" s="507"/>
      <c r="T20" s="507"/>
      <c r="U20" s="507"/>
      <c r="V20" s="507"/>
      <c r="W20" s="507"/>
      <c r="X20" s="533"/>
      <c r="Y20" s="185"/>
    </row>
    <row r="21" spans="2:28" x14ac:dyDescent="0.2">
      <c r="B21" s="139"/>
      <c r="M21" s="133"/>
      <c r="R21" s="133"/>
      <c r="X21" s="133"/>
      <c r="Y21" s="185"/>
      <c r="Z21" s="187"/>
      <c r="AA21" s="187"/>
      <c r="AB21" s="187"/>
    </row>
    <row r="22" spans="2:28" x14ac:dyDescent="0.2">
      <c r="B22" s="127"/>
      <c r="C22" s="126"/>
      <c r="D22" s="126"/>
      <c r="E22" s="126"/>
      <c r="F22" s="126"/>
      <c r="G22" s="126"/>
      <c r="H22" s="126"/>
      <c r="I22" s="126"/>
      <c r="J22" s="126"/>
      <c r="K22" s="126"/>
      <c r="L22" s="126"/>
      <c r="M22" s="126"/>
      <c r="N22" s="126"/>
      <c r="O22" s="126"/>
      <c r="P22" s="126"/>
      <c r="Q22" s="126"/>
      <c r="R22" s="126"/>
      <c r="S22" s="126"/>
      <c r="T22" s="126"/>
      <c r="U22" s="126"/>
      <c r="V22" s="126"/>
      <c r="W22" s="126"/>
      <c r="X22" s="126"/>
      <c r="Y22" s="135"/>
      <c r="Z22" s="187"/>
      <c r="AA22" s="187"/>
      <c r="AB22" s="187"/>
    </row>
    <row r="23" spans="2:28" x14ac:dyDescent="0.2">
      <c r="Z23" s="187"/>
      <c r="AA23" s="187"/>
      <c r="AB23" s="187"/>
    </row>
    <row r="25" spans="2:28" x14ac:dyDescent="0.2">
      <c r="B25" s="120" t="s">
        <v>432</v>
      </c>
    </row>
    <row r="26" spans="2:28" x14ac:dyDescent="0.2">
      <c r="B26" s="120" t="s">
        <v>417</v>
      </c>
      <c r="D26" s="120" t="s">
        <v>431</v>
      </c>
      <c r="K26" s="187"/>
      <c r="L26" s="187"/>
      <c r="M26" s="187"/>
      <c r="N26" s="187"/>
      <c r="O26" s="187"/>
      <c r="P26" s="187"/>
      <c r="Q26" s="187"/>
      <c r="R26" s="187"/>
      <c r="S26" s="187"/>
      <c r="T26" s="187"/>
      <c r="U26" s="187"/>
      <c r="V26" s="187"/>
      <c r="W26" s="187"/>
      <c r="X26" s="187"/>
      <c r="Y26" s="187"/>
      <c r="Z26" s="187"/>
      <c r="AA26" s="187"/>
      <c r="AB26" s="187"/>
    </row>
    <row r="38" spans="3:32" x14ac:dyDescent="0.2">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row>
    <row r="39" spans="3:32" x14ac:dyDescent="0.2">
      <c r="C39" s="147"/>
    </row>
    <row r="122" spans="3:7" x14ac:dyDescent="0.2">
      <c r="C122" s="126"/>
      <c r="D122" s="126"/>
      <c r="E122" s="126"/>
      <c r="F122" s="126"/>
      <c r="G122" s="126"/>
    </row>
    <row r="123" spans="3:7" x14ac:dyDescent="0.2">
      <c r="C123" s="147"/>
    </row>
  </sheetData>
  <mergeCells count="11">
    <mergeCell ref="G11:Y11"/>
    <mergeCell ref="D19:M19"/>
    <mergeCell ref="N19:X19"/>
    <mergeCell ref="D20:M20"/>
    <mergeCell ref="N20:X20"/>
    <mergeCell ref="B11:F11"/>
    <mergeCell ref="B4:Y4"/>
    <mergeCell ref="B6:F6"/>
    <mergeCell ref="G6:Y6"/>
    <mergeCell ref="B7:F7"/>
    <mergeCell ref="B8:F10"/>
  </mergeCells>
  <phoneticPr fontId="31"/>
  <dataValidations count="1">
    <dataValidation type="list" allowBlank="1" showInputMessage="1" showErrorMessage="1" sqref="L7 Q7 G7:G10 G12" xr:uid="{607E2597-A1EA-4B17-844E-AB88F70CCDAC}">
      <formula1>"□,■"</formula1>
    </dataValidation>
  </dataValidations>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250" customWidth="1"/>
    <col min="2" max="56" width="6.08984375" style="250" customWidth="1"/>
    <col min="57" max="16384" width="4.90625" style="250"/>
  </cols>
  <sheetData>
    <row r="1" spans="2:57" s="251" customFormat="1" ht="20.25" customHeight="1" x14ac:dyDescent="0.2">
      <c r="C1" s="257" t="s">
        <v>508</v>
      </c>
      <c r="D1" s="257"/>
      <c r="G1" s="318" t="s">
        <v>560</v>
      </c>
      <c r="J1" s="257"/>
      <c r="K1" s="257"/>
      <c r="L1" s="257"/>
      <c r="M1" s="257"/>
      <c r="AK1" s="300" t="s">
        <v>507</v>
      </c>
      <c r="AL1" s="300" t="s">
        <v>501</v>
      </c>
      <c r="AM1" s="389"/>
      <c r="AN1" s="389"/>
      <c r="AO1" s="389"/>
      <c r="AP1" s="389"/>
      <c r="AQ1" s="389"/>
      <c r="AR1" s="389"/>
      <c r="AS1" s="389"/>
      <c r="AT1" s="389"/>
      <c r="AU1" s="389"/>
      <c r="AV1" s="389"/>
      <c r="AW1" s="389"/>
      <c r="AX1" s="389"/>
      <c r="AY1" s="389"/>
      <c r="AZ1" s="389"/>
      <c r="BA1" s="389"/>
      <c r="BB1" s="312" t="s">
        <v>500</v>
      </c>
    </row>
    <row r="2" spans="2:57" s="299" customFormat="1" ht="20.25" customHeight="1" x14ac:dyDescent="0.2">
      <c r="D2" s="318"/>
      <c r="H2" s="318"/>
      <c r="I2" s="300"/>
      <c r="J2" s="300"/>
      <c r="K2" s="300"/>
      <c r="L2" s="300"/>
      <c r="M2" s="300"/>
      <c r="T2" s="300" t="s">
        <v>506</v>
      </c>
      <c r="U2" s="376">
        <v>6</v>
      </c>
      <c r="V2" s="376"/>
      <c r="W2" s="300" t="s">
        <v>501</v>
      </c>
      <c r="X2" s="390">
        <f>IF(U2=0,"",YEAR(DATE(2018+U2,1,1)))</f>
        <v>2024</v>
      </c>
      <c r="Y2" s="390"/>
      <c r="Z2" s="299" t="s">
        <v>505</v>
      </c>
      <c r="AA2" s="299" t="s">
        <v>504</v>
      </c>
      <c r="AB2" s="376"/>
      <c r="AC2" s="376"/>
      <c r="AD2" s="299" t="s">
        <v>503</v>
      </c>
      <c r="AJ2" s="312"/>
      <c r="AK2" s="300" t="s">
        <v>502</v>
      </c>
      <c r="AL2" s="300" t="s">
        <v>501</v>
      </c>
      <c r="AM2" s="389"/>
      <c r="AN2" s="389"/>
      <c r="AO2" s="389"/>
      <c r="AP2" s="389"/>
      <c r="AQ2" s="389"/>
      <c r="AR2" s="389"/>
      <c r="AS2" s="389"/>
      <c r="AT2" s="389"/>
      <c r="AU2" s="389"/>
      <c r="AV2" s="389"/>
      <c r="AW2" s="389"/>
      <c r="AX2" s="389"/>
      <c r="AY2" s="389"/>
      <c r="AZ2" s="389"/>
      <c r="BA2" s="389"/>
      <c r="BB2" s="312" t="s">
        <v>500</v>
      </c>
      <c r="BC2" s="300"/>
      <c r="BD2" s="300"/>
      <c r="BE2" s="300"/>
    </row>
    <row r="3" spans="2:57" s="299" customFormat="1" ht="20.25" customHeight="1" x14ac:dyDescent="0.2">
      <c r="D3" s="318"/>
      <c r="H3" s="318"/>
      <c r="I3" s="300"/>
      <c r="J3" s="300"/>
      <c r="K3" s="300"/>
      <c r="L3" s="300"/>
      <c r="M3" s="300"/>
      <c r="T3" s="317"/>
      <c r="U3" s="304"/>
      <c r="V3" s="304"/>
      <c r="W3" s="316"/>
      <c r="X3" s="304"/>
      <c r="Y3" s="304"/>
      <c r="Z3" s="305"/>
      <c r="AA3" s="305"/>
      <c r="AB3" s="304"/>
      <c r="AC3" s="304"/>
      <c r="AD3" s="313"/>
      <c r="AJ3" s="312"/>
      <c r="AK3" s="300"/>
      <c r="AL3" s="300"/>
      <c r="AM3" s="311"/>
      <c r="AN3" s="311"/>
      <c r="AO3" s="311"/>
      <c r="AP3" s="311"/>
      <c r="AQ3" s="311"/>
      <c r="AR3" s="311"/>
      <c r="AS3" s="311"/>
      <c r="AT3" s="311"/>
      <c r="AU3" s="311"/>
      <c r="AV3" s="311"/>
      <c r="AW3" s="311"/>
      <c r="AX3" s="311"/>
      <c r="AY3" s="310" t="s">
        <v>499</v>
      </c>
      <c r="AZ3" s="377" t="s">
        <v>498</v>
      </c>
      <c r="BA3" s="377"/>
      <c r="BB3" s="377"/>
      <c r="BC3" s="377"/>
      <c r="BD3" s="300"/>
      <c r="BE3" s="300"/>
    </row>
    <row r="4" spans="2:57" s="299" customFormat="1" ht="20.25" customHeight="1" x14ac:dyDescent="0.2">
      <c r="B4" s="302"/>
      <c r="C4" s="302"/>
      <c r="D4" s="302"/>
      <c r="E4" s="302"/>
      <c r="F4" s="302"/>
      <c r="G4" s="302"/>
      <c r="H4" s="302"/>
      <c r="I4" s="302"/>
      <c r="J4" s="315"/>
      <c r="K4" s="309"/>
      <c r="L4" s="309"/>
      <c r="M4" s="309"/>
      <c r="N4" s="309"/>
      <c r="O4" s="309"/>
      <c r="P4" s="314"/>
      <c r="Q4" s="309"/>
      <c r="R4" s="309"/>
      <c r="Z4" s="305"/>
      <c r="AA4" s="305"/>
      <c r="AB4" s="304"/>
      <c r="AC4" s="304"/>
      <c r="AD4" s="313"/>
      <c r="AJ4" s="312"/>
      <c r="AK4" s="300"/>
      <c r="AL4" s="300"/>
      <c r="AM4" s="311"/>
      <c r="AN4" s="311"/>
      <c r="AO4" s="311"/>
      <c r="AP4" s="311"/>
      <c r="AQ4" s="311"/>
      <c r="AR4" s="311"/>
      <c r="AS4" s="311"/>
      <c r="AT4" s="311"/>
      <c r="AU4" s="311"/>
      <c r="AV4" s="311"/>
      <c r="AW4" s="311"/>
      <c r="AX4" s="311"/>
      <c r="AY4" s="310" t="s">
        <v>497</v>
      </c>
      <c r="AZ4" s="377" t="s">
        <v>496</v>
      </c>
      <c r="BA4" s="377"/>
      <c r="BB4" s="377"/>
      <c r="BC4" s="377"/>
      <c r="BD4" s="300"/>
      <c r="BE4" s="300"/>
    </row>
    <row r="5" spans="2:57" s="299" customFormat="1" ht="20.25" customHeight="1" x14ac:dyDescent="0.2">
      <c r="B5" s="306"/>
      <c r="C5" s="306"/>
      <c r="D5" s="306"/>
      <c r="E5" s="306"/>
      <c r="F5" s="306"/>
      <c r="G5" s="306"/>
      <c r="H5" s="306"/>
      <c r="I5" s="306"/>
      <c r="J5" s="309"/>
      <c r="K5" s="308"/>
      <c r="L5" s="307"/>
      <c r="M5" s="307"/>
      <c r="N5" s="307"/>
      <c r="O5" s="307"/>
      <c r="P5" s="306"/>
      <c r="Q5" s="302"/>
      <c r="R5" s="302"/>
      <c r="S5" s="251"/>
      <c r="Z5" s="305"/>
      <c r="AA5" s="305"/>
      <c r="AB5" s="304"/>
      <c r="AC5" s="304"/>
      <c r="AD5" s="251"/>
      <c r="AE5" s="251"/>
      <c r="AF5" s="251"/>
      <c r="AG5" s="251"/>
      <c r="AJ5" s="251" t="s">
        <v>495</v>
      </c>
      <c r="AK5" s="251"/>
      <c r="AL5" s="251"/>
      <c r="AM5" s="251"/>
      <c r="AN5" s="251"/>
      <c r="AO5" s="251"/>
      <c r="AP5" s="251"/>
      <c r="AQ5" s="251"/>
      <c r="AR5" s="302"/>
      <c r="AS5" s="302"/>
      <c r="AT5" s="301"/>
      <c r="AU5" s="251"/>
      <c r="AV5" s="393">
        <v>40</v>
      </c>
      <c r="AW5" s="394"/>
      <c r="AX5" s="303" t="s">
        <v>494</v>
      </c>
      <c r="AY5" s="302"/>
      <c r="AZ5" s="393">
        <v>160</v>
      </c>
      <c r="BA5" s="394"/>
      <c r="BB5" s="301" t="s">
        <v>493</v>
      </c>
      <c r="BC5" s="251"/>
      <c r="BE5" s="300"/>
    </row>
    <row r="6" spans="2:57" ht="20.25" customHeight="1" thickBot="1" x14ac:dyDescent="0.25">
      <c r="C6" s="258"/>
      <c r="D6" s="258"/>
      <c r="S6" s="258"/>
      <c r="AJ6" s="258"/>
      <c r="BC6" s="298"/>
      <c r="BD6" s="298"/>
      <c r="BE6" s="298"/>
    </row>
    <row r="7" spans="2:57" ht="20.25" customHeight="1" thickBot="1" x14ac:dyDescent="0.25">
      <c r="B7" s="413" t="s">
        <v>492</v>
      </c>
      <c r="C7" s="398" t="s">
        <v>491</v>
      </c>
      <c r="D7" s="399"/>
      <c r="E7" s="397" t="s">
        <v>490</v>
      </c>
      <c r="F7" s="399"/>
      <c r="G7" s="397" t="s">
        <v>489</v>
      </c>
      <c r="H7" s="398"/>
      <c r="I7" s="398"/>
      <c r="J7" s="398"/>
      <c r="K7" s="399"/>
      <c r="L7" s="397" t="s">
        <v>488</v>
      </c>
      <c r="M7" s="398"/>
      <c r="N7" s="398"/>
      <c r="O7" s="416"/>
      <c r="P7" s="395" t="s">
        <v>487</v>
      </c>
      <c r="Q7" s="396"/>
      <c r="R7" s="396"/>
      <c r="S7" s="396"/>
      <c r="T7" s="396"/>
      <c r="U7" s="396"/>
      <c r="V7" s="396"/>
      <c r="W7" s="396"/>
      <c r="X7" s="396"/>
      <c r="Y7" s="396"/>
      <c r="Z7" s="396"/>
      <c r="AA7" s="396"/>
      <c r="AB7" s="396"/>
      <c r="AC7" s="396"/>
      <c r="AD7" s="396"/>
      <c r="AE7" s="396"/>
      <c r="AF7" s="396"/>
      <c r="AG7" s="396"/>
      <c r="AH7" s="396"/>
      <c r="AI7" s="396"/>
      <c r="AJ7" s="396"/>
      <c r="AK7" s="396"/>
      <c r="AL7" s="396"/>
      <c r="AM7" s="396"/>
      <c r="AN7" s="396"/>
      <c r="AO7" s="396"/>
      <c r="AP7" s="396"/>
      <c r="AQ7" s="396"/>
      <c r="AR7" s="396"/>
      <c r="AS7" s="396"/>
      <c r="AT7" s="396"/>
      <c r="AU7" s="381" t="str">
        <f>IF(AZ3="４週","(9)1～4週目の勤務時間数合計","(9)1か月の勤務時間数合計")</f>
        <v>(9)1～4週目の勤務時間数合計</v>
      </c>
      <c r="AV7" s="382"/>
      <c r="AW7" s="381" t="s">
        <v>486</v>
      </c>
      <c r="AX7" s="382"/>
      <c r="AY7" s="391" t="s">
        <v>485</v>
      </c>
      <c r="AZ7" s="391"/>
      <c r="BA7" s="391"/>
      <c r="BB7" s="391"/>
      <c r="BC7" s="391"/>
      <c r="BD7" s="391"/>
    </row>
    <row r="8" spans="2:57" ht="20.25" customHeight="1" thickBot="1" x14ac:dyDescent="0.25">
      <c r="B8" s="414"/>
      <c r="C8" s="401"/>
      <c r="D8" s="402"/>
      <c r="E8" s="400"/>
      <c r="F8" s="402"/>
      <c r="G8" s="400"/>
      <c r="H8" s="401"/>
      <c r="I8" s="401"/>
      <c r="J8" s="401"/>
      <c r="K8" s="402"/>
      <c r="L8" s="400"/>
      <c r="M8" s="401"/>
      <c r="N8" s="401"/>
      <c r="O8" s="417"/>
      <c r="P8" s="378" t="s">
        <v>484</v>
      </c>
      <c r="Q8" s="379"/>
      <c r="R8" s="379"/>
      <c r="S8" s="379"/>
      <c r="T8" s="379"/>
      <c r="U8" s="379"/>
      <c r="V8" s="380"/>
      <c r="W8" s="378" t="s">
        <v>483</v>
      </c>
      <c r="X8" s="379"/>
      <c r="Y8" s="379"/>
      <c r="Z8" s="379"/>
      <c r="AA8" s="379"/>
      <c r="AB8" s="379"/>
      <c r="AC8" s="380"/>
      <c r="AD8" s="378" t="s">
        <v>482</v>
      </c>
      <c r="AE8" s="379"/>
      <c r="AF8" s="379"/>
      <c r="AG8" s="379"/>
      <c r="AH8" s="379"/>
      <c r="AI8" s="379"/>
      <c r="AJ8" s="380"/>
      <c r="AK8" s="378" t="s">
        <v>481</v>
      </c>
      <c r="AL8" s="379"/>
      <c r="AM8" s="379"/>
      <c r="AN8" s="379"/>
      <c r="AO8" s="379"/>
      <c r="AP8" s="379"/>
      <c r="AQ8" s="380"/>
      <c r="AR8" s="378" t="s">
        <v>480</v>
      </c>
      <c r="AS8" s="379"/>
      <c r="AT8" s="380"/>
      <c r="AU8" s="383"/>
      <c r="AV8" s="384"/>
      <c r="AW8" s="383"/>
      <c r="AX8" s="384"/>
      <c r="AY8" s="391"/>
      <c r="AZ8" s="391"/>
      <c r="BA8" s="391"/>
      <c r="BB8" s="391"/>
      <c r="BC8" s="391"/>
      <c r="BD8" s="391"/>
    </row>
    <row r="9" spans="2:57" ht="20.25" customHeight="1" thickBot="1" x14ac:dyDescent="0.25">
      <c r="B9" s="414"/>
      <c r="C9" s="401"/>
      <c r="D9" s="402"/>
      <c r="E9" s="400"/>
      <c r="F9" s="402"/>
      <c r="G9" s="400"/>
      <c r="H9" s="401"/>
      <c r="I9" s="401"/>
      <c r="J9" s="401"/>
      <c r="K9" s="402"/>
      <c r="L9" s="400"/>
      <c r="M9" s="401"/>
      <c r="N9" s="401"/>
      <c r="O9" s="417"/>
      <c r="P9" s="296">
        <f>DAY(DATE($X$2,$AB$2,1))</f>
        <v>1</v>
      </c>
      <c r="Q9" s="295">
        <f>DAY(DATE($X$2,$AB$2,2))</f>
        <v>2</v>
      </c>
      <c r="R9" s="295">
        <f>DAY(DATE($X$2,$AB$2,3))</f>
        <v>3</v>
      </c>
      <c r="S9" s="295">
        <f>DAY(DATE($X$2,$AB$2,4))</f>
        <v>4</v>
      </c>
      <c r="T9" s="295">
        <f>DAY(DATE($X$2,$AB$2,5))</f>
        <v>5</v>
      </c>
      <c r="U9" s="295">
        <f>DAY(DATE($X$2,$AB$2,6))</f>
        <v>6</v>
      </c>
      <c r="V9" s="297">
        <f>DAY(DATE($X$2,$AB$2,7))</f>
        <v>7</v>
      </c>
      <c r="W9" s="296">
        <f>DAY(DATE($X$2,$AB$2,8))</f>
        <v>8</v>
      </c>
      <c r="X9" s="295">
        <f>DAY(DATE($X$2,$AB$2,9))</f>
        <v>9</v>
      </c>
      <c r="Y9" s="295">
        <f>DAY(DATE($X$2,$AB$2,10))</f>
        <v>10</v>
      </c>
      <c r="Z9" s="295">
        <f>DAY(DATE($X$2,$AB$2,11))</f>
        <v>11</v>
      </c>
      <c r="AA9" s="295">
        <f>DAY(DATE($X$2,$AB$2,12))</f>
        <v>12</v>
      </c>
      <c r="AB9" s="295">
        <f>DAY(DATE($X$2,$AB$2,13))</f>
        <v>13</v>
      </c>
      <c r="AC9" s="297">
        <f>DAY(DATE($X$2,$AB$2,14))</f>
        <v>14</v>
      </c>
      <c r="AD9" s="296">
        <f>DAY(DATE($X$2,$AB$2,15))</f>
        <v>15</v>
      </c>
      <c r="AE9" s="295">
        <f>DAY(DATE($X$2,$AB$2,16))</f>
        <v>16</v>
      </c>
      <c r="AF9" s="295">
        <f>DAY(DATE($X$2,$AB$2,17))</f>
        <v>17</v>
      </c>
      <c r="AG9" s="295">
        <f>DAY(DATE($X$2,$AB$2,18))</f>
        <v>18</v>
      </c>
      <c r="AH9" s="295">
        <f>DAY(DATE($X$2,$AB$2,19))</f>
        <v>19</v>
      </c>
      <c r="AI9" s="295">
        <f>DAY(DATE($X$2,$AB$2,20))</f>
        <v>20</v>
      </c>
      <c r="AJ9" s="297">
        <f>DAY(DATE($X$2,$AB$2,21))</f>
        <v>21</v>
      </c>
      <c r="AK9" s="296">
        <f>DAY(DATE($X$2,$AB$2,22))</f>
        <v>22</v>
      </c>
      <c r="AL9" s="295">
        <f>DAY(DATE($X$2,$AB$2,23))</f>
        <v>23</v>
      </c>
      <c r="AM9" s="295">
        <f>DAY(DATE($X$2,$AB$2,24))</f>
        <v>24</v>
      </c>
      <c r="AN9" s="295">
        <f>DAY(DATE($X$2,$AB$2,25))</f>
        <v>25</v>
      </c>
      <c r="AO9" s="295">
        <f>DAY(DATE($X$2,$AB$2,26))</f>
        <v>26</v>
      </c>
      <c r="AP9" s="295">
        <f>DAY(DATE($X$2,$AB$2,27))</f>
        <v>27</v>
      </c>
      <c r="AQ9" s="297">
        <f>DAY(DATE($X$2,$AB$2,28))</f>
        <v>28</v>
      </c>
      <c r="AR9" s="296" t="str">
        <f>IF(AZ3="暦月",IF(DAY(DATE($X$2,$AB$2,29))=29,29,""),"")</f>
        <v/>
      </c>
      <c r="AS9" s="295" t="str">
        <f>IF(AZ3="暦月",IF(DAY(DATE($X$2,$AB$2,30))=30,30,""),"")</f>
        <v/>
      </c>
      <c r="AT9" s="294" t="str">
        <f>IF(AZ3="暦月",IF(DAY(DATE($X$2,$AB$2,31))=31,31,""),"")</f>
        <v/>
      </c>
      <c r="AU9" s="383"/>
      <c r="AV9" s="384"/>
      <c r="AW9" s="383"/>
      <c r="AX9" s="384"/>
      <c r="AY9" s="391"/>
      <c r="AZ9" s="391"/>
      <c r="BA9" s="391"/>
      <c r="BB9" s="391"/>
      <c r="BC9" s="391"/>
      <c r="BD9" s="391"/>
    </row>
    <row r="10" spans="2:57" ht="20.25" hidden="1" customHeight="1" thickBot="1" x14ac:dyDescent="0.25">
      <c r="B10" s="414"/>
      <c r="C10" s="401"/>
      <c r="D10" s="402"/>
      <c r="E10" s="400"/>
      <c r="F10" s="402"/>
      <c r="G10" s="400"/>
      <c r="H10" s="401"/>
      <c r="I10" s="401"/>
      <c r="J10" s="401"/>
      <c r="K10" s="402"/>
      <c r="L10" s="400"/>
      <c r="M10" s="401"/>
      <c r="N10" s="401"/>
      <c r="O10" s="417"/>
      <c r="P10" s="296">
        <f>WEEKDAY(DATE($X$2,$AB$2,1))</f>
        <v>6</v>
      </c>
      <c r="Q10" s="295">
        <f>WEEKDAY(DATE($X$2,$AB$2,2))</f>
        <v>7</v>
      </c>
      <c r="R10" s="295">
        <f>WEEKDAY(DATE($X$2,$AB$2,3))</f>
        <v>1</v>
      </c>
      <c r="S10" s="295">
        <f>WEEKDAY(DATE($X$2,$AB$2,4))</f>
        <v>2</v>
      </c>
      <c r="T10" s="295">
        <f>WEEKDAY(DATE($X$2,$AB$2,5))</f>
        <v>3</v>
      </c>
      <c r="U10" s="295">
        <f>WEEKDAY(DATE($X$2,$AB$2,6))</f>
        <v>4</v>
      </c>
      <c r="V10" s="297">
        <f>WEEKDAY(DATE($X$2,$AB$2,7))</f>
        <v>5</v>
      </c>
      <c r="W10" s="296">
        <f>WEEKDAY(DATE($X$2,$AB$2,8))</f>
        <v>6</v>
      </c>
      <c r="X10" s="295">
        <f>WEEKDAY(DATE($X$2,$AB$2,9))</f>
        <v>7</v>
      </c>
      <c r="Y10" s="295">
        <f>WEEKDAY(DATE($X$2,$AB$2,10))</f>
        <v>1</v>
      </c>
      <c r="Z10" s="295">
        <f>WEEKDAY(DATE($X$2,$AB$2,11))</f>
        <v>2</v>
      </c>
      <c r="AA10" s="295">
        <f>WEEKDAY(DATE($X$2,$AB$2,12))</f>
        <v>3</v>
      </c>
      <c r="AB10" s="295">
        <f>WEEKDAY(DATE($X$2,$AB$2,13))</f>
        <v>4</v>
      </c>
      <c r="AC10" s="297">
        <f>WEEKDAY(DATE($X$2,$AB$2,14))</f>
        <v>5</v>
      </c>
      <c r="AD10" s="296">
        <f>WEEKDAY(DATE($X$2,$AB$2,15))</f>
        <v>6</v>
      </c>
      <c r="AE10" s="295">
        <f>WEEKDAY(DATE($X$2,$AB$2,16))</f>
        <v>7</v>
      </c>
      <c r="AF10" s="295">
        <f>WEEKDAY(DATE($X$2,$AB$2,17))</f>
        <v>1</v>
      </c>
      <c r="AG10" s="295">
        <f>WEEKDAY(DATE($X$2,$AB$2,18))</f>
        <v>2</v>
      </c>
      <c r="AH10" s="295">
        <f>WEEKDAY(DATE($X$2,$AB$2,19))</f>
        <v>3</v>
      </c>
      <c r="AI10" s="295">
        <f>WEEKDAY(DATE($X$2,$AB$2,20))</f>
        <v>4</v>
      </c>
      <c r="AJ10" s="297">
        <f>WEEKDAY(DATE($X$2,$AB$2,21))</f>
        <v>5</v>
      </c>
      <c r="AK10" s="296">
        <f>WEEKDAY(DATE($X$2,$AB$2,22))</f>
        <v>6</v>
      </c>
      <c r="AL10" s="295">
        <f>WEEKDAY(DATE($X$2,$AB$2,23))</f>
        <v>7</v>
      </c>
      <c r="AM10" s="295">
        <f>WEEKDAY(DATE($X$2,$AB$2,24))</f>
        <v>1</v>
      </c>
      <c r="AN10" s="295">
        <f>WEEKDAY(DATE($X$2,$AB$2,25))</f>
        <v>2</v>
      </c>
      <c r="AO10" s="295">
        <f>WEEKDAY(DATE($X$2,$AB$2,26))</f>
        <v>3</v>
      </c>
      <c r="AP10" s="295">
        <f>WEEKDAY(DATE($X$2,$AB$2,27))</f>
        <v>4</v>
      </c>
      <c r="AQ10" s="297">
        <f>WEEKDAY(DATE($X$2,$AB$2,28))</f>
        <v>5</v>
      </c>
      <c r="AR10" s="296">
        <f>IF(AR9=29,WEEKDAY(DATE($X$2,$AB$2,29)),0)</f>
        <v>0</v>
      </c>
      <c r="AS10" s="295">
        <f>IF(AS9=30,WEEKDAY(DATE($X$2,$AB$2,30)),0)</f>
        <v>0</v>
      </c>
      <c r="AT10" s="294">
        <f>IF(AT9=31,WEEKDAY(DATE($X$2,$AB$2,31)),0)</f>
        <v>0</v>
      </c>
      <c r="AU10" s="385"/>
      <c r="AV10" s="386"/>
      <c r="AW10" s="385"/>
      <c r="AX10" s="386"/>
      <c r="AY10" s="392"/>
      <c r="AZ10" s="392"/>
      <c r="BA10" s="392"/>
      <c r="BB10" s="392"/>
      <c r="BC10" s="392"/>
      <c r="BD10" s="392"/>
    </row>
    <row r="11" spans="2:57" ht="20.25" customHeight="1" thickBot="1" x14ac:dyDescent="0.25">
      <c r="B11" s="415"/>
      <c r="C11" s="404"/>
      <c r="D11" s="405"/>
      <c r="E11" s="403"/>
      <c r="F11" s="405"/>
      <c r="G11" s="403"/>
      <c r="H11" s="404"/>
      <c r="I11" s="404"/>
      <c r="J11" s="404"/>
      <c r="K11" s="405"/>
      <c r="L11" s="403"/>
      <c r="M11" s="404"/>
      <c r="N11" s="404"/>
      <c r="O11" s="418"/>
      <c r="P11" s="293" t="str">
        <f t="shared" ref="P11:AQ11" si="0">IF(P10=1,"日",IF(P10=2,"月",IF(P10=3,"火",IF(P10=4,"水",IF(P10=5,"木",IF(P10=6,"金","土"))))))</f>
        <v>金</v>
      </c>
      <c r="Q11" s="291" t="str">
        <f t="shared" si="0"/>
        <v>土</v>
      </c>
      <c r="R11" s="291" t="str">
        <f t="shared" si="0"/>
        <v>日</v>
      </c>
      <c r="S11" s="291" t="str">
        <f t="shared" si="0"/>
        <v>月</v>
      </c>
      <c r="T11" s="291" t="str">
        <f t="shared" si="0"/>
        <v>火</v>
      </c>
      <c r="U11" s="291" t="str">
        <f t="shared" si="0"/>
        <v>水</v>
      </c>
      <c r="V11" s="292" t="str">
        <f t="shared" si="0"/>
        <v>木</v>
      </c>
      <c r="W11" s="293" t="str">
        <f t="shared" si="0"/>
        <v>金</v>
      </c>
      <c r="X11" s="291" t="str">
        <f t="shared" si="0"/>
        <v>土</v>
      </c>
      <c r="Y11" s="291" t="str">
        <f t="shared" si="0"/>
        <v>日</v>
      </c>
      <c r="Z11" s="291" t="str">
        <f t="shared" si="0"/>
        <v>月</v>
      </c>
      <c r="AA11" s="291" t="str">
        <f t="shared" si="0"/>
        <v>火</v>
      </c>
      <c r="AB11" s="291" t="str">
        <f t="shared" si="0"/>
        <v>水</v>
      </c>
      <c r="AC11" s="292" t="str">
        <f t="shared" si="0"/>
        <v>木</v>
      </c>
      <c r="AD11" s="293" t="str">
        <f t="shared" si="0"/>
        <v>金</v>
      </c>
      <c r="AE11" s="291" t="str">
        <f t="shared" si="0"/>
        <v>土</v>
      </c>
      <c r="AF11" s="291" t="str">
        <f t="shared" si="0"/>
        <v>日</v>
      </c>
      <c r="AG11" s="291" t="str">
        <f t="shared" si="0"/>
        <v>月</v>
      </c>
      <c r="AH11" s="291" t="str">
        <f t="shared" si="0"/>
        <v>火</v>
      </c>
      <c r="AI11" s="291" t="str">
        <f t="shared" si="0"/>
        <v>水</v>
      </c>
      <c r="AJ11" s="292" t="str">
        <f t="shared" si="0"/>
        <v>木</v>
      </c>
      <c r="AK11" s="293" t="str">
        <f t="shared" si="0"/>
        <v>金</v>
      </c>
      <c r="AL11" s="291" t="str">
        <f t="shared" si="0"/>
        <v>土</v>
      </c>
      <c r="AM11" s="291" t="str">
        <f t="shared" si="0"/>
        <v>日</v>
      </c>
      <c r="AN11" s="291" t="str">
        <f t="shared" si="0"/>
        <v>月</v>
      </c>
      <c r="AO11" s="291" t="str">
        <f t="shared" si="0"/>
        <v>火</v>
      </c>
      <c r="AP11" s="291" t="str">
        <f t="shared" si="0"/>
        <v>水</v>
      </c>
      <c r="AQ11" s="292" t="str">
        <f t="shared" si="0"/>
        <v>木</v>
      </c>
      <c r="AR11" s="291" t="str">
        <f>IF(AR10=1,"日",IF(AR10=2,"月",IF(AR10=3,"火",IF(AR10=4,"水",IF(AR10=5,"木",IF(AR10=6,"金",IF(AR10=0,"","土")))))))</f>
        <v/>
      </c>
      <c r="AS11" s="291" t="str">
        <f>IF(AS10=1,"日",IF(AS10=2,"月",IF(AS10=3,"火",IF(AS10=4,"水",IF(AS10=5,"木",IF(AS10=6,"金",IF(AS10=0,"","土")))))))</f>
        <v/>
      </c>
      <c r="AT11" s="290" t="str">
        <f>IF(AT10=1,"日",IF(AT10=2,"月",IF(AT10=3,"火",IF(AT10=4,"水",IF(AT10=5,"木",IF(AT10=6,"金",IF(AT10=0,"","土")))))))</f>
        <v/>
      </c>
      <c r="AU11" s="387"/>
      <c r="AV11" s="388"/>
      <c r="AW11" s="387"/>
      <c r="AX11" s="388"/>
      <c r="AY11" s="392"/>
      <c r="AZ11" s="392"/>
      <c r="BA11" s="392"/>
      <c r="BB11" s="392"/>
      <c r="BC11" s="392"/>
      <c r="BD11" s="392"/>
    </row>
    <row r="12" spans="2:57" ht="39.9" customHeight="1" x14ac:dyDescent="0.2">
      <c r="B12" s="289">
        <v>1</v>
      </c>
      <c r="C12" s="425"/>
      <c r="D12" s="426"/>
      <c r="E12" s="427"/>
      <c r="F12" s="428"/>
      <c r="G12" s="429"/>
      <c r="H12" s="430"/>
      <c r="I12" s="430"/>
      <c r="J12" s="430"/>
      <c r="K12" s="431"/>
      <c r="L12" s="427"/>
      <c r="M12" s="432"/>
      <c r="N12" s="432"/>
      <c r="O12" s="433"/>
      <c r="P12" s="288"/>
      <c r="Q12" s="287"/>
      <c r="R12" s="287"/>
      <c r="S12" s="287"/>
      <c r="T12" s="287"/>
      <c r="U12" s="287"/>
      <c r="V12" s="286"/>
      <c r="W12" s="288"/>
      <c r="X12" s="287"/>
      <c r="Y12" s="287"/>
      <c r="Z12" s="287"/>
      <c r="AA12" s="287"/>
      <c r="AB12" s="287"/>
      <c r="AC12" s="286"/>
      <c r="AD12" s="288"/>
      <c r="AE12" s="287"/>
      <c r="AF12" s="287"/>
      <c r="AG12" s="287"/>
      <c r="AH12" s="287"/>
      <c r="AI12" s="287"/>
      <c r="AJ12" s="286"/>
      <c r="AK12" s="288"/>
      <c r="AL12" s="287"/>
      <c r="AM12" s="287"/>
      <c r="AN12" s="287"/>
      <c r="AO12" s="287"/>
      <c r="AP12" s="287"/>
      <c r="AQ12" s="286"/>
      <c r="AR12" s="288"/>
      <c r="AS12" s="287"/>
      <c r="AT12" s="286"/>
      <c r="AU12" s="406"/>
      <c r="AV12" s="407"/>
      <c r="AW12" s="408"/>
      <c r="AX12" s="409"/>
      <c r="AY12" s="437"/>
      <c r="AZ12" s="438"/>
      <c r="BA12" s="438"/>
      <c r="BB12" s="438"/>
      <c r="BC12" s="438"/>
      <c r="BD12" s="439"/>
    </row>
    <row r="13" spans="2:57" ht="39.9" customHeight="1" x14ac:dyDescent="0.2">
      <c r="B13" s="285">
        <f t="shared" ref="B13:B39" si="1">B12+1</f>
        <v>2</v>
      </c>
      <c r="C13" s="419"/>
      <c r="D13" s="420"/>
      <c r="E13" s="421"/>
      <c r="F13" s="424"/>
      <c r="G13" s="410"/>
      <c r="H13" s="411"/>
      <c r="I13" s="411"/>
      <c r="J13" s="411"/>
      <c r="K13" s="412"/>
      <c r="L13" s="421"/>
      <c r="M13" s="422"/>
      <c r="N13" s="422"/>
      <c r="O13" s="423"/>
      <c r="P13" s="275"/>
      <c r="Q13" s="274"/>
      <c r="R13" s="274"/>
      <c r="S13" s="274"/>
      <c r="T13" s="274"/>
      <c r="U13" s="274"/>
      <c r="V13" s="273"/>
      <c r="W13" s="275"/>
      <c r="X13" s="274"/>
      <c r="Y13" s="274"/>
      <c r="Z13" s="274"/>
      <c r="AA13" s="274"/>
      <c r="AB13" s="274"/>
      <c r="AC13" s="273"/>
      <c r="AD13" s="275"/>
      <c r="AE13" s="274"/>
      <c r="AF13" s="274"/>
      <c r="AG13" s="274"/>
      <c r="AH13" s="274"/>
      <c r="AI13" s="274"/>
      <c r="AJ13" s="273"/>
      <c r="AK13" s="275"/>
      <c r="AL13" s="274"/>
      <c r="AM13" s="274"/>
      <c r="AN13" s="274"/>
      <c r="AO13" s="274"/>
      <c r="AP13" s="274"/>
      <c r="AQ13" s="273"/>
      <c r="AR13" s="275"/>
      <c r="AS13" s="274"/>
      <c r="AT13" s="273"/>
      <c r="AU13" s="374"/>
      <c r="AV13" s="375"/>
      <c r="AW13" s="372"/>
      <c r="AX13" s="373"/>
      <c r="AY13" s="434"/>
      <c r="AZ13" s="435"/>
      <c r="BA13" s="435"/>
      <c r="BB13" s="435"/>
      <c r="BC13" s="435"/>
      <c r="BD13" s="436"/>
    </row>
    <row r="14" spans="2:57" ht="39.9" customHeight="1" x14ac:dyDescent="0.2">
      <c r="B14" s="285">
        <f t="shared" si="1"/>
        <v>3</v>
      </c>
      <c r="C14" s="419"/>
      <c r="D14" s="420"/>
      <c r="E14" s="421"/>
      <c r="F14" s="424"/>
      <c r="G14" s="410"/>
      <c r="H14" s="411"/>
      <c r="I14" s="411"/>
      <c r="J14" s="411"/>
      <c r="K14" s="412"/>
      <c r="L14" s="421"/>
      <c r="M14" s="422"/>
      <c r="N14" s="422"/>
      <c r="O14" s="423"/>
      <c r="P14" s="275"/>
      <c r="Q14" s="274"/>
      <c r="R14" s="274"/>
      <c r="S14" s="274"/>
      <c r="T14" s="274"/>
      <c r="U14" s="274"/>
      <c r="V14" s="273"/>
      <c r="W14" s="275"/>
      <c r="X14" s="274"/>
      <c r="Y14" s="274"/>
      <c r="Z14" s="274"/>
      <c r="AA14" s="274"/>
      <c r="AB14" s="274"/>
      <c r="AC14" s="273"/>
      <c r="AD14" s="275"/>
      <c r="AE14" s="274"/>
      <c r="AF14" s="274"/>
      <c r="AG14" s="274"/>
      <c r="AH14" s="274"/>
      <c r="AI14" s="274"/>
      <c r="AJ14" s="273"/>
      <c r="AK14" s="275"/>
      <c r="AL14" s="274"/>
      <c r="AM14" s="274"/>
      <c r="AN14" s="274"/>
      <c r="AO14" s="274"/>
      <c r="AP14" s="274"/>
      <c r="AQ14" s="273"/>
      <c r="AR14" s="275"/>
      <c r="AS14" s="274"/>
      <c r="AT14" s="273"/>
      <c r="AU14" s="374"/>
      <c r="AV14" s="375"/>
      <c r="AW14" s="372"/>
      <c r="AX14" s="373"/>
      <c r="AY14" s="434"/>
      <c r="AZ14" s="435"/>
      <c r="BA14" s="435"/>
      <c r="BB14" s="435"/>
      <c r="BC14" s="435"/>
      <c r="BD14" s="436"/>
    </row>
    <row r="15" spans="2:57" ht="39.9" customHeight="1" x14ac:dyDescent="0.2">
      <c r="B15" s="285">
        <f t="shared" si="1"/>
        <v>4</v>
      </c>
      <c r="C15" s="419"/>
      <c r="D15" s="420"/>
      <c r="E15" s="421"/>
      <c r="F15" s="424"/>
      <c r="G15" s="410"/>
      <c r="H15" s="411"/>
      <c r="I15" s="411"/>
      <c r="J15" s="411"/>
      <c r="K15" s="412"/>
      <c r="L15" s="421"/>
      <c r="M15" s="422"/>
      <c r="N15" s="422"/>
      <c r="O15" s="423"/>
      <c r="P15" s="275"/>
      <c r="Q15" s="274"/>
      <c r="R15" s="274"/>
      <c r="S15" s="274"/>
      <c r="T15" s="274"/>
      <c r="U15" s="274"/>
      <c r="V15" s="273"/>
      <c r="W15" s="275"/>
      <c r="X15" s="274"/>
      <c r="Y15" s="274"/>
      <c r="Z15" s="274"/>
      <c r="AA15" s="274"/>
      <c r="AB15" s="274"/>
      <c r="AC15" s="273"/>
      <c r="AD15" s="275"/>
      <c r="AE15" s="274"/>
      <c r="AF15" s="274"/>
      <c r="AG15" s="274"/>
      <c r="AH15" s="274"/>
      <c r="AI15" s="274"/>
      <c r="AJ15" s="273"/>
      <c r="AK15" s="275"/>
      <c r="AL15" s="274"/>
      <c r="AM15" s="274"/>
      <c r="AN15" s="274"/>
      <c r="AO15" s="274"/>
      <c r="AP15" s="274"/>
      <c r="AQ15" s="273"/>
      <c r="AR15" s="275"/>
      <c r="AS15" s="274"/>
      <c r="AT15" s="273"/>
      <c r="AU15" s="374"/>
      <c r="AV15" s="375"/>
      <c r="AW15" s="372"/>
      <c r="AX15" s="373"/>
      <c r="AY15" s="434"/>
      <c r="AZ15" s="435"/>
      <c r="BA15" s="435"/>
      <c r="BB15" s="435"/>
      <c r="BC15" s="435"/>
      <c r="BD15" s="436"/>
    </row>
    <row r="16" spans="2:57" ht="39.9" customHeight="1" x14ac:dyDescent="0.2">
      <c r="B16" s="285">
        <f t="shared" si="1"/>
        <v>5</v>
      </c>
      <c r="C16" s="419"/>
      <c r="D16" s="420"/>
      <c r="E16" s="421"/>
      <c r="F16" s="424"/>
      <c r="G16" s="410"/>
      <c r="H16" s="411"/>
      <c r="I16" s="411"/>
      <c r="J16" s="411"/>
      <c r="K16" s="412"/>
      <c r="L16" s="421"/>
      <c r="M16" s="422"/>
      <c r="N16" s="422"/>
      <c r="O16" s="423"/>
      <c r="P16" s="275"/>
      <c r="Q16" s="274"/>
      <c r="R16" s="274"/>
      <c r="S16" s="274"/>
      <c r="T16" s="274"/>
      <c r="U16" s="274"/>
      <c r="V16" s="273"/>
      <c r="W16" s="275"/>
      <c r="X16" s="274"/>
      <c r="Y16" s="274"/>
      <c r="Z16" s="274"/>
      <c r="AA16" s="274"/>
      <c r="AB16" s="274"/>
      <c r="AC16" s="273"/>
      <c r="AD16" s="275"/>
      <c r="AE16" s="274"/>
      <c r="AF16" s="274"/>
      <c r="AG16" s="274"/>
      <c r="AH16" s="274"/>
      <c r="AI16" s="274"/>
      <c r="AJ16" s="273"/>
      <c r="AK16" s="275"/>
      <c r="AL16" s="274"/>
      <c r="AM16" s="274"/>
      <c r="AN16" s="274"/>
      <c r="AO16" s="274"/>
      <c r="AP16" s="274"/>
      <c r="AQ16" s="273"/>
      <c r="AR16" s="275"/>
      <c r="AS16" s="274"/>
      <c r="AT16" s="273"/>
      <c r="AU16" s="374"/>
      <c r="AV16" s="375"/>
      <c r="AW16" s="372"/>
      <c r="AX16" s="373"/>
      <c r="AY16" s="434"/>
      <c r="AZ16" s="435"/>
      <c r="BA16" s="435"/>
      <c r="BB16" s="435"/>
      <c r="BC16" s="435"/>
      <c r="BD16" s="436"/>
    </row>
    <row r="17" spans="2:56" ht="39.9" customHeight="1" x14ac:dyDescent="0.2">
      <c r="B17" s="285">
        <f t="shared" si="1"/>
        <v>6</v>
      </c>
      <c r="C17" s="419"/>
      <c r="D17" s="420"/>
      <c r="E17" s="421"/>
      <c r="F17" s="424"/>
      <c r="G17" s="410"/>
      <c r="H17" s="411"/>
      <c r="I17" s="411"/>
      <c r="J17" s="411"/>
      <c r="K17" s="412"/>
      <c r="L17" s="421"/>
      <c r="M17" s="422"/>
      <c r="N17" s="422"/>
      <c r="O17" s="423"/>
      <c r="P17" s="275"/>
      <c r="Q17" s="274"/>
      <c r="R17" s="274"/>
      <c r="S17" s="274"/>
      <c r="T17" s="274"/>
      <c r="U17" s="274"/>
      <c r="V17" s="273"/>
      <c r="W17" s="275"/>
      <c r="X17" s="274"/>
      <c r="Y17" s="274"/>
      <c r="Z17" s="274"/>
      <c r="AA17" s="274"/>
      <c r="AB17" s="274"/>
      <c r="AC17" s="273"/>
      <c r="AD17" s="275"/>
      <c r="AE17" s="274"/>
      <c r="AF17" s="274"/>
      <c r="AG17" s="274"/>
      <c r="AH17" s="274"/>
      <c r="AI17" s="274"/>
      <c r="AJ17" s="273"/>
      <c r="AK17" s="275"/>
      <c r="AL17" s="274"/>
      <c r="AM17" s="274"/>
      <c r="AN17" s="274"/>
      <c r="AO17" s="274"/>
      <c r="AP17" s="274"/>
      <c r="AQ17" s="273"/>
      <c r="AR17" s="275"/>
      <c r="AS17" s="274"/>
      <c r="AT17" s="273"/>
      <c r="AU17" s="374"/>
      <c r="AV17" s="375"/>
      <c r="AW17" s="372"/>
      <c r="AX17" s="373"/>
      <c r="AY17" s="434"/>
      <c r="AZ17" s="435"/>
      <c r="BA17" s="435"/>
      <c r="BB17" s="435"/>
      <c r="BC17" s="435"/>
      <c r="BD17" s="436"/>
    </row>
    <row r="18" spans="2:56" ht="39.9" customHeight="1" x14ac:dyDescent="0.2">
      <c r="B18" s="285">
        <f t="shared" si="1"/>
        <v>7</v>
      </c>
      <c r="C18" s="419"/>
      <c r="D18" s="420"/>
      <c r="E18" s="421"/>
      <c r="F18" s="424"/>
      <c r="G18" s="410"/>
      <c r="H18" s="411"/>
      <c r="I18" s="411"/>
      <c r="J18" s="411"/>
      <c r="K18" s="412"/>
      <c r="L18" s="421"/>
      <c r="M18" s="422"/>
      <c r="N18" s="422"/>
      <c r="O18" s="423"/>
      <c r="P18" s="275"/>
      <c r="Q18" s="274"/>
      <c r="R18" s="274"/>
      <c r="S18" s="274"/>
      <c r="T18" s="274"/>
      <c r="U18" s="274"/>
      <c r="V18" s="273"/>
      <c r="W18" s="275"/>
      <c r="X18" s="274"/>
      <c r="Y18" s="274"/>
      <c r="Z18" s="274"/>
      <c r="AA18" s="274"/>
      <c r="AB18" s="274"/>
      <c r="AC18" s="273"/>
      <c r="AD18" s="275"/>
      <c r="AE18" s="274"/>
      <c r="AF18" s="274"/>
      <c r="AG18" s="274"/>
      <c r="AH18" s="274"/>
      <c r="AI18" s="274"/>
      <c r="AJ18" s="273"/>
      <c r="AK18" s="275"/>
      <c r="AL18" s="274"/>
      <c r="AM18" s="274"/>
      <c r="AN18" s="274"/>
      <c r="AO18" s="274"/>
      <c r="AP18" s="274"/>
      <c r="AQ18" s="273"/>
      <c r="AR18" s="275"/>
      <c r="AS18" s="274"/>
      <c r="AT18" s="273"/>
      <c r="AU18" s="374"/>
      <c r="AV18" s="375"/>
      <c r="AW18" s="372"/>
      <c r="AX18" s="373"/>
      <c r="AY18" s="434"/>
      <c r="AZ18" s="435"/>
      <c r="BA18" s="435"/>
      <c r="BB18" s="435"/>
      <c r="BC18" s="435"/>
      <c r="BD18" s="436"/>
    </row>
    <row r="19" spans="2:56" ht="39.9" customHeight="1" x14ac:dyDescent="0.2">
      <c r="B19" s="285">
        <f t="shared" si="1"/>
        <v>8</v>
      </c>
      <c r="C19" s="419"/>
      <c r="D19" s="420"/>
      <c r="E19" s="421"/>
      <c r="F19" s="424"/>
      <c r="G19" s="410"/>
      <c r="H19" s="411"/>
      <c r="I19" s="411"/>
      <c r="J19" s="411"/>
      <c r="K19" s="412"/>
      <c r="L19" s="421"/>
      <c r="M19" s="422"/>
      <c r="N19" s="422"/>
      <c r="O19" s="423"/>
      <c r="P19" s="275"/>
      <c r="Q19" s="274"/>
      <c r="R19" s="274"/>
      <c r="S19" s="274"/>
      <c r="T19" s="274"/>
      <c r="U19" s="274"/>
      <c r="V19" s="273"/>
      <c r="W19" s="275"/>
      <c r="X19" s="274"/>
      <c r="Y19" s="274"/>
      <c r="Z19" s="274"/>
      <c r="AA19" s="274"/>
      <c r="AB19" s="274"/>
      <c r="AC19" s="273"/>
      <c r="AD19" s="275"/>
      <c r="AE19" s="274"/>
      <c r="AF19" s="274"/>
      <c r="AG19" s="274"/>
      <c r="AH19" s="274"/>
      <c r="AI19" s="274"/>
      <c r="AJ19" s="273"/>
      <c r="AK19" s="275"/>
      <c r="AL19" s="274"/>
      <c r="AM19" s="274"/>
      <c r="AN19" s="274"/>
      <c r="AO19" s="274"/>
      <c r="AP19" s="274"/>
      <c r="AQ19" s="273"/>
      <c r="AR19" s="275"/>
      <c r="AS19" s="274"/>
      <c r="AT19" s="273"/>
      <c r="AU19" s="374"/>
      <c r="AV19" s="375"/>
      <c r="AW19" s="372"/>
      <c r="AX19" s="373"/>
      <c r="AY19" s="434"/>
      <c r="AZ19" s="435"/>
      <c r="BA19" s="435"/>
      <c r="BB19" s="435"/>
      <c r="BC19" s="435"/>
      <c r="BD19" s="436"/>
    </row>
    <row r="20" spans="2:56" ht="39.9" customHeight="1" x14ac:dyDescent="0.2">
      <c r="B20" s="285">
        <f t="shared" si="1"/>
        <v>9</v>
      </c>
      <c r="C20" s="419"/>
      <c r="D20" s="420"/>
      <c r="E20" s="421"/>
      <c r="F20" s="424"/>
      <c r="G20" s="410"/>
      <c r="H20" s="411"/>
      <c r="I20" s="411"/>
      <c r="J20" s="411"/>
      <c r="K20" s="412"/>
      <c r="L20" s="421"/>
      <c r="M20" s="422"/>
      <c r="N20" s="422"/>
      <c r="O20" s="423"/>
      <c r="P20" s="275"/>
      <c r="Q20" s="274"/>
      <c r="R20" s="274"/>
      <c r="S20" s="274"/>
      <c r="T20" s="274"/>
      <c r="U20" s="274"/>
      <c r="V20" s="273"/>
      <c r="W20" s="275"/>
      <c r="X20" s="274"/>
      <c r="Y20" s="274"/>
      <c r="Z20" s="274"/>
      <c r="AA20" s="274"/>
      <c r="AB20" s="274"/>
      <c r="AC20" s="273"/>
      <c r="AD20" s="275"/>
      <c r="AE20" s="274"/>
      <c r="AF20" s="274"/>
      <c r="AG20" s="274"/>
      <c r="AH20" s="274"/>
      <c r="AI20" s="274"/>
      <c r="AJ20" s="273"/>
      <c r="AK20" s="275"/>
      <c r="AL20" s="274"/>
      <c r="AM20" s="274"/>
      <c r="AN20" s="274"/>
      <c r="AO20" s="274"/>
      <c r="AP20" s="274"/>
      <c r="AQ20" s="273"/>
      <c r="AR20" s="275"/>
      <c r="AS20" s="274"/>
      <c r="AT20" s="273"/>
      <c r="AU20" s="374"/>
      <c r="AV20" s="375"/>
      <c r="AW20" s="372"/>
      <c r="AX20" s="373"/>
      <c r="AY20" s="434"/>
      <c r="AZ20" s="435"/>
      <c r="BA20" s="435"/>
      <c r="BB20" s="435"/>
      <c r="BC20" s="435"/>
      <c r="BD20" s="436"/>
    </row>
    <row r="21" spans="2:56" ht="39.9" customHeight="1" x14ac:dyDescent="0.2">
      <c r="B21" s="285">
        <f t="shared" si="1"/>
        <v>10</v>
      </c>
      <c r="C21" s="419"/>
      <c r="D21" s="420"/>
      <c r="E21" s="421"/>
      <c r="F21" s="424"/>
      <c r="G21" s="410"/>
      <c r="H21" s="411"/>
      <c r="I21" s="411"/>
      <c r="J21" s="411"/>
      <c r="K21" s="412"/>
      <c r="L21" s="421"/>
      <c r="M21" s="422"/>
      <c r="N21" s="422"/>
      <c r="O21" s="423"/>
      <c r="P21" s="275"/>
      <c r="Q21" s="274"/>
      <c r="R21" s="274"/>
      <c r="S21" s="274"/>
      <c r="T21" s="274"/>
      <c r="U21" s="274"/>
      <c r="V21" s="273"/>
      <c r="W21" s="275"/>
      <c r="X21" s="274"/>
      <c r="Y21" s="274"/>
      <c r="Z21" s="274"/>
      <c r="AA21" s="274"/>
      <c r="AB21" s="274"/>
      <c r="AC21" s="273"/>
      <c r="AD21" s="275"/>
      <c r="AE21" s="274"/>
      <c r="AF21" s="274"/>
      <c r="AG21" s="274"/>
      <c r="AH21" s="274"/>
      <c r="AI21" s="274"/>
      <c r="AJ21" s="273"/>
      <c r="AK21" s="275"/>
      <c r="AL21" s="274"/>
      <c r="AM21" s="274"/>
      <c r="AN21" s="274"/>
      <c r="AO21" s="274"/>
      <c r="AP21" s="274"/>
      <c r="AQ21" s="273"/>
      <c r="AR21" s="275"/>
      <c r="AS21" s="274"/>
      <c r="AT21" s="273"/>
      <c r="AU21" s="374"/>
      <c r="AV21" s="375"/>
      <c r="AW21" s="372"/>
      <c r="AX21" s="373"/>
      <c r="AY21" s="434"/>
      <c r="AZ21" s="435"/>
      <c r="BA21" s="435"/>
      <c r="BB21" s="435"/>
      <c r="BC21" s="435"/>
      <c r="BD21" s="436"/>
    </row>
    <row r="22" spans="2:56" ht="39.9" customHeight="1" x14ac:dyDescent="0.2">
      <c r="B22" s="285">
        <f t="shared" si="1"/>
        <v>11</v>
      </c>
      <c r="C22" s="419"/>
      <c r="D22" s="420"/>
      <c r="E22" s="421"/>
      <c r="F22" s="424"/>
      <c r="G22" s="410"/>
      <c r="H22" s="411"/>
      <c r="I22" s="411"/>
      <c r="J22" s="411"/>
      <c r="K22" s="412"/>
      <c r="L22" s="421"/>
      <c r="M22" s="422"/>
      <c r="N22" s="422"/>
      <c r="O22" s="423"/>
      <c r="P22" s="275"/>
      <c r="Q22" s="274"/>
      <c r="R22" s="274"/>
      <c r="S22" s="274"/>
      <c r="T22" s="274"/>
      <c r="U22" s="274"/>
      <c r="V22" s="273"/>
      <c r="W22" s="275"/>
      <c r="X22" s="274"/>
      <c r="Y22" s="274"/>
      <c r="Z22" s="274"/>
      <c r="AA22" s="274"/>
      <c r="AB22" s="274"/>
      <c r="AC22" s="273"/>
      <c r="AD22" s="275"/>
      <c r="AE22" s="274"/>
      <c r="AF22" s="274"/>
      <c r="AG22" s="274"/>
      <c r="AH22" s="274"/>
      <c r="AI22" s="274"/>
      <c r="AJ22" s="273"/>
      <c r="AK22" s="275"/>
      <c r="AL22" s="274"/>
      <c r="AM22" s="274"/>
      <c r="AN22" s="274"/>
      <c r="AO22" s="274"/>
      <c r="AP22" s="274"/>
      <c r="AQ22" s="273"/>
      <c r="AR22" s="275"/>
      <c r="AS22" s="274"/>
      <c r="AT22" s="273"/>
      <c r="AU22" s="374"/>
      <c r="AV22" s="375"/>
      <c r="AW22" s="372"/>
      <c r="AX22" s="373"/>
      <c r="AY22" s="434"/>
      <c r="AZ22" s="435"/>
      <c r="BA22" s="435"/>
      <c r="BB22" s="435"/>
      <c r="BC22" s="435"/>
      <c r="BD22" s="436"/>
    </row>
    <row r="23" spans="2:56" ht="39.9" customHeight="1" x14ac:dyDescent="0.2">
      <c r="B23" s="285">
        <f t="shared" si="1"/>
        <v>12</v>
      </c>
      <c r="C23" s="419"/>
      <c r="D23" s="420"/>
      <c r="E23" s="421"/>
      <c r="F23" s="424"/>
      <c r="G23" s="410"/>
      <c r="H23" s="411"/>
      <c r="I23" s="411"/>
      <c r="J23" s="411"/>
      <c r="K23" s="412"/>
      <c r="L23" s="421"/>
      <c r="M23" s="422"/>
      <c r="N23" s="422"/>
      <c r="O23" s="423"/>
      <c r="P23" s="275"/>
      <c r="Q23" s="274"/>
      <c r="R23" s="274"/>
      <c r="S23" s="274"/>
      <c r="T23" s="274"/>
      <c r="U23" s="274"/>
      <c r="V23" s="273"/>
      <c r="W23" s="275"/>
      <c r="X23" s="274"/>
      <c r="Y23" s="274"/>
      <c r="Z23" s="274"/>
      <c r="AA23" s="274"/>
      <c r="AB23" s="274"/>
      <c r="AC23" s="273"/>
      <c r="AD23" s="275"/>
      <c r="AE23" s="274"/>
      <c r="AF23" s="274"/>
      <c r="AG23" s="274"/>
      <c r="AH23" s="274"/>
      <c r="AI23" s="274"/>
      <c r="AJ23" s="273"/>
      <c r="AK23" s="275"/>
      <c r="AL23" s="274"/>
      <c r="AM23" s="274"/>
      <c r="AN23" s="274"/>
      <c r="AO23" s="274"/>
      <c r="AP23" s="274"/>
      <c r="AQ23" s="273"/>
      <c r="AR23" s="275"/>
      <c r="AS23" s="274"/>
      <c r="AT23" s="273"/>
      <c r="AU23" s="374"/>
      <c r="AV23" s="375"/>
      <c r="AW23" s="372"/>
      <c r="AX23" s="373"/>
      <c r="AY23" s="434"/>
      <c r="AZ23" s="435"/>
      <c r="BA23" s="435"/>
      <c r="BB23" s="435"/>
      <c r="BC23" s="435"/>
      <c r="BD23" s="436"/>
    </row>
    <row r="24" spans="2:56" ht="39.9" customHeight="1" x14ac:dyDescent="0.2">
      <c r="B24" s="285">
        <f t="shared" si="1"/>
        <v>13</v>
      </c>
      <c r="C24" s="419"/>
      <c r="D24" s="420"/>
      <c r="E24" s="421"/>
      <c r="F24" s="424"/>
      <c r="G24" s="410"/>
      <c r="H24" s="411"/>
      <c r="I24" s="411"/>
      <c r="J24" s="411"/>
      <c r="K24" s="412"/>
      <c r="L24" s="421"/>
      <c r="M24" s="422"/>
      <c r="N24" s="422"/>
      <c r="O24" s="423"/>
      <c r="P24" s="275"/>
      <c r="Q24" s="274"/>
      <c r="R24" s="274"/>
      <c r="S24" s="274"/>
      <c r="T24" s="274"/>
      <c r="U24" s="274"/>
      <c r="V24" s="273"/>
      <c r="W24" s="275"/>
      <c r="X24" s="274"/>
      <c r="Y24" s="274"/>
      <c r="Z24" s="274"/>
      <c r="AA24" s="274"/>
      <c r="AB24" s="274"/>
      <c r="AC24" s="273"/>
      <c r="AD24" s="275"/>
      <c r="AE24" s="274"/>
      <c r="AF24" s="274"/>
      <c r="AG24" s="274"/>
      <c r="AH24" s="274"/>
      <c r="AI24" s="274"/>
      <c r="AJ24" s="273"/>
      <c r="AK24" s="275"/>
      <c r="AL24" s="274"/>
      <c r="AM24" s="274"/>
      <c r="AN24" s="274"/>
      <c r="AO24" s="274"/>
      <c r="AP24" s="274"/>
      <c r="AQ24" s="273"/>
      <c r="AR24" s="275"/>
      <c r="AS24" s="274"/>
      <c r="AT24" s="273"/>
      <c r="AU24" s="374"/>
      <c r="AV24" s="375"/>
      <c r="AW24" s="372"/>
      <c r="AX24" s="373"/>
      <c r="AY24" s="434"/>
      <c r="AZ24" s="435"/>
      <c r="BA24" s="435"/>
      <c r="BB24" s="435"/>
      <c r="BC24" s="435"/>
      <c r="BD24" s="436"/>
    </row>
    <row r="25" spans="2:56" ht="39.9" customHeight="1" x14ac:dyDescent="0.2">
      <c r="B25" s="285">
        <f t="shared" si="1"/>
        <v>14</v>
      </c>
      <c r="C25" s="419"/>
      <c r="D25" s="420"/>
      <c r="E25" s="421"/>
      <c r="F25" s="424"/>
      <c r="G25" s="410"/>
      <c r="H25" s="411"/>
      <c r="I25" s="411"/>
      <c r="J25" s="411"/>
      <c r="K25" s="412"/>
      <c r="L25" s="421"/>
      <c r="M25" s="422"/>
      <c r="N25" s="422"/>
      <c r="O25" s="423"/>
      <c r="P25" s="275"/>
      <c r="Q25" s="274"/>
      <c r="R25" s="274"/>
      <c r="S25" s="274"/>
      <c r="T25" s="274"/>
      <c r="U25" s="274"/>
      <c r="V25" s="273"/>
      <c r="W25" s="275"/>
      <c r="X25" s="274"/>
      <c r="Y25" s="274"/>
      <c r="Z25" s="274"/>
      <c r="AA25" s="274"/>
      <c r="AB25" s="274"/>
      <c r="AC25" s="273"/>
      <c r="AD25" s="275"/>
      <c r="AE25" s="274"/>
      <c r="AF25" s="274"/>
      <c r="AG25" s="274"/>
      <c r="AH25" s="274"/>
      <c r="AI25" s="274"/>
      <c r="AJ25" s="273"/>
      <c r="AK25" s="275"/>
      <c r="AL25" s="274"/>
      <c r="AM25" s="274"/>
      <c r="AN25" s="274"/>
      <c r="AO25" s="274"/>
      <c r="AP25" s="274"/>
      <c r="AQ25" s="273"/>
      <c r="AR25" s="275"/>
      <c r="AS25" s="274"/>
      <c r="AT25" s="273"/>
      <c r="AU25" s="374"/>
      <c r="AV25" s="375"/>
      <c r="AW25" s="372"/>
      <c r="AX25" s="373"/>
      <c r="AY25" s="434"/>
      <c r="AZ25" s="435"/>
      <c r="BA25" s="435"/>
      <c r="BB25" s="435"/>
      <c r="BC25" s="435"/>
      <c r="BD25" s="436"/>
    </row>
    <row r="26" spans="2:56" ht="39.9" customHeight="1" x14ac:dyDescent="0.2">
      <c r="B26" s="285">
        <f t="shared" si="1"/>
        <v>15</v>
      </c>
      <c r="C26" s="419"/>
      <c r="D26" s="420"/>
      <c r="E26" s="421"/>
      <c r="F26" s="424"/>
      <c r="G26" s="410"/>
      <c r="H26" s="411"/>
      <c r="I26" s="411"/>
      <c r="J26" s="411"/>
      <c r="K26" s="412"/>
      <c r="L26" s="421"/>
      <c r="M26" s="422"/>
      <c r="N26" s="422"/>
      <c r="O26" s="423"/>
      <c r="P26" s="275"/>
      <c r="Q26" s="274"/>
      <c r="R26" s="274"/>
      <c r="S26" s="274"/>
      <c r="T26" s="274"/>
      <c r="U26" s="274"/>
      <c r="V26" s="273"/>
      <c r="W26" s="275"/>
      <c r="X26" s="274"/>
      <c r="Y26" s="274"/>
      <c r="Z26" s="274"/>
      <c r="AA26" s="274"/>
      <c r="AB26" s="274"/>
      <c r="AC26" s="273"/>
      <c r="AD26" s="275"/>
      <c r="AE26" s="274"/>
      <c r="AF26" s="274"/>
      <c r="AG26" s="274"/>
      <c r="AH26" s="274"/>
      <c r="AI26" s="274"/>
      <c r="AJ26" s="273"/>
      <c r="AK26" s="275"/>
      <c r="AL26" s="274"/>
      <c r="AM26" s="274"/>
      <c r="AN26" s="274"/>
      <c r="AO26" s="274"/>
      <c r="AP26" s="274"/>
      <c r="AQ26" s="273"/>
      <c r="AR26" s="275"/>
      <c r="AS26" s="274"/>
      <c r="AT26" s="273"/>
      <c r="AU26" s="374"/>
      <c r="AV26" s="375"/>
      <c r="AW26" s="372"/>
      <c r="AX26" s="373"/>
      <c r="AY26" s="434"/>
      <c r="AZ26" s="435"/>
      <c r="BA26" s="435"/>
      <c r="BB26" s="435"/>
      <c r="BC26" s="435"/>
      <c r="BD26" s="436"/>
    </row>
    <row r="27" spans="2:56" ht="39.9" customHeight="1" x14ac:dyDescent="0.2">
      <c r="B27" s="285">
        <f t="shared" si="1"/>
        <v>16</v>
      </c>
      <c r="C27" s="284"/>
      <c r="D27" s="283"/>
      <c r="E27" s="278"/>
      <c r="F27" s="282"/>
      <c r="G27" s="281"/>
      <c r="H27" s="280"/>
      <c r="I27" s="280"/>
      <c r="J27" s="280"/>
      <c r="K27" s="279"/>
      <c r="L27" s="278"/>
      <c r="M27" s="277"/>
      <c r="N27" s="277"/>
      <c r="O27" s="276"/>
      <c r="P27" s="275"/>
      <c r="Q27" s="274"/>
      <c r="R27" s="274"/>
      <c r="S27" s="274"/>
      <c r="T27" s="274"/>
      <c r="U27" s="274"/>
      <c r="V27" s="273"/>
      <c r="W27" s="275"/>
      <c r="X27" s="274"/>
      <c r="Y27" s="274"/>
      <c r="Z27" s="274"/>
      <c r="AA27" s="274"/>
      <c r="AB27" s="274"/>
      <c r="AC27" s="273"/>
      <c r="AD27" s="275"/>
      <c r="AE27" s="274"/>
      <c r="AF27" s="274"/>
      <c r="AG27" s="274"/>
      <c r="AH27" s="274"/>
      <c r="AI27" s="274"/>
      <c r="AJ27" s="273"/>
      <c r="AK27" s="275"/>
      <c r="AL27" s="274"/>
      <c r="AM27" s="274"/>
      <c r="AN27" s="274"/>
      <c r="AO27" s="274"/>
      <c r="AP27" s="274"/>
      <c r="AQ27" s="273"/>
      <c r="AR27" s="275"/>
      <c r="AS27" s="274"/>
      <c r="AT27" s="273"/>
      <c r="AU27" s="272"/>
      <c r="AV27" s="271"/>
      <c r="AW27" s="270"/>
      <c r="AX27" s="269"/>
      <c r="AY27" s="268"/>
      <c r="AZ27" s="267"/>
      <c r="BA27" s="267"/>
      <c r="BB27" s="267"/>
      <c r="BC27" s="267"/>
      <c r="BD27" s="266"/>
    </row>
    <row r="28" spans="2:56" ht="39.9" customHeight="1" x14ac:dyDescent="0.2">
      <c r="B28" s="285">
        <f t="shared" si="1"/>
        <v>17</v>
      </c>
      <c r="C28" s="284"/>
      <c r="D28" s="283"/>
      <c r="E28" s="278"/>
      <c r="F28" s="282"/>
      <c r="G28" s="281"/>
      <c r="H28" s="280"/>
      <c r="I28" s="280"/>
      <c r="J28" s="280"/>
      <c r="K28" s="279"/>
      <c r="L28" s="278"/>
      <c r="M28" s="277"/>
      <c r="N28" s="277"/>
      <c r="O28" s="276"/>
      <c r="P28" s="275"/>
      <c r="Q28" s="274"/>
      <c r="R28" s="274"/>
      <c r="S28" s="274"/>
      <c r="T28" s="274"/>
      <c r="U28" s="274"/>
      <c r="V28" s="273"/>
      <c r="W28" s="275"/>
      <c r="X28" s="274"/>
      <c r="Y28" s="274"/>
      <c r="Z28" s="274"/>
      <c r="AA28" s="274"/>
      <c r="AB28" s="274"/>
      <c r="AC28" s="273"/>
      <c r="AD28" s="275"/>
      <c r="AE28" s="274"/>
      <c r="AF28" s="274"/>
      <c r="AG28" s="274"/>
      <c r="AH28" s="274"/>
      <c r="AI28" s="274"/>
      <c r="AJ28" s="273"/>
      <c r="AK28" s="275"/>
      <c r="AL28" s="274"/>
      <c r="AM28" s="274"/>
      <c r="AN28" s="274"/>
      <c r="AO28" s="274"/>
      <c r="AP28" s="274"/>
      <c r="AQ28" s="273"/>
      <c r="AR28" s="275"/>
      <c r="AS28" s="274"/>
      <c r="AT28" s="273"/>
      <c r="AU28" s="272"/>
      <c r="AV28" s="271"/>
      <c r="AW28" s="270"/>
      <c r="AX28" s="269"/>
      <c r="AY28" s="268"/>
      <c r="AZ28" s="267"/>
      <c r="BA28" s="267"/>
      <c r="BB28" s="267"/>
      <c r="BC28" s="267"/>
      <c r="BD28" s="266"/>
    </row>
    <row r="29" spans="2:56" ht="39.9" customHeight="1" x14ac:dyDescent="0.2">
      <c r="B29" s="285">
        <f t="shared" si="1"/>
        <v>18</v>
      </c>
      <c r="C29" s="284"/>
      <c r="D29" s="283"/>
      <c r="E29" s="278"/>
      <c r="F29" s="282"/>
      <c r="G29" s="281"/>
      <c r="H29" s="280"/>
      <c r="I29" s="280"/>
      <c r="J29" s="280"/>
      <c r="K29" s="279"/>
      <c r="L29" s="278"/>
      <c r="M29" s="277"/>
      <c r="N29" s="277"/>
      <c r="O29" s="276"/>
      <c r="P29" s="275"/>
      <c r="Q29" s="274"/>
      <c r="R29" s="274"/>
      <c r="S29" s="274"/>
      <c r="T29" s="274"/>
      <c r="U29" s="274"/>
      <c r="V29" s="273"/>
      <c r="W29" s="275"/>
      <c r="X29" s="274"/>
      <c r="Y29" s="274"/>
      <c r="Z29" s="274"/>
      <c r="AA29" s="274"/>
      <c r="AB29" s="274"/>
      <c r="AC29" s="273"/>
      <c r="AD29" s="275"/>
      <c r="AE29" s="274"/>
      <c r="AF29" s="274"/>
      <c r="AG29" s="274"/>
      <c r="AH29" s="274"/>
      <c r="AI29" s="274"/>
      <c r="AJ29" s="273"/>
      <c r="AK29" s="275"/>
      <c r="AL29" s="274"/>
      <c r="AM29" s="274"/>
      <c r="AN29" s="274"/>
      <c r="AO29" s="274"/>
      <c r="AP29" s="274"/>
      <c r="AQ29" s="273"/>
      <c r="AR29" s="275"/>
      <c r="AS29" s="274"/>
      <c r="AT29" s="273"/>
      <c r="AU29" s="272"/>
      <c r="AV29" s="271"/>
      <c r="AW29" s="270"/>
      <c r="AX29" s="269"/>
      <c r="AY29" s="268"/>
      <c r="AZ29" s="267"/>
      <c r="BA29" s="267"/>
      <c r="BB29" s="267"/>
      <c r="BC29" s="267"/>
      <c r="BD29" s="266"/>
    </row>
    <row r="30" spans="2:56" ht="39.9" customHeight="1" x14ac:dyDescent="0.2">
      <c r="B30" s="285">
        <f t="shared" si="1"/>
        <v>19</v>
      </c>
      <c r="C30" s="284"/>
      <c r="D30" s="283"/>
      <c r="E30" s="278"/>
      <c r="F30" s="282"/>
      <c r="G30" s="281"/>
      <c r="H30" s="280"/>
      <c r="I30" s="280"/>
      <c r="J30" s="280"/>
      <c r="K30" s="279"/>
      <c r="L30" s="278"/>
      <c r="M30" s="277"/>
      <c r="N30" s="277"/>
      <c r="O30" s="276"/>
      <c r="P30" s="275"/>
      <c r="Q30" s="274"/>
      <c r="R30" s="274"/>
      <c r="S30" s="274"/>
      <c r="T30" s="274"/>
      <c r="U30" s="274"/>
      <c r="V30" s="273"/>
      <c r="W30" s="275"/>
      <c r="X30" s="274"/>
      <c r="Y30" s="274"/>
      <c r="Z30" s="274"/>
      <c r="AA30" s="274"/>
      <c r="AB30" s="274"/>
      <c r="AC30" s="273"/>
      <c r="AD30" s="275"/>
      <c r="AE30" s="274"/>
      <c r="AF30" s="274"/>
      <c r="AG30" s="274"/>
      <c r="AH30" s="274"/>
      <c r="AI30" s="274"/>
      <c r="AJ30" s="273"/>
      <c r="AK30" s="275"/>
      <c r="AL30" s="274"/>
      <c r="AM30" s="274"/>
      <c r="AN30" s="274"/>
      <c r="AO30" s="274"/>
      <c r="AP30" s="274"/>
      <c r="AQ30" s="273"/>
      <c r="AR30" s="275"/>
      <c r="AS30" s="274"/>
      <c r="AT30" s="273"/>
      <c r="AU30" s="272"/>
      <c r="AV30" s="271"/>
      <c r="AW30" s="270"/>
      <c r="AX30" s="269"/>
      <c r="AY30" s="268"/>
      <c r="AZ30" s="267"/>
      <c r="BA30" s="267"/>
      <c r="BB30" s="267"/>
      <c r="BC30" s="267"/>
      <c r="BD30" s="266"/>
    </row>
    <row r="31" spans="2:56" ht="39.9" customHeight="1" x14ac:dyDescent="0.2">
      <c r="B31" s="285">
        <f t="shared" si="1"/>
        <v>20</v>
      </c>
      <c r="C31" s="284"/>
      <c r="D31" s="283"/>
      <c r="E31" s="278"/>
      <c r="F31" s="282"/>
      <c r="G31" s="281"/>
      <c r="H31" s="280"/>
      <c r="I31" s="280"/>
      <c r="J31" s="280"/>
      <c r="K31" s="279"/>
      <c r="L31" s="278"/>
      <c r="M31" s="277"/>
      <c r="N31" s="277"/>
      <c r="O31" s="276"/>
      <c r="P31" s="275"/>
      <c r="Q31" s="274"/>
      <c r="R31" s="274"/>
      <c r="S31" s="274"/>
      <c r="T31" s="274"/>
      <c r="U31" s="274"/>
      <c r="V31" s="273"/>
      <c r="W31" s="275"/>
      <c r="X31" s="274"/>
      <c r="Y31" s="274"/>
      <c r="Z31" s="274"/>
      <c r="AA31" s="274"/>
      <c r="AB31" s="274"/>
      <c r="AC31" s="273"/>
      <c r="AD31" s="275"/>
      <c r="AE31" s="274"/>
      <c r="AF31" s="274"/>
      <c r="AG31" s="274"/>
      <c r="AH31" s="274"/>
      <c r="AI31" s="274"/>
      <c r="AJ31" s="273"/>
      <c r="AK31" s="275"/>
      <c r="AL31" s="274"/>
      <c r="AM31" s="274"/>
      <c r="AN31" s="274"/>
      <c r="AO31" s="274"/>
      <c r="AP31" s="274"/>
      <c r="AQ31" s="273"/>
      <c r="AR31" s="275"/>
      <c r="AS31" s="274"/>
      <c r="AT31" s="273"/>
      <c r="AU31" s="272"/>
      <c r="AV31" s="271"/>
      <c r="AW31" s="270"/>
      <c r="AX31" s="269"/>
      <c r="AY31" s="268"/>
      <c r="AZ31" s="267"/>
      <c r="BA31" s="267"/>
      <c r="BB31" s="267"/>
      <c r="BC31" s="267"/>
      <c r="BD31" s="266"/>
    </row>
    <row r="32" spans="2:56" ht="39.9" customHeight="1" x14ac:dyDescent="0.2">
      <c r="B32" s="285">
        <f t="shared" si="1"/>
        <v>21</v>
      </c>
      <c r="C32" s="284"/>
      <c r="D32" s="283"/>
      <c r="E32" s="278"/>
      <c r="F32" s="282"/>
      <c r="G32" s="281"/>
      <c r="H32" s="280"/>
      <c r="I32" s="280"/>
      <c r="J32" s="280"/>
      <c r="K32" s="279"/>
      <c r="L32" s="278"/>
      <c r="M32" s="277"/>
      <c r="N32" s="277"/>
      <c r="O32" s="276"/>
      <c r="P32" s="275"/>
      <c r="Q32" s="274"/>
      <c r="R32" s="274"/>
      <c r="S32" s="274"/>
      <c r="T32" s="274"/>
      <c r="U32" s="274"/>
      <c r="V32" s="273"/>
      <c r="W32" s="275"/>
      <c r="X32" s="274"/>
      <c r="Y32" s="274"/>
      <c r="Z32" s="274"/>
      <c r="AA32" s="274"/>
      <c r="AB32" s="274"/>
      <c r="AC32" s="273"/>
      <c r="AD32" s="275"/>
      <c r="AE32" s="274"/>
      <c r="AF32" s="274"/>
      <c r="AG32" s="274"/>
      <c r="AH32" s="274"/>
      <c r="AI32" s="274"/>
      <c r="AJ32" s="273"/>
      <c r="AK32" s="275"/>
      <c r="AL32" s="274"/>
      <c r="AM32" s="274"/>
      <c r="AN32" s="274"/>
      <c r="AO32" s="274"/>
      <c r="AP32" s="274"/>
      <c r="AQ32" s="273"/>
      <c r="AR32" s="275"/>
      <c r="AS32" s="274"/>
      <c r="AT32" s="273"/>
      <c r="AU32" s="272"/>
      <c r="AV32" s="271"/>
      <c r="AW32" s="270"/>
      <c r="AX32" s="269"/>
      <c r="AY32" s="268"/>
      <c r="AZ32" s="267"/>
      <c r="BA32" s="267"/>
      <c r="BB32" s="267"/>
      <c r="BC32" s="267"/>
      <c r="BD32" s="266"/>
    </row>
    <row r="33" spans="2:58" ht="39.9" customHeight="1" x14ac:dyDescent="0.2">
      <c r="B33" s="285">
        <f t="shared" si="1"/>
        <v>22</v>
      </c>
      <c r="C33" s="284"/>
      <c r="D33" s="283"/>
      <c r="E33" s="278"/>
      <c r="F33" s="282"/>
      <c r="G33" s="281"/>
      <c r="H33" s="280"/>
      <c r="I33" s="280"/>
      <c r="J33" s="280"/>
      <c r="K33" s="279"/>
      <c r="L33" s="278"/>
      <c r="M33" s="277"/>
      <c r="N33" s="277"/>
      <c r="O33" s="276"/>
      <c r="P33" s="275"/>
      <c r="Q33" s="274"/>
      <c r="R33" s="274"/>
      <c r="S33" s="274"/>
      <c r="T33" s="274"/>
      <c r="U33" s="274"/>
      <c r="V33" s="273"/>
      <c r="W33" s="275"/>
      <c r="X33" s="274"/>
      <c r="Y33" s="274"/>
      <c r="Z33" s="274"/>
      <c r="AA33" s="274"/>
      <c r="AB33" s="274"/>
      <c r="AC33" s="273"/>
      <c r="AD33" s="275"/>
      <c r="AE33" s="274"/>
      <c r="AF33" s="274"/>
      <c r="AG33" s="274"/>
      <c r="AH33" s="274"/>
      <c r="AI33" s="274"/>
      <c r="AJ33" s="273"/>
      <c r="AK33" s="275"/>
      <c r="AL33" s="274"/>
      <c r="AM33" s="274"/>
      <c r="AN33" s="274"/>
      <c r="AO33" s="274"/>
      <c r="AP33" s="274"/>
      <c r="AQ33" s="273"/>
      <c r="AR33" s="275"/>
      <c r="AS33" s="274"/>
      <c r="AT33" s="273"/>
      <c r="AU33" s="272"/>
      <c r="AV33" s="271"/>
      <c r="AW33" s="270"/>
      <c r="AX33" s="269"/>
      <c r="AY33" s="268"/>
      <c r="AZ33" s="267"/>
      <c r="BA33" s="267"/>
      <c r="BB33" s="267"/>
      <c r="BC33" s="267"/>
      <c r="BD33" s="266"/>
    </row>
    <row r="34" spans="2:58" ht="39.9" customHeight="1" x14ac:dyDescent="0.2">
      <c r="B34" s="285">
        <f t="shared" si="1"/>
        <v>23</v>
      </c>
      <c r="C34" s="284"/>
      <c r="D34" s="283"/>
      <c r="E34" s="278"/>
      <c r="F34" s="282"/>
      <c r="G34" s="281"/>
      <c r="H34" s="280"/>
      <c r="I34" s="280"/>
      <c r="J34" s="280"/>
      <c r="K34" s="279"/>
      <c r="L34" s="278"/>
      <c r="M34" s="277"/>
      <c r="N34" s="277"/>
      <c r="O34" s="276"/>
      <c r="P34" s="275"/>
      <c r="Q34" s="274"/>
      <c r="R34" s="274"/>
      <c r="S34" s="274"/>
      <c r="T34" s="274"/>
      <c r="U34" s="274"/>
      <c r="V34" s="273"/>
      <c r="W34" s="275"/>
      <c r="X34" s="274"/>
      <c r="Y34" s="274"/>
      <c r="Z34" s="274"/>
      <c r="AA34" s="274"/>
      <c r="AB34" s="274"/>
      <c r="AC34" s="273"/>
      <c r="AD34" s="275"/>
      <c r="AE34" s="274"/>
      <c r="AF34" s="274"/>
      <c r="AG34" s="274"/>
      <c r="AH34" s="274"/>
      <c r="AI34" s="274"/>
      <c r="AJ34" s="273"/>
      <c r="AK34" s="275"/>
      <c r="AL34" s="274"/>
      <c r="AM34" s="274"/>
      <c r="AN34" s="274"/>
      <c r="AO34" s="274"/>
      <c r="AP34" s="274"/>
      <c r="AQ34" s="273"/>
      <c r="AR34" s="275"/>
      <c r="AS34" s="274"/>
      <c r="AT34" s="273"/>
      <c r="AU34" s="272"/>
      <c r="AV34" s="271"/>
      <c r="AW34" s="270"/>
      <c r="AX34" s="269"/>
      <c r="AY34" s="268"/>
      <c r="AZ34" s="267"/>
      <c r="BA34" s="267"/>
      <c r="BB34" s="267"/>
      <c r="BC34" s="267"/>
      <c r="BD34" s="266"/>
    </row>
    <row r="35" spans="2:58" ht="39.9" customHeight="1" x14ac:dyDescent="0.2">
      <c r="B35" s="285">
        <f t="shared" si="1"/>
        <v>24</v>
      </c>
      <c r="C35" s="284"/>
      <c r="D35" s="283"/>
      <c r="E35" s="278"/>
      <c r="F35" s="282"/>
      <c r="G35" s="281"/>
      <c r="H35" s="280"/>
      <c r="I35" s="280"/>
      <c r="J35" s="280"/>
      <c r="K35" s="279"/>
      <c r="L35" s="278"/>
      <c r="M35" s="277"/>
      <c r="N35" s="277"/>
      <c r="O35" s="276"/>
      <c r="P35" s="275"/>
      <c r="Q35" s="274"/>
      <c r="R35" s="274"/>
      <c r="S35" s="274"/>
      <c r="T35" s="274"/>
      <c r="U35" s="274"/>
      <c r="V35" s="273"/>
      <c r="W35" s="275"/>
      <c r="X35" s="274"/>
      <c r="Y35" s="274"/>
      <c r="Z35" s="274"/>
      <c r="AA35" s="274"/>
      <c r="AB35" s="274"/>
      <c r="AC35" s="273"/>
      <c r="AD35" s="275"/>
      <c r="AE35" s="274"/>
      <c r="AF35" s="274"/>
      <c r="AG35" s="274"/>
      <c r="AH35" s="274"/>
      <c r="AI35" s="274"/>
      <c r="AJ35" s="273"/>
      <c r="AK35" s="275"/>
      <c r="AL35" s="274"/>
      <c r="AM35" s="274"/>
      <c r="AN35" s="274"/>
      <c r="AO35" s="274"/>
      <c r="AP35" s="274"/>
      <c r="AQ35" s="273"/>
      <c r="AR35" s="275"/>
      <c r="AS35" s="274"/>
      <c r="AT35" s="273"/>
      <c r="AU35" s="272"/>
      <c r="AV35" s="271"/>
      <c r="AW35" s="270"/>
      <c r="AX35" s="269"/>
      <c r="AY35" s="268"/>
      <c r="AZ35" s="267"/>
      <c r="BA35" s="267"/>
      <c r="BB35" s="267"/>
      <c r="BC35" s="267"/>
      <c r="BD35" s="266"/>
    </row>
    <row r="36" spans="2:58" ht="39.9" customHeight="1" x14ac:dyDescent="0.2">
      <c r="B36" s="285">
        <f t="shared" si="1"/>
        <v>25</v>
      </c>
      <c r="C36" s="284"/>
      <c r="D36" s="283"/>
      <c r="E36" s="278"/>
      <c r="F36" s="282"/>
      <c r="G36" s="281"/>
      <c r="H36" s="280"/>
      <c r="I36" s="280"/>
      <c r="J36" s="280"/>
      <c r="K36" s="279"/>
      <c r="L36" s="278"/>
      <c r="M36" s="277"/>
      <c r="N36" s="277"/>
      <c r="O36" s="276"/>
      <c r="P36" s="275"/>
      <c r="Q36" s="274"/>
      <c r="R36" s="274"/>
      <c r="S36" s="274"/>
      <c r="T36" s="274"/>
      <c r="U36" s="274"/>
      <c r="V36" s="273"/>
      <c r="W36" s="275"/>
      <c r="X36" s="274"/>
      <c r="Y36" s="274"/>
      <c r="Z36" s="274"/>
      <c r="AA36" s="274"/>
      <c r="AB36" s="274"/>
      <c r="AC36" s="273"/>
      <c r="AD36" s="275"/>
      <c r="AE36" s="274"/>
      <c r="AF36" s="274"/>
      <c r="AG36" s="274"/>
      <c r="AH36" s="274"/>
      <c r="AI36" s="274"/>
      <c r="AJ36" s="273"/>
      <c r="AK36" s="275"/>
      <c r="AL36" s="274"/>
      <c r="AM36" s="274"/>
      <c r="AN36" s="274"/>
      <c r="AO36" s="274"/>
      <c r="AP36" s="274"/>
      <c r="AQ36" s="273"/>
      <c r="AR36" s="275"/>
      <c r="AS36" s="274"/>
      <c r="AT36" s="273"/>
      <c r="AU36" s="272"/>
      <c r="AV36" s="271"/>
      <c r="AW36" s="270"/>
      <c r="AX36" s="269"/>
      <c r="AY36" s="268"/>
      <c r="AZ36" s="267"/>
      <c r="BA36" s="267"/>
      <c r="BB36" s="267"/>
      <c r="BC36" s="267"/>
      <c r="BD36" s="266"/>
    </row>
    <row r="37" spans="2:58" ht="39.9" customHeight="1" x14ac:dyDescent="0.2">
      <c r="B37" s="285">
        <f t="shared" si="1"/>
        <v>26</v>
      </c>
      <c r="C37" s="419"/>
      <c r="D37" s="420"/>
      <c r="E37" s="421"/>
      <c r="F37" s="424"/>
      <c r="G37" s="410"/>
      <c r="H37" s="411"/>
      <c r="I37" s="411"/>
      <c r="J37" s="411"/>
      <c r="K37" s="412"/>
      <c r="L37" s="421"/>
      <c r="M37" s="422"/>
      <c r="N37" s="422"/>
      <c r="O37" s="423"/>
      <c r="P37" s="275"/>
      <c r="Q37" s="274"/>
      <c r="R37" s="274"/>
      <c r="S37" s="274"/>
      <c r="T37" s="274"/>
      <c r="U37" s="274"/>
      <c r="V37" s="273"/>
      <c r="W37" s="275"/>
      <c r="X37" s="274"/>
      <c r="Y37" s="274"/>
      <c r="Z37" s="274"/>
      <c r="AA37" s="274"/>
      <c r="AB37" s="274"/>
      <c r="AC37" s="273"/>
      <c r="AD37" s="275"/>
      <c r="AE37" s="274"/>
      <c r="AF37" s="274"/>
      <c r="AG37" s="274"/>
      <c r="AH37" s="274"/>
      <c r="AI37" s="274"/>
      <c r="AJ37" s="273"/>
      <c r="AK37" s="275"/>
      <c r="AL37" s="274"/>
      <c r="AM37" s="274"/>
      <c r="AN37" s="274"/>
      <c r="AO37" s="274"/>
      <c r="AP37" s="274"/>
      <c r="AQ37" s="273"/>
      <c r="AR37" s="275"/>
      <c r="AS37" s="274"/>
      <c r="AT37" s="273"/>
      <c r="AU37" s="374"/>
      <c r="AV37" s="375"/>
      <c r="AW37" s="372"/>
      <c r="AX37" s="373"/>
      <c r="AY37" s="434"/>
      <c r="AZ37" s="435"/>
      <c r="BA37" s="435"/>
      <c r="BB37" s="435"/>
      <c r="BC37" s="435"/>
      <c r="BD37" s="436"/>
    </row>
    <row r="38" spans="2:58" ht="39.9" customHeight="1" x14ac:dyDescent="0.2">
      <c r="B38" s="285">
        <f t="shared" si="1"/>
        <v>27</v>
      </c>
      <c r="C38" s="419"/>
      <c r="D38" s="420"/>
      <c r="E38" s="421"/>
      <c r="F38" s="424"/>
      <c r="G38" s="410"/>
      <c r="H38" s="411"/>
      <c r="I38" s="411"/>
      <c r="J38" s="411"/>
      <c r="K38" s="412"/>
      <c r="L38" s="421"/>
      <c r="M38" s="422"/>
      <c r="N38" s="422"/>
      <c r="O38" s="423"/>
      <c r="P38" s="275"/>
      <c r="Q38" s="274"/>
      <c r="R38" s="274"/>
      <c r="S38" s="274"/>
      <c r="T38" s="274"/>
      <c r="U38" s="274"/>
      <c r="V38" s="273"/>
      <c r="W38" s="275"/>
      <c r="X38" s="274"/>
      <c r="Y38" s="274"/>
      <c r="Z38" s="274"/>
      <c r="AA38" s="274"/>
      <c r="AB38" s="274"/>
      <c r="AC38" s="273"/>
      <c r="AD38" s="275"/>
      <c r="AE38" s="274"/>
      <c r="AF38" s="274"/>
      <c r="AG38" s="274"/>
      <c r="AH38" s="274"/>
      <c r="AI38" s="274"/>
      <c r="AJ38" s="273"/>
      <c r="AK38" s="275"/>
      <c r="AL38" s="274"/>
      <c r="AM38" s="274"/>
      <c r="AN38" s="274"/>
      <c r="AO38" s="274"/>
      <c r="AP38" s="274"/>
      <c r="AQ38" s="273"/>
      <c r="AR38" s="275"/>
      <c r="AS38" s="274"/>
      <c r="AT38" s="273"/>
      <c r="AU38" s="374"/>
      <c r="AV38" s="375"/>
      <c r="AW38" s="372"/>
      <c r="AX38" s="373"/>
      <c r="AY38" s="434"/>
      <c r="AZ38" s="435"/>
      <c r="BA38" s="435"/>
      <c r="BB38" s="435"/>
      <c r="BC38" s="435"/>
      <c r="BD38" s="436"/>
    </row>
    <row r="39" spans="2:58" ht="39.9" customHeight="1" thickBot="1" x14ac:dyDescent="0.25">
      <c r="B39" s="265">
        <f t="shared" si="1"/>
        <v>28</v>
      </c>
      <c r="C39" s="448"/>
      <c r="D39" s="449"/>
      <c r="E39" s="450"/>
      <c r="F39" s="451"/>
      <c r="G39" s="452"/>
      <c r="H39" s="453"/>
      <c r="I39" s="453"/>
      <c r="J39" s="453"/>
      <c r="K39" s="454"/>
      <c r="L39" s="450"/>
      <c r="M39" s="455"/>
      <c r="N39" s="455"/>
      <c r="O39" s="456"/>
      <c r="P39" s="264"/>
      <c r="Q39" s="263"/>
      <c r="R39" s="263"/>
      <c r="S39" s="263"/>
      <c r="T39" s="263"/>
      <c r="U39" s="263"/>
      <c r="V39" s="262"/>
      <c r="W39" s="264"/>
      <c r="X39" s="263"/>
      <c r="Y39" s="263"/>
      <c r="Z39" s="263"/>
      <c r="AA39" s="263"/>
      <c r="AB39" s="263"/>
      <c r="AC39" s="262"/>
      <c r="AD39" s="264"/>
      <c r="AE39" s="263"/>
      <c r="AF39" s="263"/>
      <c r="AG39" s="263"/>
      <c r="AH39" s="263"/>
      <c r="AI39" s="263"/>
      <c r="AJ39" s="262"/>
      <c r="AK39" s="264"/>
      <c r="AL39" s="263"/>
      <c r="AM39" s="263"/>
      <c r="AN39" s="263"/>
      <c r="AO39" s="263"/>
      <c r="AP39" s="263"/>
      <c r="AQ39" s="262"/>
      <c r="AR39" s="264"/>
      <c r="AS39" s="263"/>
      <c r="AT39" s="262"/>
      <c r="AU39" s="443"/>
      <c r="AV39" s="444"/>
      <c r="AW39" s="445"/>
      <c r="AX39" s="446"/>
      <c r="AY39" s="440"/>
      <c r="AZ39" s="441"/>
      <c r="BA39" s="441"/>
      <c r="BB39" s="441"/>
      <c r="BC39" s="441"/>
      <c r="BD39" s="442"/>
    </row>
    <row r="40" spans="2:58" ht="20.25" customHeight="1" x14ac:dyDescent="0.2">
      <c r="C40" s="261"/>
      <c r="D40" s="260"/>
      <c r="E40" s="259"/>
      <c r="AC40" s="258"/>
    </row>
    <row r="41" spans="2:58" ht="20.25" customHeight="1" x14ac:dyDescent="0.2">
      <c r="C41" s="261"/>
      <c r="D41" s="260"/>
      <c r="E41" s="259"/>
      <c r="AC41" s="258"/>
    </row>
    <row r="42" spans="2:58" s="251" customFormat="1" ht="24.9" customHeight="1" x14ac:dyDescent="0.2">
      <c r="B42" s="251" t="s">
        <v>479</v>
      </c>
      <c r="C42" s="257"/>
      <c r="D42" s="257"/>
      <c r="U42" s="257"/>
      <c r="AK42" s="256"/>
      <c r="AL42" s="255"/>
      <c r="AM42" s="255"/>
      <c r="BF42" s="255"/>
    </row>
    <row r="43" spans="2:58" s="251" customFormat="1" ht="24.9" customHeight="1" x14ac:dyDescent="0.2">
      <c r="B43" s="251" t="s">
        <v>478</v>
      </c>
      <c r="C43" s="257"/>
      <c r="D43" s="257"/>
      <c r="U43" s="257"/>
      <c r="AK43" s="256"/>
      <c r="AL43" s="255"/>
      <c r="AM43" s="255"/>
      <c r="BF43" s="255"/>
    </row>
    <row r="44" spans="2:58" s="251" customFormat="1" ht="24.9" customHeight="1" x14ac:dyDescent="0.2">
      <c r="B44" s="251" t="s">
        <v>477</v>
      </c>
      <c r="C44" s="256"/>
      <c r="D44" s="256"/>
      <c r="E44" s="256"/>
      <c r="F44" s="256"/>
      <c r="G44" s="256"/>
      <c r="H44" s="256"/>
      <c r="I44" s="256"/>
      <c r="J44" s="256"/>
      <c r="K44" s="256"/>
      <c r="L44" s="256"/>
      <c r="M44" s="256"/>
      <c r="N44" s="256"/>
      <c r="O44" s="256"/>
      <c r="P44" s="256"/>
      <c r="Q44" s="256"/>
      <c r="R44" s="256"/>
      <c r="S44" s="256"/>
      <c r="T44" s="256"/>
      <c r="U44" s="255"/>
      <c r="V44" s="255"/>
      <c r="W44" s="256"/>
      <c r="X44" s="256"/>
      <c r="Y44" s="256"/>
      <c r="Z44" s="256"/>
      <c r="AA44" s="256"/>
      <c r="AB44" s="256"/>
      <c r="AC44" s="256"/>
      <c r="AD44" s="256"/>
      <c r="AE44" s="256"/>
      <c r="AF44" s="256"/>
      <c r="AG44" s="256"/>
      <c r="AH44" s="256"/>
      <c r="AI44" s="256"/>
      <c r="AJ44" s="256"/>
      <c r="AK44" s="256"/>
      <c r="AL44" s="255"/>
      <c r="AM44" s="255"/>
      <c r="BF44" s="255"/>
    </row>
    <row r="45" spans="2:58" s="251" customFormat="1" ht="24.9" customHeight="1" x14ac:dyDescent="0.2">
      <c r="B45" s="251" t="s">
        <v>476</v>
      </c>
    </row>
    <row r="46" spans="2:58" s="251" customFormat="1" ht="24.9" customHeight="1" x14ac:dyDescent="0.2">
      <c r="B46" s="251" t="s">
        <v>475</v>
      </c>
    </row>
    <row r="47" spans="2:58" s="251" customFormat="1" ht="24.9" customHeight="1" x14ac:dyDescent="0.2">
      <c r="B47" s="251" t="s">
        <v>474</v>
      </c>
    </row>
    <row r="48" spans="2:58" s="251" customFormat="1" ht="24.9" customHeight="1" x14ac:dyDescent="0.2">
      <c r="B48" s="251" t="s">
        <v>473</v>
      </c>
    </row>
    <row r="49" spans="2:8" s="251" customFormat="1" ht="24.9" customHeight="1" x14ac:dyDescent="0.2"/>
    <row r="50" spans="2:8" s="251" customFormat="1" ht="24.9" customHeight="1" x14ac:dyDescent="0.2">
      <c r="C50" s="254" t="s">
        <v>472</v>
      </c>
      <c r="D50" s="447" t="s">
        <v>471</v>
      </c>
      <c r="E50" s="447"/>
      <c r="F50" s="447"/>
      <c r="G50" s="447"/>
      <c r="H50" s="447"/>
    </row>
    <row r="51" spans="2:8" s="251" customFormat="1" ht="24.9" customHeight="1" x14ac:dyDescent="0.2">
      <c r="C51" s="253" t="s">
        <v>470</v>
      </c>
      <c r="D51" s="447" t="s">
        <v>469</v>
      </c>
      <c r="E51" s="447"/>
      <c r="F51" s="447"/>
      <c r="G51" s="447"/>
      <c r="H51" s="447"/>
    </row>
    <row r="52" spans="2:8" s="251" customFormat="1" ht="24.9" customHeight="1" x14ac:dyDescent="0.2">
      <c r="C52" s="253" t="s">
        <v>468</v>
      </c>
      <c r="D52" s="447" t="s">
        <v>467</v>
      </c>
      <c r="E52" s="447"/>
      <c r="F52" s="447"/>
      <c r="G52" s="447"/>
      <c r="H52" s="447"/>
    </row>
    <row r="53" spans="2:8" s="251" customFormat="1" ht="24.9" customHeight="1" x14ac:dyDescent="0.2">
      <c r="C53" s="253" t="s">
        <v>466</v>
      </c>
      <c r="D53" s="447" t="s">
        <v>465</v>
      </c>
      <c r="E53" s="447"/>
      <c r="F53" s="447"/>
      <c r="G53" s="447"/>
      <c r="H53" s="447"/>
    </row>
    <row r="54" spans="2:8" s="251" customFormat="1" ht="24.9" customHeight="1" x14ac:dyDescent="0.2">
      <c r="C54" s="253" t="s">
        <v>464</v>
      </c>
      <c r="D54" s="447" t="s">
        <v>463</v>
      </c>
      <c r="E54" s="447"/>
      <c r="F54" s="447"/>
      <c r="G54" s="447"/>
      <c r="H54" s="447"/>
    </row>
    <row r="55" spans="2:8" s="251" customFormat="1" ht="24.9" customHeight="1" x14ac:dyDescent="0.2"/>
    <row r="56" spans="2:8" s="251" customFormat="1" ht="24.9" customHeight="1" x14ac:dyDescent="0.2">
      <c r="C56" s="251" t="s">
        <v>462</v>
      </c>
    </row>
    <row r="57" spans="2:8" s="251" customFormat="1" ht="24.9" customHeight="1" x14ac:dyDescent="0.2">
      <c r="C57" s="251" t="s">
        <v>461</v>
      </c>
    </row>
    <row r="58" spans="2:8" s="251" customFormat="1" ht="24.9" customHeight="1" x14ac:dyDescent="0.2">
      <c r="C58" s="251" t="s">
        <v>460</v>
      </c>
    </row>
    <row r="59" spans="2:8" s="251" customFormat="1" ht="24.9" customHeight="1" x14ac:dyDescent="0.2"/>
    <row r="60" spans="2:8" s="251" customFormat="1" ht="24.9" customHeight="1" x14ac:dyDescent="0.2">
      <c r="B60" s="251" t="s">
        <v>459</v>
      </c>
    </row>
    <row r="61" spans="2:8" s="251" customFormat="1" ht="24.9" customHeight="1" x14ac:dyDescent="0.2">
      <c r="B61" s="251" t="s">
        <v>458</v>
      </c>
    </row>
    <row r="62" spans="2:8" s="251" customFormat="1" ht="24.9" customHeight="1" x14ac:dyDescent="0.2">
      <c r="B62" s="251" t="s">
        <v>457</v>
      </c>
    </row>
    <row r="63" spans="2:8" s="251" customFormat="1" ht="24.9" customHeight="1" x14ac:dyDescent="0.2">
      <c r="B63" s="251" t="s">
        <v>456</v>
      </c>
    </row>
    <row r="64" spans="2:8" s="251" customFormat="1" ht="24.9" customHeight="1" x14ac:dyDescent="0.2">
      <c r="B64" s="251" t="s">
        <v>455</v>
      </c>
    </row>
    <row r="65" spans="2:2" s="251" customFormat="1" ht="24.9" customHeight="1" x14ac:dyDescent="0.2">
      <c r="B65" s="251" t="s">
        <v>454</v>
      </c>
    </row>
    <row r="66" spans="2:2" s="251" customFormat="1" ht="24.9" customHeight="1" x14ac:dyDescent="0.2">
      <c r="B66" s="251" t="s">
        <v>453</v>
      </c>
    </row>
    <row r="67" spans="2:2" s="251" customFormat="1" ht="24.9" customHeight="1" x14ac:dyDescent="0.2">
      <c r="B67" s="251" t="s">
        <v>452</v>
      </c>
    </row>
    <row r="68" spans="2:2" s="251" customFormat="1" ht="24.9" customHeight="1" x14ac:dyDescent="0.2">
      <c r="B68" s="251" t="s">
        <v>451</v>
      </c>
    </row>
    <row r="69" spans="2:2" s="251" customFormat="1" ht="24.9" customHeight="1" x14ac:dyDescent="0.2">
      <c r="B69" s="251" t="s">
        <v>450</v>
      </c>
    </row>
    <row r="70" spans="2:2" s="251" customFormat="1" ht="24.9" customHeight="1" x14ac:dyDescent="0.2">
      <c r="B70" s="251" t="s">
        <v>449</v>
      </c>
    </row>
    <row r="71" spans="2:2" s="251" customFormat="1" ht="24.9" customHeight="1" x14ac:dyDescent="0.2">
      <c r="B71" s="251" t="s">
        <v>448</v>
      </c>
    </row>
    <row r="72" spans="2:2" s="251" customFormat="1" ht="24.9" customHeight="1" x14ac:dyDescent="0.2">
      <c r="B72" s="252" t="s">
        <v>447</v>
      </c>
    </row>
    <row r="73" spans="2:2" s="251" customFormat="1" ht="24.9" customHeight="1" x14ac:dyDescent="0.2">
      <c r="B73" s="252" t="s">
        <v>446</v>
      </c>
    </row>
    <row r="74" spans="2:2" ht="24.9" customHeight="1" x14ac:dyDescent="0.2">
      <c r="B74" s="333" t="s">
        <v>445</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E24:F24"/>
    <mergeCell ref="G24:K24"/>
    <mergeCell ref="C19:D19"/>
    <mergeCell ref="E19:F19"/>
    <mergeCell ref="G19:K19"/>
    <mergeCell ref="L19:O19"/>
    <mergeCell ref="E22:F22"/>
    <mergeCell ref="G22:K22"/>
    <mergeCell ref="L22:O22"/>
    <mergeCell ref="E17:F17"/>
    <mergeCell ref="G17:K17"/>
    <mergeCell ref="E12:F12"/>
    <mergeCell ref="G12:K12"/>
    <mergeCell ref="C13:D13"/>
    <mergeCell ref="L12:O12"/>
    <mergeCell ref="L13:O13"/>
    <mergeCell ref="C18:D18"/>
    <mergeCell ref="E18:F18"/>
    <mergeCell ref="G18:K18"/>
    <mergeCell ref="L18:O18"/>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37:AX37"/>
    <mergeCell ref="AU23:AV23"/>
    <mergeCell ref="AW23:AX23"/>
    <mergeCell ref="AU24:AV24"/>
    <mergeCell ref="AW24:AX24"/>
    <mergeCell ref="AU25:AV25"/>
    <mergeCell ref="AW20:AX20"/>
    <mergeCell ref="AU21:AV21"/>
    <mergeCell ref="AW21:AX21"/>
    <mergeCell ref="AW25:AX25"/>
    <mergeCell ref="AU26:AV26"/>
    <mergeCell ref="AW26:AX26"/>
  </mergeCells>
  <phoneticPr fontId="31"/>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319" customWidth="1"/>
    <col min="2" max="2" width="6.08984375" style="320" customWidth="1"/>
    <col min="3" max="3" width="11.54296875" style="320" customWidth="1"/>
    <col min="4" max="4" width="3.7265625" style="320" bestFit="1" customWidth="1"/>
    <col min="5" max="5" width="17" style="319" customWidth="1"/>
    <col min="6" max="6" width="3.7265625" style="319" bestFit="1" customWidth="1"/>
    <col min="7" max="7" width="17" style="319" customWidth="1"/>
    <col min="8" max="8" width="3.7265625" style="319" bestFit="1" customWidth="1"/>
    <col min="9" max="9" width="17" style="320" customWidth="1"/>
    <col min="10" max="10" width="3.7265625" style="319" bestFit="1" customWidth="1"/>
    <col min="11" max="11" width="17" style="319" customWidth="1"/>
    <col min="12" max="12" width="3.7265625" style="319" customWidth="1"/>
    <col min="13" max="13" width="17" style="319" customWidth="1"/>
    <col min="14" max="14" width="3.7265625" style="319" customWidth="1"/>
    <col min="15" max="15" width="17" style="319" customWidth="1"/>
    <col min="16" max="16" width="3.7265625" style="319" customWidth="1"/>
    <col min="17" max="17" width="17" style="319" customWidth="1"/>
    <col min="18" max="18" width="3.7265625" style="319" customWidth="1"/>
    <col min="19" max="19" width="17" style="319" customWidth="1"/>
    <col min="20" max="20" width="3.7265625" style="319" customWidth="1"/>
    <col min="21" max="21" width="17" style="319" customWidth="1"/>
    <col min="22" max="22" width="3.7265625" style="319" customWidth="1"/>
    <col min="23" max="23" width="55.1796875" style="319" customWidth="1"/>
    <col min="24" max="16384" width="9.81640625" style="319"/>
  </cols>
  <sheetData>
    <row r="1" spans="2:23" x14ac:dyDescent="0.2">
      <c r="B1" s="332" t="s">
        <v>559</v>
      </c>
    </row>
    <row r="2" spans="2:23" x14ac:dyDescent="0.2">
      <c r="B2" s="321" t="s">
        <v>558</v>
      </c>
      <c r="E2" s="331"/>
      <c r="I2" s="330"/>
    </row>
    <row r="3" spans="2:23" x14ac:dyDescent="0.2">
      <c r="B3" s="330" t="s">
        <v>557</v>
      </c>
      <c r="E3" s="331" t="s">
        <v>556</v>
      </c>
      <c r="I3" s="330"/>
    </row>
    <row r="4" spans="2:23" x14ac:dyDescent="0.2">
      <c r="B4" s="321"/>
      <c r="E4" s="457" t="s">
        <v>547</v>
      </c>
      <c r="F4" s="457"/>
      <c r="G4" s="457"/>
      <c r="H4" s="457"/>
      <c r="I4" s="457"/>
      <c r="J4" s="457"/>
      <c r="K4" s="457"/>
      <c r="M4" s="457" t="s">
        <v>555</v>
      </c>
      <c r="N4" s="457"/>
      <c r="O4" s="457"/>
      <c r="Q4" s="457" t="s">
        <v>554</v>
      </c>
      <c r="R4" s="457"/>
      <c r="S4" s="457"/>
      <c r="T4" s="457"/>
      <c r="U4" s="457"/>
      <c r="W4" s="457" t="s">
        <v>553</v>
      </c>
    </row>
    <row r="5" spans="2:23" x14ac:dyDescent="0.2">
      <c r="B5" s="320" t="s">
        <v>492</v>
      </c>
      <c r="C5" s="320" t="s">
        <v>472</v>
      </c>
      <c r="E5" s="320" t="s">
        <v>552</v>
      </c>
      <c r="F5" s="320"/>
      <c r="G5" s="320" t="s">
        <v>551</v>
      </c>
      <c r="I5" s="320" t="s">
        <v>550</v>
      </c>
      <c r="K5" s="320" t="s">
        <v>547</v>
      </c>
      <c r="M5" s="320" t="s">
        <v>549</v>
      </c>
      <c r="O5" s="320" t="s">
        <v>548</v>
      </c>
      <c r="Q5" s="320" t="s">
        <v>549</v>
      </c>
      <c r="S5" s="320" t="s">
        <v>548</v>
      </c>
      <c r="U5" s="320" t="s">
        <v>547</v>
      </c>
      <c r="W5" s="457"/>
    </row>
    <row r="6" spans="2:23" x14ac:dyDescent="0.2">
      <c r="B6" s="320">
        <v>1</v>
      </c>
      <c r="C6" s="324" t="s">
        <v>546</v>
      </c>
      <c r="D6" s="320" t="s">
        <v>517</v>
      </c>
      <c r="E6" s="328"/>
      <c r="F6" s="320" t="s">
        <v>515</v>
      </c>
      <c r="G6" s="328"/>
      <c r="H6" s="319" t="s">
        <v>516</v>
      </c>
      <c r="I6" s="328">
        <v>0</v>
      </c>
      <c r="J6" s="319" t="s">
        <v>505</v>
      </c>
      <c r="K6" s="325">
        <f t="shared" ref="K6:K25" si="0">(G6-E6-I6)*24</f>
        <v>0</v>
      </c>
      <c r="M6" s="328"/>
      <c r="N6" s="320" t="s">
        <v>515</v>
      </c>
      <c r="O6" s="328"/>
      <c r="Q6" s="327">
        <f t="shared" ref="Q6:Q25" si="1">IF(E6&lt;M6,M6,E6)</f>
        <v>0</v>
      </c>
      <c r="R6" s="320" t="s">
        <v>515</v>
      </c>
      <c r="S6" s="327">
        <f t="shared" ref="S6:S25" si="2">IF(G6&gt;O6,O6,G6)</f>
        <v>0</v>
      </c>
      <c r="U6" s="325">
        <f t="shared" ref="U6:U25" si="3">(S6-Q6)*24</f>
        <v>0</v>
      </c>
      <c r="W6" s="323"/>
    </row>
    <row r="7" spans="2:23" x14ac:dyDescent="0.2">
      <c r="B7" s="320">
        <v>2</v>
      </c>
      <c r="C7" s="324" t="s">
        <v>545</v>
      </c>
      <c r="D7" s="320" t="s">
        <v>517</v>
      </c>
      <c r="E7" s="328"/>
      <c r="F7" s="320" t="s">
        <v>515</v>
      </c>
      <c r="G7" s="328"/>
      <c r="H7" s="319" t="s">
        <v>516</v>
      </c>
      <c r="I7" s="328">
        <v>0</v>
      </c>
      <c r="J7" s="319" t="s">
        <v>505</v>
      </c>
      <c r="K7" s="325">
        <f t="shared" si="0"/>
        <v>0</v>
      </c>
      <c r="M7" s="328"/>
      <c r="N7" s="320" t="s">
        <v>515</v>
      </c>
      <c r="O7" s="328"/>
      <c r="Q7" s="327">
        <f t="shared" si="1"/>
        <v>0</v>
      </c>
      <c r="R7" s="320" t="s">
        <v>515</v>
      </c>
      <c r="S7" s="327">
        <f t="shared" si="2"/>
        <v>0</v>
      </c>
      <c r="U7" s="325">
        <f t="shared" si="3"/>
        <v>0</v>
      </c>
      <c r="W7" s="323"/>
    </row>
    <row r="8" spans="2:23" x14ac:dyDescent="0.2">
      <c r="B8" s="320">
        <v>3</v>
      </c>
      <c r="C8" s="324" t="s">
        <v>544</v>
      </c>
      <c r="D8" s="320" t="s">
        <v>517</v>
      </c>
      <c r="E8" s="328"/>
      <c r="F8" s="320" t="s">
        <v>515</v>
      </c>
      <c r="G8" s="328"/>
      <c r="H8" s="319" t="s">
        <v>516</v>
      </c>
      <c r="I8" s="328">
        <v>0</v>
      </c>
      <c r="J8" s="319" t="s">
        <v>505</v>
      </c>
      <c r="K8" s="325">
        <f t="shared" si="0"/>
        <v>0</v>
      </c>
      <c r="M8" s="328"/>
      <c r="N8" s="320" t="s">
        <v>515</v>
      </c>
      <c r="O8" s="328"/>
      <c r="Q8" s="327">
        <f t="shared" si="1"/>
        <v>0</v>
      </c>
      <c r="R8" s="320" t="s">
        <v>515</v>
      </c>
      <c r="S8" s="327">
        <f t="shared" si="2"/>
        <v>0</v>
      </c>
      <c r="U8" s="325">
        <f t="shared" si="3"/>
        <v>0</v>
      </c>
      <c r="W8" s="323"/>
    </row>
    <row r="9" spans="2:23" x14ac:dyDescent="0.2">
      <c r="B9" s="320">
        <v>4</v>
      </c>
      <c r="C9" s="324" t="s">
        <v>543</v>
      </c>
      <c r="D9" s="320" t="s">
        <v>517</v>
      </c>
      <c r="E9" s="328"/>
      <c r="F9" s="320" t="s">
        <v>515</v>
      </c>
      <c r="G9" s="328"/>
      <c r="H9" s="319" t="s">
        <v>516</v>
      </c>
      <c r="I9" s="328">
        <v>0</v>
      </c>
      <c r="J9" s="319" t="s">
        <v>505</v>
      </c>
      <c r="K9" s="325">
        <f t="shared" si="0"/>
        <v>0</v>
      </c>
      <c r="M9" s="328"/>
      <c r="N9" s="320" t="s">
        <v>515</v>
      </c>
      <c r="O9" s="328"/>
      <c r="Q9" s="327">
        <f t="shared" si="1"/>
        <v>0</v>
      </c>
      <c r="R9" s="320" t="s">
        <v>515</v>
      </c>
      <c r="S9" s="327">
        <f t="shared" si="2"/>
        <v>0</v>
      </c>
      <c r="U9" s="325">
        <f t="shared" si="3"/>
        <v>0</v>
      </c>
      <c r="W9" s="323"/>
    </row>
    <row r="10" spans="2:23" x14ac:dyDescent="0.2">
      <c r="B10" s="320">
        <v>5</v>
      </c>
      <c r="C10" s="324" t="s">
        <v>542</v>
      </c>
      <c r="D10" s="320" t="s">
        <v>517</v>
      </c>
      <c r="E10" s="328"/>
      <c r="F10" s="320" t="s">
        <v>515</v>
      </c>
      <c r="G10" s="328"/>
      <c r="H10" s="319" t="s">
        <v>516</v>
      </c>
      <c r="I10" s="328">
        <v>0</v>
      </c>
      <c r="J10" s="319" t="s">
        <v>505</v>
      </c>
      <c r="K10" s="325">
        <f t="shared" si="0"/>
        <v>0</v>
      </c>
      <c r="M10" s="328"/>
      <c r="N10" s="320" t="s">
        <v>515</v>
      </c>
      <c r="O10" s="328"/>
      <c r="Q10" s="327">
        <f t="shared" si="1"/>
        <v>0</v>
      </c>
      <c r="R10" s="320" t="s">
        <v>515</v>
      </c>
      <c r="S10" s="327">
        <f t="shared" si="2"/>
        <v>0</v>
      </c>
      <c r="U10" s="325">
        <f t="shared" si="3"/>
        <v>0</v>
      </c>
      <c r="W10" s="323"/>
    </row>
    <row r="11" spans="2:23" x14ac:dyDescent="0.2">
      <c r="B11" s="320">
        <v>6</v>
      </c>
      <c r="C11" s="324" t="s">
        <v>541</v>
      </c>
      <c r="D11" s="320" t="s">
        <v>517</v>
      </c>
      <c r="E11" s="328"/>
      <c r="F11" s="320" t="s">
        <v>515</v>
      </c>
      <c r="G11" s="328"/>
      <c r="H11" s="319" t="s">
        <v>516</v>
      </c>
      <c r="I11" s="328">
        <v>0</v>
      </c>
      <c r="J11" s="319" t="s">
        <v>505</v>
      </c>
      <c r="K11" s="325">
        <f t="shared" si="0"/>
        <v>0</v>
      </c>
      <c r="M11" s="328"/>
      <c r="N11" s="320" t="s">
        <v>515</v>
      </c>
      <c r="O11" s="328"/>
      <c r="Q11" s="327">
        <f t="shared" si="1"/>
        <v>0</v>
      </c>
      <c r="R11" s="320" t="s">
        <v>515</v>
      </c>
      <c r="S11" s="327">
        <f t="shared" si="2"/>
        <v>0</v>
      </c>
      <c r="U11" s="325">
        <f t="shared" si="3"/>
        <v>0</v>
      </c>
      <c r="W11" s="323"/>
    </row>
    <row r="12" spans="2:23" x14ac:dyDescent="0.2">
      <c r="B12" s="320">
        <v>7</v>
      </c>
      <c r="C12" s="324" t="s">
        <v>540</v>
      </c>
      <c r="D12" s="320" t="s">
        <v>517</v>
      </c>
      <c r="E12" s="328"/>
      <c r="F12" s="320" t="s">
        <v>515</v>
      </c>
      <c r="G12" s="328"/>
      <c r="H12" s="319" t="s">
        <v>516</v>
      </c>
      <c r="I12" s="328">
        <v>0</v>
      </c>
      <c r="J12" s="319" t="s">
        <v>505</v>
      </c>
      <c r="K12" s="325">
        <f t="shared" si="0"/>
        <v>0</v>
      </c>
      <c r="M12" s="328"/>
      <c r="N12" s="320" t="s">
        <v>515</v>
      </c>
      <c r="O12" s="328"/>
      <c r="Q12" s="327">
        <f t="shared" si="1"/>
        <v>0</v>
      </c>
      <c r="R12" s="320" t="s">
        <v>515</v>
      </c>
      <c r="S12" s="327">
        <f t="shared" si="2"/>
        <v>0</v>
      </c>
      <c r="U12" s="325">
        <f t="shared" si="3"/>
        <v>0</v>
      </c>
      <c r="W12" s="323"/>
    </row>
    <row r="13" spans="2:23" x14ac:dyDescent="0.2">
      <c r="B13" s="320">
        <v>8</v>
      </c>
      <c r="C13" s="324" t="s">
        <v>539</v>
      </c>
      <c r="D13" s="320" t="s">
        <v>517</v>
      </c>
      <c r="E13" s="328"/>
      <c r="F13" s="320" t="s">
        <v>515</v>
      </c>
      <c r="G13" s="328"/>
      <c r="H13" s="319" t="s">
        <v>516</v>
      </c>
      <c r="I13" s="328">
        <v>0</v>
      </c>
      <c r="J13" s="319" t="s">
        <v>505</v>
      </c>
      <c r="K13" s="325">
        <f t="shared" si="0"/>
        <v>0</v>
      </c>
      <c r="M13" s="328"/>
      <c r="N13" s="320" t="s">
        <v>515</v>
      </c>
      <c r="O13" s="328"/>
      <c r="Q13" s="327">
        <f t="shared" si="1"/>
        <v>0</v>
      </c>
      <c r="R13" s="320" t="s">
        <v>515</v>
      </c>
      <c r="S13" s="327">
        <f t="shared" si="2"/>
        <v>0</v>
      </c>
      <c r="U13" s="325">
        <f t="shared" si="3"/>
        <v>0</v>
      </c>
      <c r="W13" s="323"/>
    </row>
    <row r="14" spans="2:23" x14ac:dyDescent="0.2">
      <c r="B14" s="320">
        <v>9</v>
      </c>
      <c r="C14" s="324" t="s">
        <v>538</v>
      </c>
      <c r="D14" s="320" t="s">
        <v>517</v>
      </c>
      <c r="E14" s="328"/>
      <c r="F14" s="320" t="s">
        <v>515</v>
      </c>
      <c r="G14" s="328"/>
      <c r="H14" s="319" t="s">
        <v>516</v>
      </c>
      <c r="I14" s="328">
        <v>0</v>
      </c>
      <c r="J14" s="319" t="s">
        <v>505</v>
      </c>
      <c r="K14" s="325">
        <f t="shared" si="0"/>
        <v>0</v>
      </c>
      <c r="M14" s="328"/>
      <c r="N14" s="320" t="s">
        <v>515</v>
      </c>
      <c r="O14" s="328"/>
      <c r="Q14" s="327">
        <f t="shared" si="1"/>
        <v>0</v>
      </c>
      <c r="R14" s="320" t="s">
        <v>515</v>
      </c>
      <c r="S14" s="327">
        <f t="shared" si="2"/>
        <v>0</v>
      </c>
      <c r="U14" s="325">
        <f t="shared" si="3"/>
        <v>0</v>
      </c>
      <c r="W14" s="323"/>
    </row>
    <row r="15" spans="2:23" x14ac:dyDescent="0.2">
      <c r="B15" s="320">
        <v>10</v>
      </c>
      <c r="C15" s="324" t="s">
        <v>537</v>
      </c>
      <c r="D15" s="320" t="s">
        <v>517</v>
      </c>
      <c r="E15" s="328"/>
      <c r="F15" s="320" t="s">
        <v>515</v>
      </c>
      <c r="G15" s="328"/>
      <c r="H15" s="319" t="s">
        <v>516</v>
      </c>
      <c r="I15" s="328">
        <v>0</v>
      </c>
      <c r="J15" s="319" t="s">
        <v>505</v>
      </c>
      <c r="K15" s="325">
        <f t="shared" si="0"/>
        <v>0</v>
      </c>
      <c r="M15" s="328"/>
      <c r="N15" s="320" t="s">
        <v>515</v>
      </c>
      <c r="O15" s="328"/>
      <c r="Q15" s="327">
        <f t="shared" si="1"/>
        <v>0</v>
      </c>
      <c r="R15" s="320" t="s">
        <v>515</v>
      </c>
      <c r="S15" s="327">
        <f t="shared" si="2"/>
        <v>0</v>
      </c>
      <c r="U15" s="325">
        <f t="shared" si="3"/>
        <v>0</v>
      </c>
      <c r="W15" s="323"/>
    </row>
    <row r="16" spans="2:23" x14ac:dyDescent="0.2">
      <c r="B16" s="320">
        <v>11</v>
      </c>
      <c r="C16" s="324" t="s">
        <v>536</v>
      </c>
      <c r="D16" s="320" t="s">
        <v>517</v>
      </c>
      <c r="E16" s="328"/>
      <c r="F16" s="320" t="s">
        <v>515</v>
      </c>
      <c r="G16" s="328"/>
      <c r="H16" s="319" t="s">
        <v>516</v>
      </c>
      <c r="I16" s="328">
        <v>0</v>
      </c>
      <c r="J16" s="319" t="s">
        <v>505</v>
      </c>
      <c r="K16" s="325">
        <f t="shared" si="0"/>
        <v>0</v>
      </c>
      <c r="M16" s="328"/>
      <c r="N16" s="320" t="s">
        <v>515</v>
      </c>
      <c r="O16" s="328"/>
      <c r="Q16" s="327">
        <f t="shared" si="1"/>
        <v>0</v>
      </c>
      <c r="R16" s="320" t="s">
        <v>515</v>
      </c>
      <c r="S16" s="327">
        <f t="shared" si="2"/>
        <v>0</v>
      </c>
      <c r="U16" s="325">
        <f t="shared" si="3"/>
        <v>0</v>
      </c>
      <c r="W16" s="323"/>
    </row>
    <row r="17" spans="2:23" x14ac:dyDescent="0.2">
      <c r="B17" s="320">
        <v>12</v>
      </c>
      <c r="C17" s="324" t="s">
        <v>535</v>
      </c>
      <c r="D17" s="320" t="s">
        <v>517</v>
      </c>
      <c r="E17" s="328"/>
      <c r="F17" s="320" t="s">
        <v>515</v>
      </c>
      <c r="G17" s="328"/>
      <c r="H17" s="319" t="s">
        <v>516</v>
      </c>
      <c r="I17" s="328">
        <v>0</v>
      </c>
      <c r="J17" s="319" t="s">
        <v>505</v>
      </c>
      <c r="K17" s="325">
        <f t="shared" si="0"/>
        <v>0</v>
      </c>
      <c r="M17" s="328"/>
      <c r="N17" s="320" t="s">
        <v>515</v>
      </c>
      <c r="O17" s="328"/>
      <c r="Q17" s="327">
        <f t="shared" si="1"/>
        <v>0</v>
      </c>
      <c r="R17" s="320" t="s">
        <v>515</v>
      </c>
      <c r="S17" s="327">
        <f t="shared" si="2"/>
        <v>0</v>
      </c>
      <c r="U17" s="325">
        <f t="shared" si="3"/>
        <v>0</v>
      </c>
      <c r="W17" s="323"/>
    </row>
    <row r="18" spans="2:23" x14ac:dyDescent="0.2">
      <c r="B18" s="320">
        <v>13</v>
      </c>
      <c r="C18" s="324" t="s">
        <v>534</v>
      </c>
      <c r="D18" s="320" t="s">
        <v>517</v>
      </c>
      <c r="E18" s="328"/>
      <c r="F18" s="320" t="s">
        <v>515</v>
      </c>
      <c r="G18" s="328"/>
      <c r="H18" s="319" t="s">
        <v>516</v>
      </c>
      <c r="I18" s="328">
        <v>0</v>
      </c>
      <c r="J18" s="319" t="s">
        <v>505</v>
      </c>
      <c r="K18" s="325">
        <f t="shared" si="0"/>
        <v>0</v>
      </c>
      <c r="M18" s="328"/>
      <c r="N18" s="320" t="s">
        <v>515</v>
      </c>
      <c r="O18" s="328"/>
      <c r="Q18" s="327">
        <f t="shared" si="1"/>
        <v>0</v>
      </c>
      <c r="R18" s="320" t="s">
        <v>515</v>
      </c>
      <c r="S18" s="327">
        <f t="shared" si="2"/>
        <v>0</v>
      </c>
      <c r="U18" s="325">
        <f t="shared" si="3"/>
        <v>0</v>
      </c>
      <c r="W18" s="323"/>
    </row>
    <row r="19" spans="2:23" x14ac:dyDescent="0.2">
      <c r="B19" s="320">
        <v>14</v>
      </c>
      <c r="C19" s="324" t="s">
        <v>533</v>
      </c>
      <c r="D19" s="320" t="s">
        <v>517</v>
      </c>
      <c r="E19" s="328"/>
      <c r="F19" s="320" t="s">
        <v>515</v>
      </c>
      <c r="G19" s="328"/>
      <c r="H19" s="319" t="s">
        <v>516</v>
      </c>
      <c r="I19" s="328">
        <v>0</v>
      </c>
      <c r="J19" s="319" t="s">
        <v>505</v>
      </c>
      <c r="K19" s="325">
        <f t="shared" si="0"/>
        <v>0</v>
      </c>
      <c r="M19" s="328"/>
      <c r="N19" s="320" t="s">
        <v>515</v>
      </c>
      <c r="O19" s="328"/>
      <c r="Q19" s="327">
        <f t="shared" si="1"/>
        <v>0</v>
      </c>
      <c r="R19" s="320" t="s">
        <v>515</v>
      </c>
      <c r="S19" s="327">
        <f t="shared" si="2"/>
        <v>0</v>
      </c>
      <c r="U19" s="325">
        <f t="shared" si="3"/>
        <v>0</v>
      </c>
      <c r="W19" s="323"/>
    </row>
    <row r="20" spans="2:23" x14ac:dyDescent="0.2">
      <c r="B20" s="320">
        <v>15</v>
      </c>
      <c r="C20" s="324" t="s">
        <v>532</v>
      </c>
      <c r="D20" s="320" t="s">
        <v>517</v>
      </c>
      <c r="E20" s="328"/>
      <c r="F20" s="320" t="s">
        <v>515</v>
      </c>
      <c r="G20" s="328"/>
      <c r="H20" s="319" t="s">
        <v>516</v>
      </c>
      <c r="I20" s="328">
        <v>0</v>
      </c>
      <c r="J20" s="319" t="s">
        <v>505</v>
      </c>
      <c r="K20" s="329">
        <f t="shared" si="0"/>
        <v>0</v>
      </c>
      <c r="M20" s="328"/>
      <c r="N20" s="320" t="s">
        <v>515</v>
      </c>
      <c r="O20" s="328"/>
      <c r="Q20" s="327">
        <f t="shared" si="1"/>
        <v>0</v>
      </c>
      <c r="R20" s="320" t="s">
        <v>515</v>
      </c>
      <c r="S20" s="327">
        <f t="shared" si="2"/>
        <v>0</v>
      </c>
      <c r="U20" s="325">
        <f t="shared" si="3"/>
        <v>0</v>
      </c>
      <c r="W20" s="323"/>
    </row>
    <row r="21" spans="2:23" x14ac:dyDescent="0.2">
      <c r="B21" s="320">
        <v>16</v>
      </c>
      <c r="C21" s="324" t="s">
        <v>531</v>
      </c>
      <c r="D21" s="320" t="s">
        <v>517</v>
      </c>
      <c r="E21" s="328"/>
      <c r="F21" s="320" t="s">
        <v>515</v>
      </c>
      <c r="G21" s="328"/>
      <c r="H21" s="319" t="s">
        <v>516</v>
      </c>
      <c r="I21" s="328">
        <v>0</v>
      </c>
      <c r="J21" s="319" t="s">
        <v>505</v>
      </c>
      <c r="K21" s="325">
        <f t="shared" si="0"/>
        <v>0</v>
      </c>
      <c r="M21" s="328"/>
      <c r="N21" s="320" t="s">
        <v>515</v>
      </c>
      <c r="O21" s="328"/>
      <c r="Q21" s="327">
        <f t="shared" si="1"/>
        <v>0</v>
      </c>
      <c r="R21" s="320" t="s">
        <v>515</v>
      </c>
      <c r="S21" s="327">
        <f t="shared" si="2"/>
        <v>0</v>
      </c>
      <c r="U21" s="325">
        <f t="shared" si="3"/>
        <v>0</v>
      </c>
      <c r="W21" s="323"/>
    </row>
    <row r="22" spans="2:23" x14ac:dyDescent="0.2">
      <c r="B22" s="320">
        <v>17</v>
      </c>
      <c r="C22" s="324" t="s">
        <v>530</v>
      </c>
      <c r="D22" s="320" t="s">
        <v>517</v>
      </c>
      <c r="E22" s="328"/>
      <c r="F22" s="320" t="s">
        <v>515</v>
      </c>
      <c r="G22" s="328"/>
      <c r="H22" s="319" t="s">
        <v>516</v>
      </c>
      <c r="I22" s="328">
        <v>0</v>
      </c>
      <c r="J22" s="319" t="s">
        <v>505</v>
      </c>
      <c r="K22" s="325">
        <f t="shared" si="0"/>
        <v>0</v>
      </c>
      <c r="M22" s="328"/>
      <c r="N22" s="320" t="s">
        <v>515</v>
      </c>
      <c r="O22" s="328"/>
      <c r="Q22" s="327">
        <f t="shared" si="1"/>
        <v>0</v>
      </c>
      <c r="R22" s="320" t="s">
        <v>515</v>
      </c>
      <c r="S22" s="327">
        <f t="shared" si="2"/>
        <v>0</v>
      </c>
      <c r="U22" s="325">
        <f t="shared" si="3"/>
        <v>0</v>
      </c>
      <c r="W22" s="323"/>
    </row>
    <row r="23" spans="2:23" x14ac:dyDescent="0.2">
      <c r="B23" s="320">
        <v>18</v>
      </c>
      <c r="C23" s="324" t="s">
        <v>529</v>
      </c>
      <c r="D23" s="320" t="s">
        <v>517</v>
      </c>
      <c r="E23" s="328"/>
      <c r="F23" s="320" t="s">
        <v>515</v>
      </c>
      <c r="G23" s="328"/>
      <c r="H23" s="319" t="s">
        <v>516</v>
      </c>
      <c r="I23" s="328">
        <v>0</v>
      </c>
      <c r="J23" s="319" t="s">
        <v>505</v>
      </c>
      <c r="K23" s="325">
        <f t="shared" si="0"/>
        <v>0</v>
      </c>
      <c r="M23" s="328"/>
      <c r="N23" s="320" t="s">
        <v>515</v>
      </c>
      <c r="O23" s="328"/>
      <c r="Q23" s="327">
        <f t="shared" si="1"/>
        <v>0</v>
      </c>
      <c r="R23" s="320" t="s">
        <v>515</v>
      </c>
      <c r="S23" s="327">
        <f t="shared" si="2"/>
        <v>0</v>
      </c>
      <c r="U23" s="325">
        <f t="shared" si="3"/>
        <v>0</v>
      </c>
      <c r="W23" s="323"/>
    </row>
    <row r="24" spans="2:23" x14ac:dyDescent="0.2">
      <c r="B24" s="320">
        <v>19</v>
      </c>
      <c r="C24" s="324" t="s">
        <v>528</v>
      </c>
      <c r="D24" s="320" t="s">
        <v>517</v>
      </c>
      <c r="E24" s="328"/>
      <c r="F24" s="320" t="s">
        <v>515</v>
      </c>
      <c r="G24" s="328"/>
      <c r="H24" s="319" t="s">
        <v>516</v>
      </c>
      <c r="I24" s="328">
        <v>0</v>
      </c>
      <c r="J24" s="319" t="s">
        <v>505</v>
      </c>
      <c r="K24" s="325">
        <f t="shared" si="0"/>
        <v>0</v>
      </c>
      <c r="M24" s="328"/>
      <c r="N24" s="320" t="s">
        <v>515</v>
      </c>
      <c r="O24" s="328"/>
      <c r="Q24" s="327">
        <f t="shared" si="1"/>
        <v>0</v>
      </c>
      <c r="R24" s="320" t="s">
        <v>515</v>
      </c>
      <c r="S24" s="327">
        <f t="shared" si="2"/>
        <v>0</v>
      </c>
      <c r="U24" s="325">
        <f t="shared" si="3"/>
        <v>0</v>
      </c>
      <c r="W24" s="323"/>
    </row>
    <row r="25" spans="2:23" x14ac:dyDescent="0.2">
      <c r="B25" s="320">
        <v>20</v>
      </c>
      <c r="C25" s="324" t="s">
        <v>527</v>
      </c>
      <c r="D25" s="320" t="s">
        <v>517</v>
      </c>
      <c r="E25" s="328"/>
      <c r="F25" s="320" t="s">
        <v>515</v>
      </c>
      <c r="G25" s="328"/>
      <c r="H25" s="319" t="s">
        <v>516</v>
      </c>
      <c r="I25" s="328">
        <v>0</v>
      </c>
      <c r="J25" s="319" t="s">
        <v>505</v>
      </c>
      <c r="K25" s="325">
        <f t="shared" si="0"/>
        <v>0</v>
      </c>
      <c r="M25" s="328"/>
      <c r="N25" s="320" t="s">
        <v>515</v>
      </c>
      <c r="O25" s="328"/>
      <c r="Q25" s="327">
        <f t="shared" si="1"/>
        <v>0</v>
      </c>
      <c r="R25" s="320" t="s">
        <v>515</v>
      </c>
      <c r="S25" s="327">
        <f t="shared" si="2"/>
        <v>0</v>
      </c>
      <c r="U25" s="325">
        <f t="shared" si="3"/>
        <v>0</v>
      </c>
      <c r="W25" s="323"/>
    </row>
    <row r="26" spans="2:23" x14ac:dyDescent="0.2">
      <c r="B26" s="320">
        <v>21</v>
      </c>
      <c r="C26" s="324" t="s">
        <v>526</v>
      </c>
      <c r="D26" s="320" t="s">
        <v>517</v>
      </c>
      <c r="E26" s="326"/>
      <c r="F26" s="320" t="s">
        <v>515</v>
      </c>
      <c r="G26" s="326"/>
      <c r="H26" s="319" t="s">
        <v>516</v>
      </c>
      <c r="I26" s="326"/>
      <c r="J26" s="319" t="s">
        <v>505</v>
      </c>
      <c r="K26" s="324">
        <v>1</v>
      </c>
      <c r="M26" s="325"/>
      <c r="N26" s="320" t="s">
        <v>515</v>
      </c>
      <c r="O26" s="325"/>
      <c r="Q26" s="325"/>
      <c r="R26" s="320" t="s">
        <v>515</v>
      </c>
      <c r="S26" s="325"/>
      <c r="U26" s="324">
        <v>1</v>
      </c>
      <c r="W26" s="323"/>
    </row>
    <row r="27" spans="2:23" x14ac:dyDescent="0.2">
      <c r="B27" s="320">
        <v>22</v>
      </c>
      <c r="C27" s="324" t="s">
        <v>525</v>
      </c>
      <c r="D27" s="320" t="s">
        <v>517</v>
      </c>
      <c r="E27" s="326"/>
      <c r="F27" s="320" t="s">
        <v>515</v>
      </c>
      <c r="G27" s="326"/>
      <c r="H27" s="319" t="s">
        <v>516</v>
      </c>
      <c r="I27" s="326"/>
      <c r="J27" s="319" t="s">
        <v>505</v>
      </c>
      <c r="K27" s="324">
        <v>2</v>
      </c>
      <c r="M27" s="325"/>
      <c r="N27" s="320" t="s">
        <v>515</v>
      </c>
      <c r="O27" s="325"/>
      <c r="Q27" s="325"/>
      <c r="R27" s="320" t="s">
        <v>515</v>
      </c>
      <c r="S27" s="325"/>
      <c r="U27" s="324">
        <v>2</v>
      </c>
      <c r="W27" s="323"/>
    </row>
    <row r="28" spans="2:23" x14ac:dyDescent="0.2">
      <c r="B28" s="320">
        <v>23</v>
      </c>
      <c r="C28" s="324" t="s">
        <v>524</v>
      </c>
      <c r="D28" s="320" t="s">
        <v>517</v>
      </c>
      <c r="E28" s="326"/>
      <c r="F28" s="320" t="s">
        <v>515</v>
      </c>
      <c r="G28" s="326"/>
      <c r="H28" s="319" t="s">
        <v>516</v>
      </c>
      <c r="I28" s="326"/>
      <c r="J28" s="319" t="s">
        <v>505</v>
      </c>
      <c r="K28" s="324">
        <v>3</v>
      </c>
      <c r="M28" s="325"/>
      <c r="N28" s="320" t="s">
        <v>515</v>
      </c>
      <c r="O28" s="325"/>
      <c r="Q28" s="325"/>
      <c r="R28" s="320" t="s">
        <v>515</v>
      </c>
      <c r="S28" s="325"/>
      <c r="U28" s="324">
        <v>3</v>
      </c>
      <c r="W28" s="323"/>
    </row>
    <row r="29" spans="2:23" x14ac:dyDescent="0.2">
      <c r="B29" s="320">
        <v>24</v>
      </c>
      <c r="C29" s="324" t="s">
        <v>523</v>
      </c>
      <c r="D29" s="320" t="s">
        <v>517</v>
      </c>
      <c r="E29" s="326"/>
      <c r="F29" s="320" t="s">
        <v>515</v>
      </c>
      <c r="G29" s="326"/>
      <c r="H29" s="319" t="s">
        <v>516</v>
      </c>
      <c r="I29" s="326"/>
      <c r="J29" s="319" t="s">
        <v>505</v>
      </c>
      <c r="K29" s="324">
        <v>4</v>
      </c>
      <c r="M29" s="325"/>
      <c r="N29" s="320" t="s">
        <v>515</v>
      </c>
      <c r="O29" s="325"/>
      <c r="Q29" s="325"/>
      <c r="R29" s="320" t="s">
        <v>515</v>
      </c>
      <c r="S29" s="325"/>
      <c r="U29" s="324">
        <v>4</v>
      </c>
      <c r="W29" s="323"/>
    </row>
    <row r="30" spans="2:23" x14ac:dyDescent="0.2">
      <c r="B30" s="320">
        <v>25</v>
      </c>
      <c r="C30" s="324" t="s">
        <v>522</v>
      </c>
      <c r="D30" s="320" t="s">
        <v>517</v>
      </c>
      <c r="E30" s="326"/>
      <c r="F30" s="320" t="s">
        <v>515</v>
      </c>
      <c r="G30" s="326"/>
      <c r="H30" s="319" t="s">
        <v>516</v>
      </c>
      <c r="I30" s="326"/>
      <c r="J30" s="319" t="s">
        <v>505</v>
      </c>
      <c r="K30" s="324">
        <v>4</v>
      </c>
      <c r="M30" s="325"/>
      <c r="N30" s="320" t="s">
        <v>515</v>
      </c>
      <c r="O30" s="325"/>
      <c r="Q30" s="325"/>
      <c r="R30" s="320" t="s">
        <v>515</v>
      </c>
      <c r="S30" s="325"/>
      <c r="U30" s="324">
        <v>3</v>
      </c>
      <c r="W30" s="323"/>
    </row>
    <row r="31" spans="2:23" x14ac:dyDescent="0.2">
      <c r="B31" s="320">
        <v>26</v>
      </c>
      <c r="C31" s="324" t="s">
        <v>521</v>
      </c>
      <c r="D31" s="320" t="s">
        <v>517</v>
      </c>
      <c r="E31" s="326"/>
      <c r="F31" s="320" t="s">
        <v>515</v>
      </c>
      <c r="G31" s="326"/>
      <c r="H31" s="319" t="s">
        <v>516</v>
      </c>
      <c r="I31" s="326"/>
      <c r="J31" s="319" t="s">
        <v>505</v>
      </c>
      <c r="K31" s="324">
        <v>5</v>
      </c>
      <c r="M31" s="325"/>
      <c r="N31" s="320" t="s">
        <v>515</v>
      </c>
      <c r="O31" s="325"/>
      <c r="Q31" s="325"/>
      <c r="R31" s="320" t="s">
        <v>515</v>
      </c>
      <c r="S31" s="325"/>
      <c r="U31" s="324">
        <v>5</v>
      </c>
      <c r="W31" s="323"/>
    </row>
    <row r="32" spans="2:23" x14ac:dyDescent="0.2">
      <c r="B32" s="320">
        <v>27</v>
      </c>
      <c r="C32" s="324" t="s">
        <v>520</v>
      </c>
      <c r="D32" s="320" t="s">
        <v>517</v>
      </c>
      <c r="E32" s="326"/>
      <c r="F32" s="320" t="s">
        <v>515</v>
      </c>
      <c r="G32" s="326"/>
      <c r="H32" s="319" t="s">
        <v>516</v>
      </c>
      <c r="I32" s="326"/>
      <c r="J32" s="319" t="s">
        <v>505</v>
      </c>
      <c r="K32" s="324">
        <v>0</v>
      </c>
      <c r="M32" s="325"/>
      <c r="N32" s="320" t="s">
        <v>515</v>
      </c>
      <c r="O32" s="325"/>
      <c r="Q32" s="325"/>
      <c r="R32" s="320" t="s">
        <v>515</v>
      </c>
      <c r="S32" s="325"/>
      <c r="U32" s="324">
        <v>0</v>
      </c>
      <c r="W32" s="323" t="s">
        <v>519</v>
      </c>
    </row>
    <row r="33" spans="2:23" x14ac:dyDescent="0.2">
      <c r="B33" s="320">
        <v>28</v>
      </c>
      <c r="C33" s="324" t="s">
        <v>518</v>
      </c>
      <c r="D33" s="320" t="s">
        <v>517</v>
      </c>
      <c r="E33" s="326"/>
      <c r="F33" s="320" t="s">
        <v>515</v>
      </c>
      <c r="G33" s="326"/>
      <c r="H33" s="319" t="s">
        <v>516</v>
      </c>
      <c r="I33" s="326"/>
      <c r="J33" s="319" t="s">
        <v>505</v>
      </c>
      <c r="K33" s="324"/>
      <c r="M33" s="325"/>
      <c r="N33" s="320" t="s">
        <v>515</v>
      </c>
      <c r="O33" s="325"/>
      <c r="Q33" s="325"/>
      <c r="R33" s="320" t="s">
        <v>515</v>
      </c>
      <c r="S33" s="325"/>
      <c r="U33" s="324"/>
      <c r="W33" s="323"/>
    </row>
    <row r="34" spans="2:23" x14ac:dyDescent="0.2">
      <c r="B34" s="320">
        <v>29</v>
      </c>
      <c r="C34" s="324" t="s">
        <v>518</v>
      </c>
      <c r="D34" s="320" t="s">
        <v>517</v>
      </c>
      <c r="E34" s="326"/>
      <c r="F34" s="320" t="s">
        <v>515</v>
      </c>
      <c r="G34" s="326"/>
      <c r="H34" s="319" t="s">
        <v>516</v>
      </c>
      <c r="I34" s="326"/>
      <c r="J34" s="319" t="s">
        <v>505</v>
      </c>
      <c r="K34" s="324"/>
      <c r="M34" s="325"/>
      <c r="N34" s="320" t="s">
        <v>515</v>
      </c>
      <c r="O34" s="325"/>
      <c r="Q34" s="325"/>
      <c r="R34" s="320" t="s">
        <v>515</v>
      </c>
      <c r="S34" s="325"/>
      <c r="U34" s="324"/>
      <c r="W34" s="323"/>
    </row>
    <row r="35" spans="2:23" x14ac:dyDescent="0.2">
      <c r="B35" s="320">
        <v>30</v>
      </c>
      <c r="C35" s="324" t="s">
        <v>518</v>
      </c>
      <c r="D35" s="320" t="s">
        <v>517</v>
      </c>
      <c r="E35" s="326"/>
      <c r="F35" s="320" t="s">
        <v>515</v>
      </c>
      <c r="G35" s="326"/>
      <c r="H35" s="319" t="s">
        <v>516</v>
      </c>
      <c r="I35" s="326"/>
      <c r="J35" s="319" t="s">
        <v>505</v>
      </c>
      <c r="K35" s="324"/>
      <c r="M35" s="325"/>
      <c r="N35" s="320" t="s">
        <v>515</v>
      </c>
      <c r="O35" s="325"/>
      <c r="Q35" s="325"/>
      <c r="R35" s="320" t="s">
        <v>515</v>
      </c>
      <c r="S35" s="325"/>
      <c r="U35" s="324"/>
      <c r="W35" s="323"/>
    </row>
    <row r="36" spans="2:23" x14ac:dyDescent="0.2">
      <c r="C36" s="322"/>
    </row>
    <row r="37" spans="2:23" x14ac:dyDescent="0.2">
      <c r="C37" s="319" t="s">
        <v>514</v>
      </c>
    </row>
    <row r="38" spans="2:23" x14ac:dyDescent="0.2">
      <c r="C38" s="319" t="s">
        <v>513</v>
      </c>
    </row>
    <row r="39" spans="2:23" x14ac:dyDescent="0.2">
      <c r="C39" s="319" t="s">
        <v>512</v>
      </c>
    </row>
    <row r="40" spans="2:23" x14ac:dyDescent="0.2">
      <c r="C40" s="319" t="s">
        <v>511</v>
      </c>
    </row>
    <row r="41" spans="2:23" x14ac:dyDescent="0.2">
      <c r="C41" s="321" t="s">
        <v>510</v>
      </c>
    </row>
    <row r="42" spans="2:23" x14ac:dyDescent="0.2">
      <c r="C42" s="321" t="s">
        <v>509</v>
      </c>
    </row>
  </sheetData>
  <sheetProtection insertRows="0" deleteRows="0"/>
  <mergeCells count="4">
    <mergeCell ref="E4:K4"/>
    <mergeCell ref="M4:O4"/>
    <mergeCell ref="Q4:U4"/>
    <mergeCell ref="W4:W5"/>
  </mergeCells>
  <phoneticPr fontId="3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C9DF5-2EF7-4518-9A8C-4C3A92861931}">
  <sheetPr codeName="Sheet10">
    <tabColor rgb="FF0070C0"/>
  </sheetPr>
  <dimension ref="A1:AE123"/>
  <sheetViews>
    <sheetView view="pageBreakPreview" zoomScaleNormal="100" zoomScaleSheetLayoutView="100" workbookViewId="0"/>
  </sheetViews>
  <sheetFormatPr defaultColWidth="3.453125" defaultRowHeight="13" x14ac:dyDescent="0.2"/>
  <cols>
    <col min="1" max="1" width="1.26953125" style="115" customWidth="1"/>
    <col min="2" max="2" width="3.08984375" style="116" customWidth="1"/>
    <col min="3" max="30" width="3.08984375" style="115" customWidth="1"/>
    <col min="31" max="31" width="1.26953125" style="115" customWidth="1"/>
    <col min="32" max="16384" width="3.453125" style="115"/>
  </cols>
  <sheetData>
    <row r="1" spans="2:30" s="120" customFormat="1" x14ac:dyDescent="0.2"/>
    <row r="2" spans="2:30" s="120" customFormat="1" x14ac:dyDescent="0.2">
      <c r="B2" s="120" t="s">
        <v>343</v>
      </c>
    </row>
    <row r="3" spans="2:30" s="120" customFormat="1" x14ac:dyDescent="0.2">
      <c r="U3" s="174" t="s">
        <v>138</v>
      </c>
      <c r="V3" s="463"/>
      <c r="W3" s="463"/>
      <c r="X3" s="174" t="s">
        <v>137</v>
      </c>
      <c r="Y3" s="463"/>
      <c r="Z3" s="463"/>
      <c r="AA3" s="174" t="s">
        <v>136</v>
      </c>
      <c r="AB3" s="463"/>
      <c r="AC3" s="463"/>
      <c r="AD3" s="174" t="s">
        <v>135</v>
      </c>
    </row>
    <row r="4" spans="2:30" s="120" customFormat="1" x14ac:dyDescent="0.2">
      <c r="AD4" s="174"/>
    </row>
    <row r="5" spans="2:30" s="120" customFormat="1" x14ac:dyDescent="0.2">
      <c r="B5" s="463" t="s">
        <v>134</v>
      </c>
      <c r="C5" s="463"/>
      <c r="D5" s="463"/>
      <c r="E5" s="463"/>
      <c r="F5" s="463"/>
      <c r="G5" s="463"/>
      <c r="H5" s="463"/>
      <c r="I5" s="463"/>
      <c r="J5" s="463"/>
      <c r="K5" s="463"/>
      <c r="L5" s="463"/>
      <c r="M5" s="463"/>
      <c r="N5" s="463"/>
      <c r="O5" s="463"/>
      <c r="P5" s="463"/>
      <c r="Q5" s="463"/>
      <c r="R5" s="463"/>
      <c r="S5" s="463"/>
      <c r="T5" s="463"/>
      <c r="U5" s="463"/>
      <c r="V5" s="463"/>
      <c r="W5" s="463"/>
      <c r="X5" s="463"/>
      <c r="Y5" s="463"/>
      <c r="Z5" s="463"/>
      <c r="AA5" s="463"/>
      <c r="AB5" s="463"/>
      <c r="AC5" s="463"/>
      <c r="AD5" s="463"/>
    </row>
    <row r="6" spans="2:30" s="120" customFormat="1" x14ac:dyDescent="0.2">
      <c r="B6" s="463" t="s">
        <v>151</v>
      </c>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463"/>
      <c r="AC6" s="463"/>
      <c r="AD6" s="463"/>
    </row>
    <row r="7" spans="2:30" s="120" customFormat="1" x14ac:dyDescent="0.2"/>
    <row r="8" spans="2:30" s="120" customFormat="1" ht="23.25" customHeight="1" x14ac:dyDescent="0.2">
      <c r="B8" s="458" t="s">
        <v>133</v>
      </c>
      <c r="C8" s="458"/>
      <c r="D8" s="458"/>
      <c r="E8" s="458"/>
      <c r="F8" s="459"/>
      <c r="G8" s="460"/>
      <c r="H8" s="461"/>
      <c r="I8" s="461"/>
      <c r="J8" s="461"/>
      <c r="K8" s="461"/>
      <c r="L8" s="461"/>
      <c r="M8" s="461"/>
      <c r="N8" s="461"/>
      <c r="O8" s="461"/>
      <c r="P8" s="461"/>
      <c r="Q8" s="461"/>
      <c r="R8" s="461"/>
      <c r="S8" s="461"/>
      <c r="T8" s="461"/>
      <c r="U8" s="461"/>
      <c r="V8" s="461"/>
      <c r="W8" s="461"/>
      <c r="X8" s="461"/>
      <c r="Y8" s="461"/>
      <c r="Z8" s="461"/>
      <c r="AA8" s="461"/>
      <c r="AB8" s="461"/>
      <c r="AC8" s="461"/>
      <c r="AD8" s="462"/>
    </row>
    <row r="9" spans="2:30" ht="23.25" customHeight="1" x14ac:dyDescent="0.2">
      <c r="B9" s="459" t="s">
        <v>132</v>
      </c>
      <c r="C9" s="464"/>
      <c r="D9" s="464"/>
      <c r="E9" s="464"/>
      <c r="F9" s="464"/>
      <c r="G9" s="137" t="s">
        <v>46</v>
      </c>
      <c r="H9" s="172" t="s">
        <v>131</v>
      </c>
      <c r="I9" s="172"/>
      <c r="J9" s="172"/>
      <c r="K9" s="172"/>
      <c r="L9" s="136" t="s">
        <v>46</v>
      </c>
      <c r="M9" s="172" t="s">
        <v>130</v>
      </c>
      <c r="N9" s="172"/>
      <c r="O9" s="172"/>
      <c r="P9" s="172"/>
      <c r="Q9" s="136" t="s">
        <v>46</v>
      </c>
      <c r="R9" s="172" t="s">
        <v>129</v>
      </c>
      <c r="S9" s="171"/>
      <c r="T9" s="171"/>
      <c r="U9" s="171"/>
      <c r="V9" s="171"/>
      <c r="W9" s="171"/>
      <c r="X9" s="171"/>
      <c r="Y9" s="171"/>
      <c r="Z9" s="171"/>
      <c r="AA9" s="171"/>
      <c r="AB9" s="171"/>
      <c r="AC9" s="171"/>
      <c r="AD9" s="170"/>
    </row>
    <row r="10" spans="2:30" ht="23.25" customHeight="1" x14ac:dyDescent="0.2">
      <c r="B10" s="465" t="s">
        <v>128</v>
      </c>
      <c r="C10" s="466"/>
      <c r="D10" s="466"/>
      <c r="E10" s="466"/>
      <c r="F10" s="467"/>
      <c r="G10" s="137" t="s">
        <v>46</v>
      </c>
      <c r="H10" s="154" t="s">
        <v>150</v>
      </c>
      <c r="I10" s="172"/>
      <c r="J10" s="172"/>
      <c r="K10" s="172"/>
      <c r="L10" s="172"/>
      <c r="M10" s="172"/>
      <c r="N10" s="172"/>
      <c r="O10" s="172"/>
      <c r="P10" s="172"/>
      <c r="Q10" s="172"/>
      <c r="R10" s="172"/>
      <c r="S10" s="154"/>
      <c r="T10" s="136" t="s">
        <v>46</v>
      </c>
      <c r="U10" s="154" t="s">
        <v>149</v>
      </c>
      <c r="V10" s="171"/>
      <c r="W10" s="171"/>
      <c r="X10" s="171"/>
      <c r="Y10" s="171"/>
      <c r="Z10" s="171"/>
      <c r="AA10" s="171"/>
      <c r="AB10" s="171"/>
      <c r="AC10" s="171"/>
      <c r="AD10" s="170"/>
    </row>
    <row r="11" spans="2:30" ht="23.25" customHeight="1" x14ac:dyDescent="0.2">
      <c r="B11" s="465" t="s">
        <v>127</v>
      </c>
      <c r="C11" s="466"/>
      <c r="D11" s="466"/>
      <c r="E11" s="466"/>
      <c r="F11" s="467"/>
      <c r="G11" s="168" t="s">
        <v>46</v>
      </c>
      <c r="H11" s="147" t="s">
        <v>126</v>
      </c>
      <c r="I11" s="146"/>
      <c r="J11" s="146"/>
      <c r="K11" s="146"/>
      <c r="L11" s="146"/>
      <c r="M11" s="146"/>
      <c r="N11" s="146"/>
      <c r="O11" s="146"/>
      <c r="P11" s="146"/>
      <c r="Q11" s="146"/>
      <c r="R11" s="146"/>
      <c r="S11" s="149" t="s">
        <v>46</v>
      </c>
      <c r="T11" s="147" t="s">
        <v>125</v>
      </c>
      <c r="U11" s="147"/>
      <c r="V11" s="167"/>
      <c r="W11" s="167"/>
      <c r="X11" s="167"/>
      <c r="Y11" s="167"/>
      <c r="Z11" s="167"/>
      <c r="AA11" s="167"/>
      <c r="AB11" s="167"/>
      <c r="AC11" s="167"/>
      <c r="AD11" s="166"/>
    </row>
    <row r="12" spans="2:30" ht="23.25" customHeight="1" x14ac:dyDescent="0.2">
      <c r="B12" s="468"/>
      <c r="C12" s="469"/>
      <c r="D12" s="469"/>
      <c r="E12" s="469"/>
      <c r="F12" s="470"/>
      <c r="G12" s="152" t="s">
        <v>46</v>
      </c>
      <c r="H12" s="126" t="s">
        <v>124</v>
      </c>
      <c r="I12" s="125"/>
      <c r="J12" s="125"/>
      <c r="K12" s="125"/>
      <c r="L12" s="125"/>
      <c r="M12" s="125"/>
      <c r="N12" s="125"/>
      <c r="O12" s="125"/>
      <c r="P12" s="125"/>
      <c r="Q12" s="125"/>
      <c r="R12" s="125"/>
      <c r="S12" s="165"/>
      <c r="T12" s="153"/>
      <c r="U12" s="153"/>
      <c r="V12" s="153"/>
      <c r="W12" s="153"/>
      <c r="X12" s="153"/>
      <c r="Y12" s="153"/>
      <c r="Z12" s="153"/>
      <c r="AA12" s="153"/>
      <c r="AB12" s="153"/>
      <c r="AC12" s="153"/>
      <c r="AD12" s="186"/>
    </row>
    <row r="13" spans="2:30" s="120" customFormat="1" ht="9" customHeight="1" x14ac:dyDescent="0.2"/>
    <row r="14" spans="2:30" s="120" customFormat="1" x14ac:dyDescent="0.2">
      <c r="B14" s="471" t="s">
        <v>123</v>
      </c>
      <c r="C14" s="472"/>
      <c r="D14" s="472"/>
      <c r="E14" s="472"/>
      <c r="F14" s="473"/>
      <c r="G14" s="480"/>
      <c r="H14" s="481"/>
      <c r="I14" s="481"/>
      <c r="J14" s="481"/>
      <c r="K14" s="481"/>
      <c r="L14" s="481"/>
      <c r="M14" s="481"/>
      <c r="N14" s="481"/>
      <c r="O14" s="481"/>
      <c r="P14" s="481"/>
      <c r="Q14" s="481"/>
      <c r="R14" s="481"/>
      <c r="S14" s="481"/>
      <c r="T14" s="481"/>
      <c r="U14" s="481"/>
      <c r="V14" s="481"/>
      <c r="W14" s="481"/>
      <c r="X14" s="481"/>
      <c r="Y14" s="482"/>
      <c r="Z14" s="162"/>
      <c r="AA14" s="161" t="s">
        <v>105</v>
      </c>
      <c r="AB14" s="161" t="s">
        <v>98</v>
      </c>
      <c r="AC14" s="161" t="s">
        <v>104</v>
      </c>
      <c r="AD14" s="145"/>
    </row>
    <row r="15" spans="2:30" s="120" customFormat="1" ht="27" customHeight="1" x14ac:dyDescent="0.2">
      <c r="B15" s="474"/>
      <c r="C15" s="475"/>
      <c r="D15" s="475"/>
      <c r="E15" s="475"/>
      <c r="F15" s="476"/>
      <c r="G15" s="483" t="s">
        <v>122</v>
      </c>
      <c r="H15" s="484"/>
      <c r="I15" s="484"/>
      <c r="J15" s="484"/>
      <c r="K15" s="484"/>
      <c r="L15" s="484"/>
      <c r="M15" s="484"/>
      <c r="N15" s="484"/>
      <c r="O15" s="484"/>
      <c r="P15" s="484"/>
      <c r="Q15" s="484"/>
      <c r="R15" s="484"/>
      <c r="S15" s="484"/>
      <c r="T15" s="484"/>
      <c r="U15" s="484"/>
      <c r="V15" s="484"/>
      <c r="W15" s="484"/>
      <c r="X15" s="484"/>
      <c r="Y15" s="485"/>
      <c r="Z15" s="134"/>
      <c r="AA15" s="133" t="s">
        <v>46</v>
      </c>
      <c r="AB15" s="133" t="s">
        <v>98</v>
      </c>
      <c r="AC15" s="133" t="s">
        <v>46</v>
      </c>
      <c r="AD15" s="132"/>
    </row>
    <row r="16" spans="2:30" s="120" customFormat="1" ht="27" customHeight="1" x14ac:dyDescent="0.2">
      <c r="B16" s="477"/>
      <c r="C16" s="478"/>
      <c r="D16" s="478"/>
      <c r="E16" s="478"/>
      <c r="F16" s="479"/>
      <c r="G16" s="486" t="s">
        <v>121</v>
      </c>
      <c r="H16" s="487"/>
      <c r="I16" s="487"/>
      <c r="J16" s="487"/>
      <c r="K16" s="487"/>
      <c r="L16" s="487"/>
      <c r="M16" s="487"/>
      <c r="N16" s="487"/>
      <c r="O16" s="487"/>
      <c r="P16" s="487"/>
      <c r="Q16" s="487"/>
      <c r="R16" s="487"/>
      <c r="S16" s="487"/>
      <c r="T16" s="487"/>
      <c r="U16" s="487"/>
      <c r="V16" s="487"/>
      <c r="W16" s="487"/>
      <c r="X16" s="487"/>
      <c r="Y16" s="488"/>
      <c r="Z16" s="180"/>
      <c r="AA16" s="151" t="s">
        <v>46</v>
      </c>
      <c r="AB16" s="151" t="s">
        <v>98</v>
      </c>
      <c r="AC16" s="151" t="s">
        <v>46</v>
      </c>
      <c r="AD16" s="124"/>
    </row>
    <row r="17" spans="2:30" s="120" customFormat="1" ht="9" customHeight="1" x14ac:dyDescent="0.2"/>
    <row r="18" spans="2:30" s="120" customFormat="1" x14ac:dyDescent="0.2">
      <c r="B18" s="120" t="s">
        <v>120</v>
      </c>
    </row>
    <row r="19" spans="2:30" s="120" customFormat="1" x14ac:dyDescent="0.2">
      <c r="B19" s="120" t="s">
        <v>119</v>
      </c>
      <c r="AC19" s="140"/>
      <c r="AD19" s="140"/>
    </row>
    <row r="20" spans="2:30" s="120" customFormat="1" ht="4.5" customHeight="1" x14ac:dyDescent="0.2"/>
    <row r="21" spans="2:30" s="120" customFormat="1" ht="4.5" customHeight="1" x14ac:dyDescent="0.2">
      <c r="B21" s="489" t="s">
        <v>113</v>
      </c>
      <c r="C21" s="490"/>
      <c r="D21" s="490"/>
      <c r="E21" s="490"/>
      <c r="F21" s="491"/>
      <c r="G21" s="148"/>
      <c r="H21" s="147"/>
      <c r="I21" s="147"/>
      <c r="J21" s="147"/>
      <c r="K21" s="147"/>
      <c r="L21" s="147"/>
      <c r="M21" s="147"/>
      <c r="N21" s="147"/>
      <c r="O21" s="147"/>
      <c r="P21" s="147"/>
      <c r="Q21" s="147"/>
      <c r="R21" s="147"/>
      <c r="S21" s="147"/>
      <c r="T21" s="147"/>
      <c r="U21" s="147"/>
      <c r="V21" s="147"/>
      <c r="W21" s="147"/>
      <c r="X21" s="147"/>
      <c r="Y21" s="147"/>
      <c r="Z21" s="148"/>
      <c r="AA21" s="147"/>
      <c r="AB21" s="147"/>
      <c r="AC21" s="146"/>
      <c r="AD21" s="145"/>
    </row>
    <row r="22" spans="2:30" s="120" customFormat="1" ht="15.75" customHeight="1" x14ac:dyDescent="0.2">
      <c r="B22" s="492"/>
      <c r="C22" s="493"/>
      <c r="D22" s="493"/>
      <c r="E22" s="493"/>
      <c r="F22" s="494"/>
      <c r="G22" s="139"/>
      <c r="H22" s="120" t="s">
        <v>141</v>
      </c>
      <c r="Z22" s="139"/>
      <c r="AA22" s="144" t="s">
        <v>105</v>
      </c>
      <c r="AB22" s="144" t="s">
        <v>98</v>
      </c>
      <c r="AC22" s="144" t="s">
        <v>104</v>
      </c>
      <c r="AD22" s="143"/>
    </row>
    <row r="23" spans="2:30" s="120" customFormat="1" ht="29.25" customHeight="1" x14ac:dyDescent="0.2">
      <c r="B23" s="492"/>
      <c r="C23" s="493"/>
      <c r="D23" s="493"/>
      <c r="E23" s="493"/>
      <c r="F23" s="494"/>
      <c r="G23" s="139"/>
      <c r="I23" s="142" t="s">
        <v>103</v>
      </c>
      <c r="J23" s="498" t="s">
        <v>147</v>
      </c>
      <c r="K23" s="499"/>
      <c r="L23" s="499"/>
      <c r="M23" s="499"/>
      <c r="N23" s="499"/>
      <c r="O23" s="499"/>
      <c r="P23" s="499"/>
      <c r="Q23" s="499"/>
      <c r="R23" s="499"/>
      <c r="S23" s="499"/>
      <c r="T23" s="499"/>
      <c r="U23" s="500"/>
      <c r="V23" s="501"/>
      <c r="W23" s="502"/>
      <c r="X23" s="141" t="s">
        <v>99</v>
      </c>
      <c r="Z23" s="139"/>
      <c r="AA23" s="178"/>
      <c r="AB23" s="133"/>
      <c r="AC23" s="178"/>
      <c r="AD23" s="132"/>
    </row>
    <row r="24" spans="2:30" s="120" customFormat="1" ht="15.75" customHeight="1" x14ac:dyDescent="0.2">
      <c r="B24" s="492"/>
      <c r="C24" s="493"/>
      <c r="D24" s="493"/>
      <c r="E24" s="493"/>
      <c r="F24" s="494"/>
      <c r="G24" s="139"/>
      <c r="I24" s="138" t="s">
        <v>101</v>
      </c>
      <c r="J24" s="179" t="s">
        <v>112</v>
      </c>
      <c r="K24" s="126"/>
      <c r="L24" s="126"/>
      <c r="M24" s="126"/>
      <c r="N24" s="126"/>
      <c r="O24" s="126"/>
      <c r="P24" s="126"/>
      <c r="Q24" s="126"/>
      <c r="R24" s="126"/>
      <c r="S24" s="126"/>
      <c r="T24" s="126"/>
      <c r="U24" s="135"/>
      <c r="V24" s="501"/>
      <c r="W24" s="502"/>
      <c r="X24" s="135" t="s">
        <v>99</v>
      </c>
      <c r="Y24" s="122"/>
      <c r="Z24" s="134"/>
      <c r="AA24" s="133" t="s">
        <v>46</v>
      </c>
      <c r="AB24" s="133" t="s">
        <v>98</v>
      </c>
      <c r="AC24" s="133" t="s">
        <v>46</v>
      </c>
      <c r="AD24" s="132"/>
    </row>
    <row r="25" spans="2:30" s="120" customFormat="1" ht="24" customHeight="1" x14ac:dyDescent="0.2">
      <c r="B25" s="492"/>
      <c r="C25" s="493"/>
      <c r="D25" s="493"/>
      <c r="E25" s="493"/>
      <c r="F25" s="494"/>
      <c r="G25" s="139"/>
      <c r="I25" s="503" t="s">
        <v>146</v>
      </c>
      <c r="J25" s="503"/>
      <c r="K25" s="503"/>
      <c r="L25" s="503"/>
      <c r="M25" s="503"/>
      <c r="N25" s="503"/>
      <c r="O25" s="503"/>
      <c r="P25" s="503"/>
      <c r="Q25" s="503"/>
      <c r="R25" s="503"/>
      <c r="S25" s="503"/>
      <c r="T25" s="503"/>
      <c r="U25" s="503"/>
      <c r="V25" s="503"/>
      <c r="W25" s="503"/>
      <c r="X25" s="503"/>
      <c r="Y25" s="122"/>
      <c r="Z25" s="183"/>
      <c r="AA25" s="133"/>
      <c r="AB25" s="133"/>
      <c r="AC25" s="133"/>
      <c r="AD25" s="182"/>
    </row>
    <row r="26" spans="2:30" s="120" customFormat="1" x14ac:dyDescent="0.2">
      <c r="B26" s="492"/>
      <c r="C26" s="493"/>
      <c r="D26" s="493"/>
      <c r="E26" s="493"/>
      <c r="F26" s="494"/>
      <c r="G26" s="139"/>
      <c r="H26" s="120" t="s">
        <v>111</v>
      </c>
      <c r="Z26" s="139"/>
      <c r="AC26" s="140"/>
      <c r="AD26" s="132"/>
    </row>
    <row r="27" spans="2:30" s="120" customFormat="1" ht="15.75" customHeight="1" x14ac:dyDescent="0.2">
      <c r="B27" s="492"/>
      <c r="C27" s="493"/>
      <c r="D27" s="493"/>
      <c r="E27" s="493"/>
      <c r="F27" s="494"/>
      <c r="G27" s="139"/>
      <c r="H27" s="120" t="s">
        <v>118</v>
      </c>
      <c r="T27" s="122"/>
      <c r="V27" s="122"/>
      <c r="Z27" s="139"/>
      <c r="AC27" s="140"/>
      <c r="AD27" s="132"/>
    </row>
    <row r="28" spans="2:30" s="120" customFormat="1" ht="29.25" customHeight="1" x14ac:dyDescent="0.2">
      <c r="B28" s="492"/>
      <c r="C28" s="493"/>
      <c r="D28" s="493"/>
      <c r="E28" s="493"/>
      <c r="F28" s="494"/>
      <c r="G28" s="139"/>
      <c r="I28" s="142" t="s">
        <v>110</v>
      </c>
      <c r="J28" s="504" t="s">
        <v>117</v>
      </c>
      <c r="K28" s="504"/>
      <c r="L28" s="504"/>
      <c r="M28" s="504"/>
      <c r="N28" s="504"/>
      <c r="O28" s="504"/>
      <c r="P28" s="504"/>
      <c r="Q28" s="504"/>
      <c r="R28" s="504"/>
      <c r="S28" s="504"/>
      <c r="T28" s="504"/>
      <c r="U28" s="504"/>
      <c r="V28" s="501"/>
      <c r="W28" s="502"/>
      <c r="X28" s="141" t="s">
        <v>99</v>
      </c>
      <c r="Y28" s="122"/>
      <c r="Z28" s="134"/>
      <c r="AA28" s="133" t="s">
        <v>46</v>
      </c>
      <c r="AB28" s="133" t="s">
        <v>98</v>
      </c>
      <c r="AC28" s="133" t="s">
        <v>46</v>
      </c>
      <c r="AD28" s="132"/>
    </row>
    <row r="29" spans="2:30" s="120" customFormat="1" ht="4.5" customHeight="1" x14ac:dyDescent="0.2">
      <c r="B29" s="495"/>
      <c r="C29" s="496"/>
      <c r="D29" s="496"/>
      <c r="E29" s="496"/>
      <c r="F29" s="497"/>
      <c r="G29" s="127"/>
      <c r="H29" s="126"/>
      <c r="I29" s="126"/>
      <c r="J29" s="126"/>
      <c r="K29" s="126"/>
      <c r="L29" s="126"/>
      <c r="M29" s="126"/>
      <c r="N29" s="126"/>
      <c r="O29" s="126"/>
      <c r="P29" s="126"/>
      <c r="Q29" s="126"/>
      <c r="R29" s="126"/>
      <c r="S29" s="126"/>
      <c r="T29" s="128"/>
      <c r="U29" s="128"/>
      <c r="V29" s="126"/>
      <c r="W29" s="126"/>
      <c r="X29" s="126"/>
      <c r="Y29" s="126"/>
      <c r="Z29" s="127"/>
      <c r="AA29" s="126"/>
      <c r="AB29" s="126"/>
      <c r="AC29" s="125"/>
      <c r="AD29" s="124"/>
    </row>
    <row r="30" spans="2:30" s="120" customFormat="1" ht="7.5" customHeight="1" x14ac:dyDescent="0.2">
      <c r="B30" s="123"/>
      <c r="C30" s="123"/>
      <c r="D30" s="123"/>
      <c r="E30" s="123"/>
      <c r="F30" s="123"/>
      <c r="T30" s="122"/>
      <c r="U30" s="122"/>
    </row>
    <row r="31" spans="2:30" s="120" customFormat="1" x14ac:dyDescent="0.2">
      <c r="B31" s="120" t="s">
        <v>116</v>
      </c>
      <c r="C31" s="123"/>
      <c r="D31" s="123"/>
      <c r="E31" s="123"/>
      <c r="F31" s="123"/>
      <c r="T31" s="122"/>
      <c r="U31" s="122"/>
    </row>
    <row r="32" spans="2:30" s="120" customFormat="1" ht="4.5" customHeight="1" x14ac:dyDescent="0.2">
      <c r="B32" s="123"/>
      <c r="C32" s="123"/>
      <c r="D32" s="123"/>
      <c r="E32" s="123"/>
      <c r="F32" s="123"/>
      <c r="T32" s="122"/>
      <c r="U32" s="122"/>
    </row>
    <row r="33" spans="1:31" s="120" customFormat="1" ht="4.5" customHeight="1" x14ac:dyDescent="0.2">
      <c r="B33" s="489" t="s">
        <v>113</v>
      </c>
      <c r="C33" s="490"/>
      <c r="D33" s="490"/>
      <c r="E33" s="490"/>
      <c r="F33" s="491"/>
      <c r="G33" s="148"/>
      <c r="H33" s="147"/>
      <c r="I33" s="147"/>
      <c r="J33" s="147"/>
      <c r="K33" s="147"/>
      <c r="L33" s="147"/>
      <c r="M33" s="147"/>
      <c r="N33" s="147"/>
      <c r="O33" s="147"/>
      <c r="P33" s="147"/>
      <c r="Q33" s="147"/>
      <c r="R33" s="147"/>
      <c r="S33" s="147"/>
      <c r="T33" s="147"/>
      <c r="U33" s="147"/>
      <c r="V33" s="147"/>
      <c r="W33" s="147"/>
      <c r="X33" s="147"/>
      <c r="Y33" s="147"/>
      <c r="Z33" s="148"/>
      <c r="AA33" s="147"/>
      <c r="AB33" s="147"/>
      <c r="AC33" s="146"/>
      <c r="AD33" s="145"/>
    </row>
    <row r="34" spans="1:31" s="120" customFormat="1" ht="16.5" customHeight="1" x14ac:dyDescent="0.2">
      <c r="B34" s="492"/>
      <c r="C34" s="493"/>
      <c r="D34" s="493"/>
      <c r="E34" s="493"/>
      <c r="F34" s="494"/>
      <c r="G34" s="139"/>
      <c r="H34" s="120" t="s">
        <v>140</v>
      </c>
      <c r="V34" s="133"/>
      <c r="W34" s="133"/>
      <c r="Z34" s="139"/>
      <c r="AA34" s="144" t="s">
        <v>105</v>
      </c>
      <c r="AB34" s="144" t="s">
        <v>98</v>
      </c>
      <c r="AC34" s="144" t="s">
        <v>104</v>
      </c>
      <c r="AD34" s="143"/>
    </row>
    <row r="35" spans="1:31" s="120" customFormat="1" ht="29.25" customHeight="1" x14ac:dyDescent="0.2">
      <c r="B35" s="492"/>
      <c r="C35" s="493"/>
      <c r="D35" s="493"/>
      <c r="E35" s="493"/>
      <c r="F35" s="494"/>
      <c r="G35" s="139"/>
      <c r="I35" s="142" t="s">
        <v>103</v>
      </c>
      <c r="J35" s="505" t="s">
        <v>147</v>
      </c>
      <c r="K35" s="506"/>
      <c r="L35" s="506"/>
      <c r="M35" s="506"/>
      <c r="N35" s="506"/>
      <c r="O35" s="506"/>
      <c r="P35" s="506"/>
      <c r="Q35" s="506"/>
      <c r="R35" s="506"/>
      <c r="S35" s="506"/>
      <c r="T35" s="506"/>
      <c r="U35" s="154"/>
      <c r="V35" s="502"/>
      <c r="W35" s="507"/>
      <c r="X35" s="141" t="s">
        <v>99</v>
      </c>
      <c r="Z35" s="139"/>
      <c r="AA35" s="178"/>
      <c r="AB35" s="133"/>
      <c r="AC35" s="178"/>
      <c r="AD35" s="132"/>
    </row>
    <row r="36" spans="1:31" s="120" customFormat="1" ht="15.75" customHeight="1" x14ac:dyDescent="0.2">
      <c r="B36" s="492"/>
      <c r="C36" s="493"/>
      <c r="D36" s="493"/>
      <c r="E36" s="493"/>
      <c r="F36" s="494"/>
      <c r="G36" s="139"/>
      <c r="I36" s="138" t="s">
        <v>101</v>
      </c>
      <c r="J36" s="153" t="s">
        <v>112</v>
      </c>
      <c r="K36" s="126"/>
      <c r="L36" s="126"/>
      <c r="M36" s="126"/>
      <c r="N36" s="126"/>
      <c r="O36" s="126"/>
      <c r="P36" s="126"/>
      <c r="Q36" s="126"/>
      <c r="R36" s="126"/>
      <c r="S36" s="126"/>
      <c r="T36" s="126"/>
      <c r="U36" s="126"/>
      <c r="V36" s="508"/>
      <c r="W36" s="509"/>
      <c r="X36" s="135" t="s">
        <v>99</v>
      </c>
      <c r="Y36" s="122"/>
      <c r="Z36" s="134"/>
      <c r="AA36" s="133" t="s">
        <v>46</v>
      </c>
      <c r="AB36" s="133" t="s">
        <v>98</v>
      </c>
      <c r="AC36" s="133" t="s">
        <v>46</v>
      </c>
      <c r="AD36" s="132"/>
    </row>
    <row r="37" spans="1:31" s="120" customFormat="1" ht="24" customHeight="1" x14ac:dyDescent="0.2">
      <c r="B37" s="492"/>
      <c r="C37" s="493"/>
      <c r="D37" s="493"/>
      <c r="E37" s="493"/>
      <c r="F37" s="494"/>
      <c r="G37" s="139"/>
      <c r="I37" s="503" t="s">
        <v>146</v>
      </c>
      <c r="J37" s="503"/>
      <c r="K37" s="503"/>
      <c r="L37" s="503"/>
      <c r="M37" s="503"/>
      <c r="N37" s="503"/>
      <c r="O37" s="503"/>
      <c r="P37" s="503"/>
      <c r="Q37" s="503"/>
      <c r="R37" s="503"/>
      <c r="S37" s="503"/>
      <c r="T37" s="503"/>
      <c r="U37" s="503"/>
      <c r="V37" s="503"/>
      <c r="W37" s="503"/>
      <c r="X37" s="503"/>
      <c r="Y37" s="122"/>
      <c r="Z37" s="183"/>
      <c r="AA37" s="133"/>
      <c r="AB37" s="133"/>
      <c r="AC37" s="133"/>
      <c r="AD37" s="182"/>
    </row>
    <row r="38" spans="1:31" s="120" customFormat="1" ht="4.5" customHeight="1" x14ac:dyDescent="0.2">
      <c r="A38" s="185"/>
      <c r="B38" s="496"/>
      <c r="C38" s="496"/>
      <c r="D38" s="496"/>
      <c r="E38" s="496"/>
      <c r="F38" s="497"/>
      <c r="G38" s="127"/>
      <c r="H38" s="126"/>
      <c r="I38" s="126"/>
      <c r="J38" s="126"/>
      <c r="K38" s="126"/>
      <c r="L38" s="126"/>
      <c r="M38" s="126"/>
      <c r="N38" s="126"/>
      <c r="O38" s="126"/>
      <c r="P38" s="126"/>
      <c r="Q38" s="126"/>
      <c r="R38" s="126"/>
      <c r="S38" s="126"/>
      <c r="T38" s="128"/>
      <c r="U38" s="128"/>
      <c r="V38" s="126"/>
      <c r="W38" s="126"/>
      <c r="X38" s="126"/>
      <c r="Y38" s="126"/>
      <c r="Z38" s="127"/>
      <c r="AA38" s="126"/>
      <c r="AB38" s="126"/>
      <c r="AC38" s="125"/>
      <c r="AD38" s="124"/>
      <c r="AE38" s="139"/>
    </row>
    <row r="39" spans="1:31" s="120" customFormat="1" ht="7.5" customHeight="1" x14ac:dyDescent="0.2">
      <c r="B39" s="123"/>
      <c r="C39" s="150"/>
      <c r="D39" s="123"/>
      <c r="E39" s="123"/>
      <c r="F39" s="123"/>
      <c r="T39" s="122"/>
      <c r="U39" s="122"/>
    </row>
    <row r="40" spans="1:31" s="120" customFormat="1" ht="13.5" customHeight="1" x14ac:dyDescent="0.2">
      <c r="B40" s="120" t="s">
        <v>148</v>
      </c>
      <c r="C40" s="123"/>
      <c r="D40" s="123"/>
      <c r="E40" s="123"/>
      <c r="F40" s="123"/>
      <c r="T40" s="122"/>
      <c r="U40" s="122"/>
    </row>
    <row r="41" spans="1:31" s="120" customFormat="1" x14ac:dyDescent="0.2">
      <c r="B41" s="184" t="s">
        <v>114</v>
      </c>
      <c r="C41" s="181"/>
      <c r="D41" s="123"/>
      <c r="E41" s="123"/>
      <c r="F41" s="123"/>
      <c r="T41" s="122"/>
      <c r="U41" s="122"/>
    </row>
    <row r="42" spans="1:31" s="120" customFormat="1" ht="4.5" customHeight="1" x14ac:dyDescent="0.2">
      <c r="B42" s="489" t="s">
        <v>113</v>
      </c>
      <c r="C42" s="490"/>
      <c r="D42" s="490"/>
      <c r="E42" s="490"/>
      <c r="F42" s="491"/>
      <c r="G42" s="148"/>
      <c r="H42" s="147"/>
      <c r="I42" s="147"/>
      <c r="J42" s="147"/>
      <c r="K42" s="147"/>
      <c r="L42" s="147"/>
      <c r="M42" s="147"/>
      <c r="N42" s="147"/>
      <c r="O42" s="147"/>
      <c r="P42" s="147"/>
      <c r="Q42" s="147"/>
      <c r="R42" s="147"/>
      <c r="S42" s="147"/>
      <c r="T42" s="147"/>
      <c r="U42" s="147"/>
      <c r="V42" s="147"/>
      <c r="W42" s="147"/>
      <c r="X42" s="147"/>
      <c r="Y42" s="147"/>
      <c r="Z42" s="148"/>
      <c r="AA42" s="147"/>
      <c r="AB42" s="147"/>
      <c r="AC42" s="146"/>
      <c r="AD42" s="145"/>
    </row>
    <row r="43" spans="1:31" s="120" customFormat="1" ht="15.75" customHeight="1" x14ac:dyDescent="0.2">
      <c r="B43" s="492"/>
      <c r="C43" s="493"/>
      <c r="D43" s="493"/>
      <c r="E43" s="493"/>
      <c r="F43" s="494"/>
      <c r="G43" s="139"/>
      <c r="H43" s="120" t="s">
        <v>115</v>
      </c>
      <c r="Z43" s="139"/>
      <c r="AA43" s="144" t="s">
        <v>105</v>
      </c>
      <c r="AB43" s="144" t="s">
        <v>98</v>
      </c>
      <c r="AC43" s="144" t="s">
        <v>104</v>
      </c>
      <c r="AD43" s="143"/>
    </row>
    <row r="44" spans="1:31" s="120" customFormat="1" ht="29.25" customHeight="1" x14ac:dyDescent="0.2">
      <c r="B44" s="492"/>
      <c r="C44" s="493"/>
      <c r="D44" s="493"/>
      <c r="E44" s="493"/>
      <c r="F44" s="494"/>
      <c r="G44" s="139"/>
      <c r="I44" s="142" t="s">
        <v>103</v>
      </c>
      <c r="J44" s="505" t="s">
        <v>147</v>
      </c>
      <c r="K44" s="506"/>
      <c r="L44" s="506"/>
      <c r="M44" s="506"/>
      <c r="N44" s="506"/>
      <c r="O44" s="506"/>
      <c r="P44" s="506"/>
      <c r="Q44" s="506"/>
      <c r="R44" s="506"/>
      <c r="S44" s="506"/>
      <c r="T44" s="506"/>
      <c r="U44" s="141"/>
      <c r="V44" s="501"/>
      <c r="W44" s="502"/>
      <c r="X44" s="141" t="s">
        <v>99</v>
      </c>
      <c r="Z44" s="139"/>
      <c r="AA44" s="178"/>
      <c r="AB44" s="133"/>
      <c r="AC44" s="178"/>
      <c r="AD44" s="132"/>
    </row>
    <row r="45" spans="1:31" s="120" customFormat="1" ht="15.75" customHeight="1" x14ac:dyDescent="0.2">
      <c r="B45" s="492"/>
      <c r="C45" s="493"/>
      <c r="D45" s="493"/>
      <c r="E45" s="493"/>
      <c r="F45" s="494"/>
      <c r="G45" s="139"/>
      <c r="I45" s="138" t="s">
        <v>101</v>
      </c>
      <c r="J45" s="153" t="s">
        <v>112</v>
      </c>
      <c r="K45" s="126"/>
      <c r="L45" s="126"/>
      <c r="M45" s="126"/>
      <c r="N45" s="126"/>
      <c r="O45" s="126"/>
      <c r="P45" s="126"/>
      <c r="Q45" s="126"/>
      <c r="R45" s="126"/>
      <c r="S45" s="126"/>
      <c r="T45" s="126"/>
      <c r="U45" s="135"/>
      <c r="V45" s="501"/>
      <c r="W45" s="502"/>
      <c r="X45" s="135" t="s">
        <v>99</v>
      </c>
      <c r="Y45" s="122"/>
      <c r="Z45" s="134"/>
      <c r="AA45" s="133" t="s">
        <v>46</v>
      </c>
      <c r="AB45" s="133" t="s">
        <v>98</v>
      </c>
      <c r="AC45" s="133" t="s">
        <v>46</v>
      </c>
      <c r="AD45" s="132"/>
    </row>
    <row r="46" spans="1:31" s="120" customFormat="1" ht="24" customHeight="1" x14ac:dyDescent="0.2">
      <c r="B46" s="492"/>
      <c r="C46" s="493"/>
      <c r="D46" s="493"/>
      <c r="E46" s="493"/>
      <c r="F46" s="494"/>
      <c r="G46" s="139"/>
      <c r="I46" s="503" t="s">
        <v>146</v>
      </c>
      <c r="J46" s="503"/>
      <c r="K46" s="503"/>
      <c r="L46" s="503"/>
      <c r="M46" s="503"/>
      <c r="N46" s="503"/>
      <c r="O46" s="503"/>
      <c r="P46" s="503"/>
      <c r="Q46" s="503"/>
      <c r="R46" s="503"/>
      <c r="S46" s="503"/>
      <c r="T46" s="503"/>
      <c r="U46" s="503"/>
      <c r="V46" s="503"/>
      <c r="W46" s="503"/>
      <c r="X46" s="503"/>
      <c r="Y46" s="122"/>
      <c r="Z46" s="183"/>
      <c r="AA46" s="133"/>
      <c r="AB46" s="133"/>
      <c r="AC46" s="133"/>
      <c r="AD46" s="182"/>
    </row>
    <row r="47" spans="1:31" s="120" customFormat="1" ht="4.5" customHeight="1" x14ac:dyDescent="0.2">
      <c r="B47" s="495"/>
      <c r="C47" s="496"/>
      <c r="D47" s="496"/>
      <c r="E47" s="496"/>
      <c r="F47" s="497"/>
      <c r="G47" s="127"/>
      <c r="H47" s="126"/>
      <c r="I47" s="126"/>
      <c r="J47" s="126"/>
      <c r="K47" s="126"/>
      <c r="L47" s="126"/>
      <c r="M47" s="126"/>
      <c r="N47" s="126"/>
      <c r="O47" s="126"/>
      <c r="P47" s="126"/>
      <c r="Q47" s="126"/>
      <c r="R47" s="126"/>
      <c r="S47" s="126"/>
      <c r="T47" s="128"/>
      <c r="U47" s="128"/>
      <c r="V47" s="126"/>
      <c r="W47" s="126"/>
      <c r="X47" s="126"/>
      <c r="Y47" s="126"/>
      <c r="Z47" s="127"/>
      <c r="AA47" s="126"/>
      <c r="AB47" s="126"/>
      <c r="AC47" s="125"/>
      <c r="AD47" s="124"/>
    </row>
    <row r="48" spans="1:31" s="120" customFormat="1" ht="4.5" customHeight="1" x14ac:dyDescent="0.2">
      <c r="B48" s="489" t="s">
        <v>145</v>
      </c>
      <c r="C48" s="490"/>
      <c r="D48" s="490"/>
      <c r="E48" s="490"/>
      <c r="F48" s="491"/>
      <c r="G48" s="148"/>
      <c r="H48" s="147"/>
      <c r="I48" s="147"/>
      <c r="J48" s="147"/>
      <c r="K48" s="147"/>
      <c r="L48" s="147"/>
      <c r="M48" s="147"/>
      <c r="N48" s="147"/>
      <c r="O48" s="147"/>
      <c r="P48" s="147"/>
      <c r="Q48" s="147"/>
      <c r="R48" s="147"/>
      <c r="S48" s="147"/>
      <c r="T48" s="147"/>
      <c r="U48" s="147"/>
      <c r="V48" s="147"/>
      <c r="W48" s="147"/>
      <c r="X48" s="147"/>
      <c r="Y48" s="147"/>
      <c r="Z48" s="148"/>
      <c r="AA48" s="147"/>
      <c r="AB48" s="147"/>
      <c r="AC48" s="146"/>
      <c r="AD48" s="145"/>
    </row>
    <row r="49" spans="2:30" s="120" customFormat="1" ht="15.75" customHeight="1" x14ac:dyDescent="0.2">
      <c r="B49" s="492"/>
      <c r="C49" s="493"/>
      <c r="D49" s="493"/>
      <c r="E49" s="493"/>
      <c r="F49" s="494"/>
      <c r="G49" s="139"/>
      <c r="H49" s="120" t="s">
        <v>109</v>
      </c>
      <c r="Z49" s="139"/>
      <c r="AA49" s="144" t="s">
        <v>105</v>
      </c>
      <c r="AB49" s="144" t="s">
        <v>98</v>
      </c>
      <c r="AC49" s="144" t="s">
        <v>104</v>
      </c>
      <c r="AD49" s="143"/>
    </row>
    <row r="50" spans="2:30" s="120" customFormat="1" ht="18" customHeight="1" x14ac:dyDescent="0.2">
      <c r="B50" s="492"/>
      <c r="C50" s="493"/>
      <c r="D50" s="493"/>
      <c r="E50" s="493"/>
      <c r="F50" s="494"/>
      <c r="G50" s="139"/>
      <c r="I50" s="142" t="s">
        <v>103</v>
      </c>
      <c r="J50" s="498" t="s">
        <v>102</v>
      </c>
      <c r="K50" s="499"/>
      <c r="L50" s="499"/>
      <c r="M50" s="499"/>
      <c r="N50" s="499"/>
      <c r="O50" s="499"/>
      <c r="P50" s="499"/>
      <c r="Q50" s="499"/>
      <c r="R50" s="499"/>
      <c r="S50" s="499"/>
      <c r="T50" s="499"/>
      <c r="U50" s="141"/>
      <c r="V50" s="501"/>
      <c r="W50" s="502"/>
      <c r="X50" s="141" t="s">
        <v>99</v>
      </c>
      <c r="Z50" s="139"/>
      <c r="AA50" s="178"/>
      <c r="AB50" s="133"/>
      <c r="AC50" s="178"/>
      <c r="AD50" s="132"/>
    </row>
    <row r="51" spans="2:30" s="120" customFormat="1" ht="18" customHeight="1" x14ac:dyDescent="0.2">
      <c r="B51" s="492"/>
      <c r="C51" s="493"/>
      <c r="D51" s="493"/>
      <c r="E51" s="493"/>
      <c r="F51" s="494"/>
      <c r="G51" s="139"/>
      <c r="I51" s="138" t="s">
        <v>101</v>
      </c>
      <c r="J51" s="510" t="s">
        <v>108</v>
      </c>
      <c r="K51" s="511"/>
      <c r="L51" s="511"/>
      <c r="M51" s="511"/>
      <c r="N51" s="511"/>
      <c r="O51" s="511"/>
      <c r="P51" s="511"/>
      <c r="Q51" s="511"/>
      <c r="R51" s="511"/>
      <c r="S51" s="511"/>
      <c r="T51" s="511"/>
      <c r="U51" s="135"/>
      <c r="V51" s="512"/>
      <c r="W51" s="508"/>
      <c r="X51" s="135" t="s">
        <v>99</v>
      </c>
      <c r="Y51" s="122"/>
      <c r="Z51" s="134"/>
      <c r="AA51" s="133" t="s">
        <v>46</v>
      </c>
      <c r="AB51" s="133" t="s">
        <v>98</v>
      </c>
      <c r="AC51" s="133" t="s">
        <v>46</v>
      </c>
      <c r="AD51" s="132"/>
    </row>
    <row r="52" spans="2:30" s="120" customFormat="1" ht="4.5" customHeight="1" x14ac:dyDescent="0.2">
      <c r="B52" s="495"/>
      <c r="C52" s="496"/>
      <c r="D52" s="496"/>
      <c r="E52" s="496"/>
      <c r="F52" s="497"/>
      <c r="G52" s="127"/>
      <c r="H52" s="126"/>
      <c r="I52" s="126"/>
      <c r="J52" s="126"/>
      <c r="K52" s="126"/>
      <c r="L52" s="126"/>
      <c r="M52" s="126"/>
      <c r="N52" s="126"/>
      <c r="O52" s="126"/>
      <c r="P52" s="126"/>
      <c r="Q52" s="126"/>
      <c r="R52" s="126"/>
      <c r="S52" s="126"/>
      <c r="T52" s="128"/>
      <c r="U52" s="128"/>
      <c r="V52" s="151"/>
      <c r="W52" s="151"/>
      <c r="X52" s="126"/>
      <c r="Y52" s="126"/>
      <c r="Z52" s="127"/>
      <c r="AA52" s="126"/>
      <c r="AB52" s="126"/>
      <c r="AC52" s="125"/>
      <c r="AD52" s="124"/>
    </row>
    <row r="53" spans="2:30" s="120" customFormat="1" ht="4.5" customHeight="1" x14ac:dyDescent="0.2">
      <c r="B53" s="489" t="s">
        <v>107</v>
      </c>
      <c r="C53" s="490"/>
      <c r="D53" s="490"/>
      <c r="E53" s="490"/>
      <c r="F53" s="491"/>
      <c r="G53" s="148"/>
      <c r="H53" s="147"/>
      <c r="I53" s="147"/>
      <c r="J53" s="147"/>
      <c r="K53" s="147"/>
      <c r="L53" s="147"/>
      <c r="M53" s="147"/>
      <c r="N53" s="147"/>
      <c r="O53" s="147"/>
      <c r="P53" s="147"/>
      <c r="Q53" s="147"/>
      <c r="R53" s="147"/>
      <c r="S53" s="147"/>
      <c r="T53" s="147"/>
      <c r="U53" s="147"/>
      <c r="V53" s="149"/>
      <c r="W53" s="149"/>
      <c r="X53" s="147"/>
      <c r="Y53" s="147"/>
      <c r="Z53" s="148"/>
      <c r="AA53" s="147"/>
      <c r="AB53" s="147"/>
      <c r="AC53" s="146"/>
      <c r="AD53" s="145"/>
    </row>
    <row r="54" spans="2:30" s="120" customFormat="1" ht="15.75" customHeight="1" x14ac:dyDescent="0.2">
      <c r="B54" s="492"/>
      <c r="C54" s="493"/>
      <c r="D54" s="493"/>
      <c r="E54" s="493"/>
      <c r="F54" s="494"/>
      <c r="G54" s="139"/>
      <c r="H54" s="120" t="s">
        <v>106</v>
      </c>
      <c r="V54" s="133"/>
      <c r="W54" s="133"/>
      <c r="Z54" s="139"/>
      <c r="AA54" s="144" t="s">
        <v>105</v>
      </c>
      <c r="AB54" s="144" t="s">
        <v>98</v>
      </c>
      <c r="AC54" s="144" t="s">
        <v>104</v>
      </c>
      <c r="AD54" s="143"/>
    </row>
    <row r="55" spans="2:30" s="120" customFormat="1" ht="18.75" customHeight="1" x14ac:dyDescent="0.2">
      <c r="B55" s="492"/>
      <c r="C55" s="493"/>
      <c r="D55" s="493"/>
      <c r="E55" s="493"/>
      <c r="F55" s="494"/>
      <c r="G55" s="139"/>
      <c r="I55" s="142" t="s">
        <v>103</v>
      </c>
      <c r="J55" s="498" t="s">
        <v>144</v>
      </c>
      <c r="K55" s="499"/>
      <c r="L55" s="499"/>
      <c r="M55" s="499"/>
      <c r="N55" s="499"/>
      <c r="O55" s="499"/>
      <c r="P55" s="499"/>
      <c r="Q55" s="499"/>
      <c r="R55" s="499"/>
      <c r="S55" s="499"/>
      <c r="T55" s="499"/>
      <c r="U55" s="141"/>
      <c r="V55" s="501"/>
      <c r="W55" s="502"/>
      <c r="X55" s="141" t="s">
        <v>99</v>
      </c>
      <c r="Z55" s="139"/>
      <c r="AA55" s="178"/>
      <c r="AB55" s="133"/>
      <c r="AC55" s="178"/>
      <c r="AD55" s="132"/>
    </row>
    <row r="56" spans="2:30" s="120" customFormat="1" ht="29.25" customHeight="1" x14ac:dyDescent="0.2">
      <c r="B56" s="492"/>
      <c r="C56" s="493"/>
      <c r="D56" s="493"/>
      <c r="E56" s="493"/>
      <c r="F56" s="494"/>
      <c r="G56" s="139"/>
      <c r="I56" s="138" t="s">
        <v>101</v>
      </c>
      <c r="J56" s="510" t="s">
        <v>100</v>
      </c>
      <c r="K56" s="511"/>
      <c r="L56" s="511"/>
      <c r="M56" s="511"/>
      <c r="N56" s="511"/>
      <c r="O56" s="511"/>
      <c r="P56" s="511"/>
      <c r="Q56" s="511"/>
      <c r="R56" s="511"/>
      <c r="S56" s="511"/>
      <c r="T56" s="511"/>
      <c r="U56" s="135"/>
      <c r="V56" s="512"/>
      <c r="W56" s="508"/>
      <c r="X56" s="135" t="s">
        <v>99</v>
      </c>
      <c r="Y56" s="122"/>
      <c r="Z56" s="134"/>
      <c r="AA56" s="133" t="s">
        <v>46</v>
      </c>
      <c r="AB56" s="133" t="s">
        <v>98</v>
      </c>
      <c r="AC56" s="133" t="s">
        <v>46</v>
      </c>
      <c r="AD56" s="132"/>
    </row>
    <row r="57" spans="2:30" s="120" customFormat="1" ht="4.5" customHeight="1" x14ac:dyDescent="0.2">
      <c r="B57" s="495"/>
      <c r="C57" s="496"/>
      <c r="D57" s="496"/>
      <c r="E57" s="496"/>
      <c r="F57" s="497"/>
      <c r="G57" s="127"/>
      <c r="H57" s="126"/>
      <c r="I57" s="126"/>
      <c r="J57" s="126"/>
      <c r="K57" s="126"/>
      <c r="L57" s="126"/>
      <c r="M57" s="126"/>
      <c r="N57" s="126"/>
      <c r="O57" s="126"/>
      <c r="P57" s="126"/>
      <c r="Q57" s="126"/>
      <c r="R57" s="126"/>
      <c r="S57" s="126"/>
      <c r="T57" s="128"/>
      <c r="U57" s="128"/>
      <c r="V57" s="126"/>
      <c r="W57" s="126"/>
      <c r="X57" s="126"/>
      <c r="Y57" s="126"/>
      <c r="Z57" s="127"/>
      <c r="AA57" s="126"/>
      <c r="AB57" s="126"/>
      <c r="AC57" s="125"/>
      <c r="AD57" s="124"/>
    </row>
    <row r="58" spans="2:30" s="120" customFormat="1" ht="4.5" customHeight="1" x14ac:dyDescent="0.2">
      <c r="B58" s="123"/>
      <c r="C58" s="123"/>
      <c r="D58" s="123"/>
      <c r="E58" s="123"/>
      <c r="F58" s="123"/>
      <c r="T58" s="122"/>
      <c r="U58" s="122"/>
    </row>
    <row r="59" spans="2:30" s="120" customFormat="1" ht="13.5" customHeight="1" x14ac:dyDescent="0.2">
      <c r="B59" s="515" t="s">
        <v>97</v>
      </c>
      <c r="C59" s="516"/>
      <c r="D59" s="121" t="s">
        <v>139</v>
      </c>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row>
    <row r="60" spans="2:30" s="120" customFormat="1" ht="34.5" customHeight="1" x14ac:dyDescent="0.2">
      <c r="B60" s="515" t="s">
        <v>143</v>
      </c>
      <c r="C60" s="516"/>
      <c r="D60" s="517" t="s">
        <v>142</v>
      </c>
      <c r="E60" s="517"/>
      <c r="F60" s="517"/>
      <c r="G60" s="517"/>
      <c r="H60" s="517"/>
      <c r="I60" s="517"/>
      <c r="J60" s="517"/>
      <c r="K60" s="517"/>
      <c r="L60" s="517"/>
      <c r="M60" s="517"/>
      <c r="N60" s="517"/>
      <c r="O60" s="517"/>
      <c r="P60" s="517"/>
      <c r="Q60" s="517"/>
      <c r="R60" s="517"/>
      <c r="S60" s="517"/>
      <c r="T60" s="517"/>
      <c r="U60" s="517"/>
      <c r="V60" s="517"/>
      <c r="W60" s="517"/>
      <c r="X60" s="517"/>
      <c r="Y60" s="517"/>
      <c r="Z60" s="517"/>
      <c r="AA60" s="517"/>
      <c r="AB60" s="517"/>
      <c r="AC60" s="517"/>
      <c r="AD60" s="517"/>
    </row>
    <row r="61" spans="2:30" s="120" customFormat="1" ht="22.5" customHeight="1" x14ac:dyDescent="0.2">
      <c r="B61" s="513" t="s">
        <v>444</v>
      </c>
      <c r="C61" s="513"/>
      <c r="D61" s="513"/>
      <c r="E61" s="513"/>
      <c r="F61" s="513"/>
      <c r="G61" s="513"/>
      <c r="H61" s="513"/>
      <c r="I61" s="513"/>
      <c r="J61" s="513"/>
      <c r="K61" s="513"/>
      <c r="L61" s="513"/>
      <c r="M61" s="513"/>
      <c r="N61" s="513"/>
      <c r="O61" s="513"/>
      <c r="P61" s="513"/>
      <c r="Q61" s="513"/>
      <c r="R61" s="513"/>
      <c r="S61" s="513"/>
      <c r="T61" s="513"/>
      <c r="U61" s="513"/>
      <c r="V61" s="513"/>
      <c r="W61" s="513"/>
      <c r="X61" s="513"/>
      <c r="Y61" s="513"/>
      <c r="Z61" s="513"/>
      <c r="AA61" s="513"/>
      <c r="AB61" s="513"/>
      <c r="AC61" s="513"/>
      <c r="AD61" s="513"/>
    </row>
    <row r="62" spans="2:30" s="120" customFormat="1" x14ac:dyDescent="0.2">
      <c r="B62" s="514" t="s">
        <v>624</v>
      </c>
      <c r="C62" s="514"/>
      <c r="D62" s="514"/>
      <c r="E62" s="514"/>
      <c r="F62" s="514"/>
      <c r="G62" s="514"/>
      <c r="H62" s="514"/>
      <c r="I62" s="514"/>
      <c r="J62" s="514"/>
      <c r="K62" s="514"/>
      <c r="L62" s="514"/>
      <c r="M62" s="514"/>
      <c r="N62" s="514"/>
      <c r="O62" s="514"/>
      <c r="P62" s="514"/>
      <c r="Q62" s="514"/>
      <c r="R62" s="514"/>
      <c r="S62" s="514"/>
      <c r="T62" s="514"/>
      <c r="U62" s="514"/>
      <c r="V62" s="514"/>
      <c r="W62" s="514"/>
      <c r="X62" s="514"/>
      <c r="Y62" s="514"/>
      <c r="Z62" s="514"/>
      <c r="AA62" s="514"/>
      <c r="AB62" s="514"/>
      <c r="AC62" s="514"/>
      <c r="AD62" s="514"/>
    </row>
    <row r="63" spans="2:30" s="119" customFormat="1" x14ac:dyDescent="0.2">
      <c r="B63" s="514"/>
      <c r="C63" s="514"/>
      <c r="D63" s="514"/>
      <c r="E63" s="514"/>
      <c r="F63" s="514"/>
      <c r="G63" s="514"/>
      <c r="H63" s="514"/>
      <c r="I63" s="514"/>
      <c r="J63" s="514"/>
      <c r="K63" s="514"/>
      <c r="L63" s="514"/>
      <c r="M63" s="514"/>
      <c r="N63" s="514"/>
      <c r="O63" s="514"/>
      <c r="P63" s="514"/>
      <c r="Q63" s="514"/>
      <c r="R63" s="514"/>
      <c r="S63" s="514"/>
      <c r="T63" s="514"/>
      <c r="U63" s="514"/>
      <c r="V63" s="514"/>
      <c r="W63" s="514"/>
      <c r="X63" s="514"/>
      <c r="Y63" s="514"/>
      <c r="Z63" s="514"/>
      <c r="AA63" s="514"/>
      <c r="AB63" s="514"/>
      <c r="AC63" s="514"/>
      <c r="AD63" s="514"/>
    </row>
    <row r="64" spans="2:30" x14ac:dyDescent="0.2">
      <c r="B64" s="514"/>
      <c r="C64" s="514"/>
      <c r="D64" s="514"/>
      <c r="E64" s="514"/>
      <c r="F64" s="514"/>
      <c r="G64" s="514"/>
      <c r="H64" s="514"/>
      <c r="I64" s="514"/>
      <c r="J64" s="514"/>
      <c r="K64" s="514"/>
      <c r="L64" s="514"/>
      <c r="M64" s="514"/>
      <c r="N64" s="514"/>
      <c r="O64" s="514"/>
      <c r="P64" s="514"/>
      <c r="Q64" s="514"/>
      <c r="R64" s="514"/>
      <c r="S64" s="514"/>
      <c r="T64" s="514"/>
      <c r="U64" s="514"/>
      <c r="V64" s="514"/>
      <c r="W64" s="514"/>
      <c r="X64" s="514"/>
      <c r="Y64" s="514"/>
      <c r="Z64" s="514"/>
      <c r="AA64" s="514"/>
      <c r="AB64" s="514"/>
      <c r="AC64" s="514"/>
      <c r="AD64" s="514"/>
    </row>
    <row r="65" spans="2:30" x14ac:dyDescent="0.2">
      <c r="B65" s="514"/>
      <c r="C65" s="514"/>
      <c r="D65" s="514"/>
      <c r="E65" s="514"/>
      <c r="F65" s="514"/>
      <c r="G65" s="514"/>
      <c r="H65" s="514"/>
      <c r="I65" s="514"/>
      <c r="J65" s="514"/>
      <c r="K65" s="514"/>
      <c r="L65" s="514"/>
      <c r="M65" s="514"/>
      <c r="N65" s="514"/>
      <c r="O65" s="514"/>
      <c r="P65" s="514"/>
      <c r="Q65" s="514"/>
      <c r="R65" s="514"/>
      <c r="S65" s="514"/>
      <c r="T65" s="514"/>
      <c r="U65" s="514"/>
      <c r="V65" s="514"/>
      <c r="W65" s="514"/>
      <c r="X65" s="514"/>
      <c r="Y65" s="514"/>
      <c r="Z65" s="514"/>
      <c r="AA65" s="514"/>
      <c r="AB65" s="514"/>
      <c r="AC65" s="514"/>
      <c r="AD65" s="514"/>
    </row>
    <row r="66" spans="2:30" s="119" customFormat="1" x14ac:dyDescent="0.2">
      <c r="B66" s="514"/>
      <c r="C66" s="514"/>
      <c r="D66" s="514"/>
      <c r="E66" s="514"/>
      <c r="F66" s="514"/>
      <c r="G66" s="514"/>
      <c r="H66" s="514"/>
      <c r="I66" s="514"/>
      <c r="J66" s="514"/>
      <c r="K66" s="514"/>
      <c r="L66" s="514"/>
      <c r="M66" s="514"/>
      <c r="N66" s="514"/>
      <c r="O66" s="514"/>
      <c r="P66" s="514"/>
      <c r="Q66" s="514"/>
      <c r="R66" s="514"/>
      <c r="S66" s="514"/>
      <c r="T66" s="514"/>
      <c r="U66" s="514"/>
      <c r="V66" s="514"/>
      <c r="W66" s="514"/>
      <c r="X66" s="514"/>
      <c r="Y66" s="514"/>
      <c r="Z66" s="514"/>
      <c r="AA66" s="514"/>
      <c r="AB66" s="514"/>
      <c r="AC66" s="514"/>
      <c r="AD66" s="514"/>
    </row>
    <row r="67" spans="2:30" s="119" customFormat="1" ht="13.5" customHeight="1" x14ac:dyDescent="0.2">
      <c r="B67" s="514"/>
      <c r="C67" s="514"/>
      <c r="D67" s="514"/>
      <c r="E67" s="514"/>
      <c r="F67" s="514"/>
      <c r="G67" s="514"/>
      <c r="H67" s="514"/>
      <c r="I67" s="514"/>
      <c r="J67" s="514"/>
      <c r="K67" s="514"/>
      <c r="L67" s="514"/>
      <c r="M67" s="514"/>
      <c r="N67" s="514"/>
      <c r="O67" s="514"/>
      <c r="P67" s="514"/>
      <c r="Q67" s="514"/>
      <c r="R67" s="514"/>
      <c r="S67" s="514"/>
      <c r="T67" s="514"/>
      <c r="U67" s="514"/>
      <c r="V67" s="514"/>
      <c r="W67" s="514"/>
      <c r="X67" s="514"/>
      <c r="Y67" s="514"/>
      <c r="Z67" s="514"/>
      <c r="AA67" s="514"/>
      <c r="AB67" s="514"/>
      <c r="AC67" s="514"/>
      <c r="AD67" s="514"/>
    </row>
    <row r="68" spans="2:30" s="119" customFormat="1" ht="13.5" customHeight="1" x14ac:dyDescent="0.2">
      <c r="B68" s="514"/>
      <c r="C68" s="514"/>
      <c r="D68" s="514"/>
      <c r="E68" s="514"/>
      <c r="F68" s="514"/>
      <c r="G68" s="514"/>
      <c r="H68" s="514"/>
      <c r="I68" s="514"/>
      <c r="J68" s="514"/>
      <c r="K68" s="514"/>
      <c r="L68" s="514"/>
      <c r="M68" s="514"/>
      <c r="N68" s="514"/>
      <c r="O68" s="514"/>
      <c r="P68" s="514"/>
      <c r="Q68" s="514"/>
      <c r="R68" s="514"/>
      <c r="S68" s="514"/>
      <c r="T68" s="514"/>
      <c r="U68" s="514"/>
      <c r="V68" s="514"/>
      <c r="W68" s="514"/>
      <c r="X68" s="514"/>
      <c r="Y68" s="514"/>
      <c r="Z68" s="514"/>
      <c r="AA68" s="514"/>
      <c r="AB68" s="514"/>
      <c r="AC68" s="514"/>
      <c r="AD68" s="514"/>
    </row>
    <row r="69" spans="2:30" s="119" customFormat="1" x14ac:dyDescent="0.2">
      <c r="B69" s="514"/>
      <c r="C69" s="514"/>
      <c r="D69" s="514"/>
      <c r="E69" s="514"/>
      <c r="F69" s="514"/>
      <c r="G69" s="514"/>
      <c r="H69" s="514"/>
      <c r="I69" s="514"/>
      <c r="J69" s="514"/>
      <c r="K69" s="514"/>
      <c r="L69" s="514"/>
      <c r="M69" s="514"/>
      <c r="N69" s="514"/>
      <c r="O69" s="514"/>
      <c r="P69" s="514"/>
      <c r="Q69" s="514"/>
      <c r="R69" s="514"/>
      <c r="S69" s="514"/>
      <c r="T69" s="514"/>
      <c r="U69" s="514"/>
      <c r="V69" s="514"/>
      <c r="W69" s="514"/>
      <c r="X69" s="514"/>
      <c r="Y69" s="514"/>
      <c r="Z69" s="514"/>
      <c r="AA69" s="514"/>
      <c r="AB69" s="514"/>
      <c r="AC69" s="514"/>
      <c r="AD69" s="514"/>
    </row>
    <row r="70" spans="2:30" s="119" customFormat="1" x14ac:dyDescent="0.2">
      <c r="B70" s="514"/>
      <c r="C70" s="514"/>
      <c r="D70" s="514"/>
      <c r="E70" s="514"/>
      <c r="F70" s="514"/>
      <c r="G70" s="514"/>
      <c r="H70" s="514"/>
      <c r="I70" s="514"/>
      <c r="J70" s="514"/>
      <c r="K70" s="514"/>
      <c r="L70" s="514"/>
      <c r="M70" s="514"/>
      <c r="N70" s="514"/>
      <c r="O70" s="514"/>
      <c r="P70" s="514"/>
      <c r="Q70" s="514"/>
      <c r="R70" s="514"/>
      <c r="S70" s="514"/>
      <c r="T70" s="514"/>
      <c r="U70" s="514"/>
      <c r="V70" s="514"/>
      <c r="W70" s="514"/>
      <c r="X70" s="514"/>
      <c r="Y70" s="514"/>
      <c r="Z70" s="514"/>
      <c r="AA70" s="514"/>
      <c r="AB70" s="514"/>
      <c r="AC70" s="514"/>
      <c r="AD70" s="514"/>
    </row>
    <row r="71" spans="2:30" s="119" customFormat="1" x14ac:dyDescent="0.2">
      <c r="B71" s="514"/>
      <c r="C71" s="514"/>
      <c r="D71" s="514"/>
      <c r="E71" s="514"/>
      <c r="F71" s="514"/>
      <c r="G71" s="514"/>
      <c r="H71" s="514"/>
      <c r="I71" s="514"/>
      <c r="J71" s="514"/>
      <c r="K71" s="514"/>
      <c r="L71" s="514"/>
      <c r="M71" s="514"/>
      <c r="N71" s="514"/>
      <c r="O71" s="514"/>
      <c r="P71" s="514"/>
      <c r="Q71" s="514"/>
      <c r="R71" s="514"/>
      <c r="S71" s="514"/>
      <c r="T71" s="514"/>
      <c r="U71" s="514"/>
      <c r="V71" s="514"/>
      <c r="W71" s="514"/>
      <c r="X71" s="514"/>
      <c r="Y71" s="514"/>
      <c r="Z71" s="514"/>
      <c r="AA71" s="514"/>
      <c r="AB71" s="514"/>
      <c r="AC71" s="514"/>
      <c r="AD71" s="514"/>
    </row>
    <row r="72" spans="2:30" ht="156" customHeight="1" x14ac:dyDescent="0.2">
      <c r="B72" s="514"/>
      <c r="C72" s="514"/>
      <c r="D72" s="514"/>
      <c r="E72" s="514"/>
      <c r="F72" s="514"/>
      <c r="G72" s="514"/>
      <c r="H72" s="514"/>
      <c r="I72" s="514"/>
      <c r="J72" s="514"/>
      <c r="K72" s="514"/>
      <c r="L72" s="514"/>
      <c r="M72" s="514"/>
      <c r="N72" s="514"/>
      <c r="O72" s="514"/>
      <c r="P72" s="514"/>
      <c r="Q72" s="514"/>
      <c r="R72" s="514"/>
      <c r="S72" s="514"/>
      <c r="T72" s="514"/>
      <c r="U72" s="514"/>
      <c r="V72" s="514"/>
      <c r="W72" s="514"/>
      <c r="X72" s="514"/>
      <c r="Y72" s="514"/>
      <c r="Z72" s="514"/>
      <c r="AA72" s="514"/>
      <c r="AB72" s="514"/>
      <c r="AC72" s="514"/>
      <c r="AD72" s="514"/>
    </row>
    <row r="73" spans="2:30" x14ac:dyDescent="0.2">
      <c r="B73" s="514"/>
      <c r="C73" s="514"/>
      <c r="D73" s="514"/>
      <c r="E73" s="514"/>
      <c r="F73" s="514"/>
      <c r="G73" s="514"/>
      <c r="H73" s="514"/>
      <c r="I73" s="514"/>
      <c r="J73" s="514"/>
      <c r="K73" s="514"/>
      <c r="L73" s="514"/>
      <c r="M73" s="514"/>
      <c r="N73" s="514"/>
      <c r="O73" s="514"/>
      <c r="P73" s="514"/>
      <c r="Q73" s="514"/>
      <c r="R73" s="514"/>
      <c r="S73" s="514"/>
      <c r="T73" s="514"/>
      <c r="U73" s="514"/>
      <c r="V73" s="514"/>
      <c r="W73" s="514"/>
      <c r="X73" s="514"/>
      <c r="Y73" s="514"/>
      <c r="Z73" s="514"/>
      <c r="AA73" s="514"/>
      <c r="AB73" s="514"/>
      <c r="AC73" s="514"/>
      <c r="AD73" s="514"/>
    </row>
    <row r="74" spans="2:30" x14ac:dyDescent="0.2">
      <c r="B74" s="514"/>
      <c r="C74" s="514"/>
      <c r="D74" s="514"/>
      <c r="E74" s="514"/>
      <c r="F74" s="514"/>
      <c r="G74" s="514"/>
      <c r="H74" s="514"/>
      <c r="I74" s="514"/>
      <c r="J74" s="514"/>
      <c r="K74" s="514"/>
      <c r="L74" s="514"/>
      <c r="M74" s="514"/>
      <c r="N74" s="514"/>
      <c r="O74" s="514"/>
      <c r="P74" s="514"/>
      <c r="Q74" s="514"/>
      <c r="R74" s="514"/>
      <c r="S74" s="514"/>
      <c r="T74" s="514"/>
      <c r="U74" s="514"/>
      <c r="V74" s="514"/>
      <c r="W74" s="514"/>
      <c r="X74" s="514"/>
      <c r="Y74" s="514"/>
      <c r="Z74" s="514"/>
      <c r="AA74" s="514"/>
      <c r="AB74" s="514"/>
      <c r="AC74" s="514"/>
      <c r="AD74" s="514"/>
    </row>
    <row r="75" spans="2:30" x14ac:dyDescent="0.2">
      <c r="B75" s="514"/>
      <c r="C75" s="514"/>
      <c r="D75" s="514"/>
      <c r="E75" s="514"/>
      <c r="F75" s="514"/>
      <c r="G75" s="514"/>
      <c r="H75" s="514"/>
      <c r="I75" s="514"/>
      <c r="J75" s="514"/>
      <c r="K75" s="514"/>
      <c r="L75" s="514"/>
      <c r="M75" s="514"/>
      <c r="N75" s="514"/>
      <c r="O75" s="514"/>
      <c r="P75" s="514"/>
      <c r="Q75" s="514"/>
      <c r="R75" s="514"/>
      <c r="S75" s="514"/>
      <c r="T75" s="514"/>
      <c r="U75" s="514"/>
      <c r="V75" s="514"/>
      <c r="W75" s="514"/>
      <c r="X75" s="514"/>
      <c r="Y75" s="514"/>
      <c r="Z75" s="514"/>
      <c r="AA75" s="514"/>
      <c r="AB75" s="514"/>
      <c r="AC75" s="514"/>
      <c r="AD75" s="514"/>
    </row>
    <row r="76" spans="2:30" x14ac:dyDescent="0.2">
      <c r="B76" s="514"/>
      <c r="C76" s="514"/>
      <c r="D76" s="514"/>
      <c r="E76" s="514"/>
      <c r="F76" s="514"/>
      <c r="G76" s="514"/>
      <c r="H76" s="514"/>
      <c r="I76" s="514"/>
      <c r="J76" s="514"/>
      <c r="K76" s="514"/>
      <c r="L76" s="514"/>
      <c r="M76" s="514"/>
      <c r="N76" s="514"/>
      <c r="O76" s="514"/>
      <c r="P76" s="514"/>
      <c r="Q76" s="514"/>
      <c r="R76" s="514"/>
      <c r="S76" s="514"/>
      <c r="T76" s="514"/>
      <c r="U76" s="514"/>
      <c r="V76" s="514"/>
      <c r="W76" s="514"/>
      <c r="X76" s="514"/>
      <c r="Y76" s="514"/>
      <c r="Z76" s="514"/>
      <c r="AA76" s="514"/>
      <c r="AB76" s="514"/>
      <c r="AC76" s="514"/>
      <c r="AD76" s="514"/>
    </row>
    <row r="77" spans="2:30" x14ac:dyDescent="0.2">
      <c r="B77" s="514"/>
      <c r="C77" s="514"/>
      <c r="D77" s="514"/>
      <c r="E77" s="514"/>
      <c r="F77" s="514"/>
      <c r="G77" s="514"/>
      <c r="H77" s="514"/>
      <c r="I77" s="514"/>
      <c r="J77" s="514"/>
      <c r="K77" s="514"/>
      <c r="L77" s="514"/>
      <c r="M77" s="514"/>
      <c r="N77" s="514"/>
      <c r="O77" s="514"/>
      <c r="P77" s="514"/>
      <c r="Q77" s="514"/>
      <c r="R77" s="514"/>
      <c r="S77" s="514"/>
      <c r="T77" s="514"/>
      <c r="U77" s="514"/>
      <c r="V77" s="514"/>
      <c r="W77" s="514"/>
      <c r="X77" s="514"/>
      <c r="Y77" s="514"/>
      <c r="Z77" s="514"/>
      <c r="AA77" s="514"/>
      <c r="AB77" s="514"/>
      <c r="AC77" s="514"/>
      <c r="AD77" s="514"/>
    </row>
    <row r="78" spans="2:30" x14ac:dyDescent="0.2">
      <c r="B78" s="514"/>
      <c r="C78" s="514"/>
      <c r="D78" s="514"/>
      <c r="E78" s="514"/>
      <c r="F78" s="514"/>
      <c r="G78" s="514"/>
      <c r="H78" s="514"/>
      <c r="I78" s="514"/>
      <c r="J78" s="514"/>
      <c r="K78" s="514"/>
      <c r="L78" s="514"/>
      <c r="M78" s="514"/>
      <c r="N78" s="514"/>
      <c r="O78" s="514"/>
      <c r="P78" s="514"/>
      <c r="Q78" s="514"/>
      <c r="R78" s="514"/>
      <c r="S78" s="514"/>
      <c r="T78" s="514"/>
      <c r="U78" s="514"/>
      <c r="V78" s="514"/>
      <c r="W78" s="514"/>
      <c r="X78" s="514"/>
      <c r="Y78" s="514"/>
      <c r="Z78" s="514"/>
      <c r="AA78" s="514"/>
      <c r="AB78" s="514"/>
      <c r="AC78" s="514"/>
      <c r="AD78" s="514"/>
    </row>
    <row r="79" spans="2:30" x14ac:dyDescent="0.2">
      <c r="B79" s="514"/>
      <c r="C79" s="514"/>
      <c r="D79" s="514"/>
      <c r="E79" s="514"/>
      <c r="F79" s="514"/>
      <c r="G79" s="514"/>
      <c r="H79" s="514"/>
      <c r="I79" s="514"/>
      <c r="J79" s="514"/>
      <c r="K79" s="514"/>
      <c r="L79" s="514"/>
      <c r="M79" s="514"/>
      <c r="N79" s="514"/>
      <c r="O79" s="514"/>
      <c r="P79" s="514"/>
      <c r="Q79" s="514"/>
      <c r="R79" s="514"/>
      <c r="S79" s="514"/>
      <c r="T79" s="514"/>
      <c r="U79" s="514"/>
      <c r="V79" s="514"/>
      <c r="W79" s="514"/>
      <c r="X79" s="514"/>
      <c r="Y79" s="514"/>
      <c r="Z79" s="514"/>
      <c r="AA79" s="514"/>
      <c r="AB79" s="514"/>
      <c r="AC79" s="514"/>
      <c r="AD79" s="514"/>
    </row>
    <row r="80" spans="2:30" x14ac:dyDescent="0.2">
      <c r="B80" s="514"/>
      <c r="C80" s="514"/>
      <c r="D80" s="514"/>
      <c r="E80" s="514"/>
      <c r="F80" s="514"/>
      <c r="G80" s="514"/>
      <c r="H80" s="514"/>
      <c r="I80" s="514"/>
      <c r="J80" s="514"/>
      <c r="K80" s="514"/>
      <c r="L80" s="514"/>
      <c r="M80" s="514"/>
      <c r="N80" s="514"/>
      <c r="O80" s="514"/>
      <c r="P80" s="514"/>
      <c r="Q80" s="514"/>
      <c r="R80" s="514"/>
      <c r="S80" s="514"/>
      <c r="T80" s="514"/>
      <c r="U80" s="514"/>
      <c r="V80" s="514"/>
      <c r="W80" s="514"/>
      <c r="X80" s="514"/>
      <c r="Y80" s="514"/>
      <c r="Z80" s="514"/>
      <c r="AA80" s="514"/>
      <c r="AB80" s="514"/>
      <c r="AC80" s="514"/>
      <c r="AD80" s="514"/>
    </row>
    <row r="81" spans="2:30" x14ac:dyDescent="0.2">
      <c r="B81" s="514"/>
      <c r="C81" s="514"/>
      <c r="D81" s="514"/>
      <c r="E81" s="514"/>
      <c r="F81" s="514"/>
      <c r="G81" s="514"/>
      <c r="H81" s="514"/>
      <c r="I81" s="514"/>
      <c r="J81" s="514"/>
      <c r="K81" s="514"/>
      <c r="L81" s="514"/>
      <c r="M81" s="514"/>
      <c r="N81" s="514"/>
      <c r="O81" s="514"/>
      <c r="P81" s="514"/>
      <c r="Q81" s="514"/>
      <c r="R81" s="514"/>
      <c r="S81" s="514"/>
      <c r="T81" s="514"/>
      <c r="U81" s="514"/>
      <c r="V81" s="514"/>
      <c r="W81" s="514"/>
      <c r="X81" s="514"/>
      <c r="Y81" s="514"/>
      <c r="Z81" s="514"/>
      <c r="AA81" s="514"/>
      <c r="AB81" s="514"/>
      <c r="AC81" s="514"/>
      <c r="AD81" s="514"/>
    </row>
    <row r="82" spans="2:30" x14ac:dyDescent="0.2">
      <c r="B82" s="514"/>
      <c r="C82" s="514"/>
      <c r="D82" s="514"/>
      <c r="E82" s="514"/>
      <c r="F82" s="514"/>
      <c r="G82" s="514"/>
      <c r="H82" s="514"/>
      <c r="I82" s="514"/>
      <c r="J82" s="514"/>
      <c r="K82" s="514"/>
      <c r="L82" s="514"/>
      <c r="M82" s="514"/>
      <c r="N82" s="514"/>
      <c r="O82" s="514"/>
      <c r="P82" s="514"/>
      <c r="Q82" s="514"/>
      <c r="R82" s="514"/>
      <c r="S82" s="514"/>
      <c r="T82" s="514"/>
      <c r="U82" s="514"/>
      <c r="V82" s="514"/>
      <c r="W82" s="514"/>
      <c r="X82" s="514"/>
      <c r="Y82" s="514"/>
      <c r="Z82" s="514"/>
      <c r="AA82" s="514"/>
      <c r="AB82" s="514"/>
      <c r="AC82" s="514"/>
      <c r="AD82" s="514"/>
    </row>
    <row r="83" spans="2:30" x14ac:dyDescent="0.2">
      <c r="B83" s="514"/>
      <c r="C83" s="514"/>
      <c r="D83" s="514"/>
      <c r="E83" s="514"/>
      <c r="F83" s="514"/>
      <c r="G83" s="514"/>
      <c r="H83" s="514"/>
      <c r="I83" s="514"/>
      <c r="J83" s="514"/>
      <c r="K83" s="514"/>
      <c r="L83" s="514"/>
      <c r="M83" s="514"/>
      <c r="N83" s="514"/>
      <c r="O83" s="514"/>
      <c r="P83" s="514"/>
      <c r="Q83" s="514"/>
      <c r="R83" s="514"/>
      <c r="S83" s="514"/>
      <c r="T83" s="514"/>
      <c r="U83" s="514"/>
      <c r="V83" s="514"/>
      <c r="W83" s="514"/>
      <c r="X83" s="514"/>
      <c r="Y83" s="514"/>
      <c r="Z83" s="514"/>
      <c r="AA83" s="514"/>
      <c r="AB83" s="514"/>
      <c r="AC83" s="514"/>
      <c r="AD83" s="514"/>
    </row>
    <row r="84" spans="2:30" x14ac:dyDescent="0.2">
      <c r="B84" s="514"/>
      <c r="C84" s="514"/>
      <c r="D84" s="514"/>
      <c r="E84" s="514"/>
      <c r="F84" s="514"/>
      <c r="G84" s="514"/>
      <c r="H84" s="514"/>
      <c r="I84" s="514"/>
      <c r="J84" s="514"/>
      <c r="K84" s="514"/>
      <c r="L84" s="514"/>
      <c r="M84" s="514"/>
      <c r="N84" s="514"/>
      <c r="O84" s="514"/>
      <c r="P84" s="514"/>
      <c r="Q84" s="514"/>
      <c r="R84" s="514"/>
      <c r="S84" s="514"/>
      <c r="T84" s="514"/>
      <c r="U84" s="514"/>
      <c r="V84" s="514"/>
      <c r="W84" s="514"/>
      <c r="X84" s="514"/>
      <c r="Y84" s="514"/>
      <c r="Z84" s="514"/>
      <c r="AA84" s="514"/>
      <c r="AB84" s="514"/>
      <c r="AC84" s="514"/>
      <c r="AD84" s="514"/>
    </row>
    <row r="122" spans="3:7" x14ac:dyDescent="0.2">
      <c r="C122" s="118"/>
      <c r="D122" s="118"/>
      <c r="E122" s="118"/>
      <c r="F122" s="118"/>
      <c r="G122" s="118"/>
    </row>
    <row r="123" spans="3:7" x14ac:dyDescent="0.2">
      <c r="C123" s="117"/>
    </row>
  </sheetData>
  <mergeCells count="46">
    <mergeCell ref="B61:AD61"/>
    <mergeCell ref="B62:AD8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1"/>
  <dataValidations count="1">
    <dataValidation type="list" allowBlank="1" showInputMessage="1" showErrorMessage="1" sqref="G9:G12 L9 Q9 T10 S11 AA15:AA16 AC15:AC16 AA24 AC24 AA28 AC28 AA36 AC36 AA45 AC45 AA51 AC51 AA56 AC56" xr:uid="{DD4D6A1F-3A62-4561-AEDB-59D799DC695B}">
      <formula1>"□,■"</formula1>
    </dataValidation>
  </dataValidations>
  <pageMargins left="0.7" right="0.7" top="0.75" bottom="0.75" header="0.3" footer="0.3"/>
  <pageSetup paperSize="9" scale="88" orientation="portrait" r:id="rId1"/>
  <rowBreaks count="1" manualBreakCount="1">
    <brk id="58" max="2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election activeCell="P16" sqref="P16"/>
    </sheetView>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4" t="s">
        <v>57</v>
      </c>
      <c r="B1" s="17"/>
      <c r="C1" s="27"/>
      <c r="D1" s="31"/>
      <c r="E1" s="31"/>
      <c r="F1" s="37"/>
      <c r="G1" s="43"/>
    </row>
    <row r="2" spans="1:18" ht="50.25" customHeight="1" x14ac:dyDescent="0.2">
      <c r="A2" s="518" t="s">
        <v>94</v>
      </c>
      <c r="B2" s="518"/>
      <c r="C2" s="518"/>
      <c r="D2" s="518"/>
      <c r="E2" s="518"/>
      <c r="F2" s="518"/>
      <c r="G2" s="518"/>
      <c r="H2" s="518"/>
      <c r="I2" s="518"/>
      <c r="J2" s="518"/>
      <c r="K2" s="518"/>
      <c r="L2" s="518"/>
      <c r="M2" s="518"/>
      <c r="N2" s="518"/>
      <c r="O2" s="518"/>
      <c r="P2" s="92"/>
      <c r="Q2" s="92"/>
      <c r="R2" s="92"/>
    </row>
    <row r="3" spans="1:18" ht="20.25" customHeight="1" x14ac:dyDescent="0.2">
      <c r="A3" s="15"/>
      <c r="B3" s="519" t="s">
        <v>25</v>
      </c>
      <c r="C3" s="520"/>
      <c r="D3" s="521"/>
      <c r="E3" s="15"/>
      <c r="F3" s="38"/>
      <c r="G3" s="15"/>
      <c r="H3" s="15"/>
      <c r="I3" s="15"/>
      <c r="J3" s="15"/>
      <c r="K3" s="15"/>
      <c r="L3" s="15"/>
      <c r="M3" s="15"/>
      <c r="N3" s="15"/>
      <c r="O3" s="15"/>
      <c r="P3" s="92"/>
      <c r="Q3" s="92"/>
      <c r="R3" s="92"/>
    </row>
    <row r="4" spans="1:18" ht="27" customHeight="1" x14ac:dyDescent="0.15">
      <c r="A4" s="522" t="s">
        <v>59</v>
      </c>
      <c r="B4" s="522"/>
      <c r="C4" s="522"/>
      <c r="D4" s="522"/>
      <c r="E4" s="522"/>
      <c r="F4" s="522"/>
      <c r="G4" s="522"/>
      <c r="H4" s="49"/>
      <c r="J4" s="54"/>
      <c r="K4" s="54"/>
      <c r="L4" s="70"/>
      <c r="M4" s="54"/>
      <c r="N4" s="70"/>
      <c r="O4" s="5"/>
      <c r="P4" s="5"/>
      <c r="Q4" s="5"/>
    </row>
    <row r="5" spans="1:18" ht="16.5" customHeight="1" x14ac:dyDescent="0.2">
      <c r="A5" s="16"/>
      <c r="B5" s="18" t="s">
        <v>7</v>
      </c>
      <c r="C5" s="28"/>
      <c r="D5" s="32" t="s">
        <v>4</v>
      </c>
      <c r="E5" s="16"/>
      <c r="F5" s="39"/>
      <c r="G5" s="44" t="s">
        <v>18</v>
      </c>
      <c r="H5" s="49"/>
      <c r="J5" s="54"/>
      <c r="K5" s="54"/>
      <c r="L5" s="70"/>
      <c r="M5" s="54"/>
      <c r="N5" s="70"/>
      <c r="O5" s="5"/>
      <c r="P5" s="5"/>
      <c r="Q5" s="5"/>
    </row>
    <row r="6" spans="1:18" ht="36" customHeight="1" x14ac:dyDescent="0.15">
      <c r="A6" s="523" t="s">
        <v>60</v>
      </c>
      <c r="B6" s="523"/>
      <c r="C6" s="523"/>
      <c r="D6" s="523"/>
      <c r="E6" s="523"/>
      <c r="F6" s="523"/>
      <c r="G6" s="523"/>
      <c r="I6" s="522" t="s">
        <v>16</v>
      </c>
      <c r="J6" s="522"/>
      <c r="K6" s="522"/>
      <c r="L6" s="522"/>
      <c r="M6" s="522"/>
      <c r="N6" s="522"/>
      <c r="R6" s="13"/>
    </row>
    <row r="7" spans="1:18" ht="16.5" customHeight="1" x14ac:dyDescent="0.2">
      <c r="A7" s="528" t="s">
        <v>34</v>
      </c>
      <c r="B7" s="19" t="s">
        <v>95</v>
      </c>
      <c r="C7" s="29" t="s">
        <v>22</v>
      </c>
      <c r="D7" s="33" t="s">
        <v>63</v>
      </c>
      <c r="E7" s="33"/>
      <c r="F7" s="40"/>
      <c r="G7" s="45" t="s">
        <v>18</v>
      </c>
      <c r="I7" s="7"/>
      <c r="J7" s="531"/>
      <c r="K7" s="65"/>
      <c r="L7" s="525" t="s">
        <v>29</v>
      </c>
      <c r="M7" s="526"/>
      <c r="N7" s="527"/>
    </row>
    <row r="8" spans="1:18" ht="16.5" customHeight="1" x14ac:dyDescent="0.2">
      <c r="A8" s="529"/>
      <c r="B8" s="20" t="s">
        <v>48</v>
      </c>
      <c r="D8" s="34" t="s">
        <v>64</v>
      </c>
      <c r="E8" s="34" t="s">
        <v>3</v>
      </c>
      <c r="F8" s="41">
        <f>IFERROR(ROUNDDOWN(F7/F5,1),)</f>
        <v>0</v>
      </c>
      <c r="G8" s="46" t="s">
        <v>12</v>
      </c>
      <c r="I8" s="50"/>
      <c r="J8" s="532"/>
      <c r="K8" s="66"/>
      <c r="L8" s="71" t="s">
        <v>52</v>
      </c>
      <c r="M8" s="83"/>
      <c r="N8" s="85" t="s">
        <v>79</v>
      </c>
    </row>
    <row r="9" spans="1:18" ht="16.5" customHeight="1" x14ac:dyDescent="0.2">
      <c r="A9" s="529"/>
      <c r="B9" s="21" t="s">
        <v>96</v>
      </c>
      <c r="C9" s="7" t="s">
        <v>22</v>
      </c>
      <c r="D9" s="34" t="s">
        <v>65</v>
      </c>
      <c r="E9" s="34"/>
      <c r="F9" s="40"/>
      <c r="G9" s="47" t="s">
        <v>18</v>
      </c>
      <c r="J9" s="55" t="s">
        <v>34</v>
      </c>
      <c r="K9" s="67" t="s">
        <v>3</v>
      </c>
      <c r="L9" s="72">
        <f>F8</f>
        <v>0</v>
      </c>
      <c r="M9" s="67" t="s">
        <v>66</v>
      </c>
      <c r="N9" s="72">
        <f>F10</f>
        <v>0</v>
      </c>
    </row>
    <row r="10" spans="1:18" ht="16.5" customHeight="1" x14ac:dyDescent="0.2">
      <c r="A10" s="530"/>
      <c r="B10" s="22" t="s">
        <v>48</v>
      </c>
      <c r="C10" s="30"/>
      <c r="D10" s="35" t="s">
        <v>0</v>
      </c>
      <c r="E10" s="34" t="s">
        <v>66</v>
      </c>
      <c r="F10" s="41">
        <f>IFERROR(ROUNDDOWN(F9/F5,1),)</f>
        <v>0</v>
      </c>
      <c r="G10" s="48" t="s">
        <v>12</v>
      </c>
      <c r="J10" s="55" t="s">
        <v>14</v>
      </c>
      <c r="K10" s="67" t="s">
        <v>31</v>
      </c>
      <c r="L10" s="72">
        <f>F12</f>
        <v>0</v>
      </c>
      <c r="M10" s="67" t="s">
        <v>24</v>
      </c>
      <c r="N10" s="72">
        <f>F14</f>
        <v>0</v>
      </c>
    </row>
    <row r="11" spans="1:18" ht="16.5" customHeight="1" x14ac:dyDescent="0.2">
      <c r="A11" s="528" t="s">
        <v>14</v>
      </c>
      <c r="B11" s="23" t="s">
        <v>61</v>
      </c>
      <c r="C11" s="29" t="s">
        <v>22</v>
      </c>
      <c r="D11" s="33" t="s">
        <v>51</v>
      </c>
      <c r="E11" s="33"/>
      <c r="F11" s="40"/>
      <c r="G11" s="45" t="s">
        <v>18</v>
      </c>
      <c r="I11" s="51"/>
      <c r="J11" s="55" t="s">
        <v>30</v>
      </c>
      <c r="K11" s="67" t="s">
        <v>20</v>
      </c>
      <c r="L11" s="72">
        <f>F16</f>
        <v>0</v>
      </c>
      <c r="M11" s="67" t="s">
        <v>54</v>
      </c>
      <c r="N11" s="72">
        <f>F18</f>
        <v>0</v>
      </c>
      <c r="O11" s="51"/>
      <c r="P11" s="51"/>
      <c r="Q11" s="51"/>
      <c r="R11" s="51"/>
    </row>
    <row r="12" spans="1:18" ht="16.5" customHeight="1" x14ac:dyDescent="0.2">
      <c r="A12" s="529"/>
      <c r="B12" s="24" t="s">
        <v>48</v>
      </c>
      <c r="D12" s="34" t="s">
        <v>49</v>
      </c>
      <c r="E12" s="34" t="s">
        <v>31</v>
      </c>
      <c r="F12" s="41">
        <f>IFERROR(ROUNDDOWN(F11/F5,1),)</f>
        <v>0</v>
      </c>
      <c r="G12" s="46" t="s">
        <v>12</v>
      </c>
      <c r="I12" s="51"/>
      <c r="J12" s="55" t="s">
        <v>27</v>
      </c>
      <c r="K12" s="67" t="s">
        <v>67</v>
      </c>
      <c r="L12" s="72">
        <f>F20</f>
        <v>0</v>
      </c>
      <c r="M12" s="67" t="s">
        <v>1</v>
      </c>
      <c r="N12" s="72">
        <f>F22</f>
        <v>0</v>
      </c>
      <c r="O12" s="51"/>
      <c r="P12" s="51"/>
      <c r="Q12" s="51"/>
      <c r="R12" s="51"/>
    </row>
    <row r="13" spans="1:18" ht="16.5" customHeight="1" x14ac:dyDescent="0.2">
      <c r="A13" s="529"/>
      <c r="B13" s="25" t="s">
        <v>62</v>
      </c>
      <c r="C13" s="7" t="s">
        <v>22</v>
      </c>
      <c r="D13" s="34" t="s">
        <v>65</v>
      </c>
      <c r="E13" s="34"/>
      <c r="F13" s="40"/>
      <c r="G13" s="47" t="s">
        <v>18</v>
      </c>
      <c r="I13" s="51"/>
      <c r="J13" s="55" t="s">
        <v>6</v>
      </c>
      <c r="K13" s="67" t="s">
        <v>35</v>
      </c>
      <c r="L13" s="72">
        <f>F24</f>
        <v>0</v>
      </c>
      <c r="M13" s="67" t="s">
        <v>36</v>
      </c>
      <c r="N13" s="72">
        <f>F26</f>
        <v>0</v>
      </c>
      <c r="O13" s="51"/>
      <c r="P13" s="51"/>
      <c r="Q13" s="51"/>
      <c r="R13" s="51"/>
    </row>
    <row r="14" spans="1:18" ht="16.5" customHeight="1" x14ac:dyDescent="0.2">
      <c r="A14" s="530"/>
      <c r="B14" s="26" t="s">
        <v>48</v>
      </c>
      <c r="C14" s="30"/>
      <c r="D14" s="35" t="s">
        <v>58</v>
      </c>
      <c r="E14" s="34" t="s">
        <v>24</v>
      </c>
      <c r="F14" s="41">
        <f>IFERROR(ROUNDDOWN(F13/F5,1),)</f>
        <v>0</v>
      </c>
      <c r="G14" s="48" t="s">
        <v>12</v>
      </c>
      <c r="I14" s="51"/>
      <c r="J14" s="55" t="s">
        <v>28</v>
      </c>
      <c r="K14" s="67" t="s">
        <v>68</v>
      </c>
      <c r="L14" s="72">
        <f>F28</f>
        <v>0</v>
      </c>
      <c r="M14" s="67" t="s">
        <v>69</v>
      </c>
      <c r="N14" s="72">
        <f>F30</f>
        <v>0</v>
      </c>
      <c r="O14" s="51"/>
      <c r="P14" s="51"/>
      <c r="Q14" s="51"/>
      <c r="R14" s="51"/>
    </row>
    <row r="15" spans="1:18" ht="16.5" customHeight="1" x14ac:dyDescent="0.2">
      <c r="A15" s="528" t="s">
        <v>30</v>
      </c>
      <c r="B15" s="23" t="s">
        <v>61</v>
      </c>
      <c r="C15" s="29" t="s">
        <v>22</v>
      </c>
      <c r="D15" s="33" t="s">
        <v>51</v>
      </c>
      <c r="E15" s="33"/>
      <c r="F15" s="40"/>
      <c r="G15" s="45" t="s">
        <v>18</v>
      </c>
      <c r="I15" s="51"/>
      <c r="J15" s="55" t="s">
        <v>37</v>
      </c>
      <c r="K15" s="67" t="s">
        <v>38</v>
      </c>
      <c r="L15" s="72">
        <f>F32</f>
        <v>0</v>
      </c>
      <c r="M15" s="67" t="s">
        <v>23</v>
      </c>
      <c r="N15" s="72">
        <f>F34</f>
        <v>0</v>
      </c>
      <c r="O15" s="51"/>
      <c r="P15" s="51"/>
      <c r="Q15" s="51"/>
      <c r="R15" s="51"/>
    </row>
    <row r="16" spans="1:18" ht="16.5" customHeight="1" x14ac:dyDescent="0.2">
      <c r="A16" s="529"/>
      <c r="B16" s="24" t="s">
        <v>48</v>
      </c>
      <c r="D16" s="34" t="s">
        <v>49</v>
      </c>
      <c r="E16" s="34" t="s">
        <v>20</v>
      </c>
      <c r="F16" s="41">
        <f>IFERROR(ROUNDDOWN(F15/F5,1),)</f>
        <v>0</v>
      </c>
      <c r="G16" s="46" t="s">
        <v>12</v>
      </c>
      <c r="I16" s="51"/>
      <c r="J16" s="55" t="s">
        <v>33</v>
      </c>
      <c r="K16" s="67" t="s">
        <v>70</v>
      </c>
      <c r="L16" s="72">
        <f>F36</f>
        <v>0</v>
      </c>
      <c r="M16" s="67" t="s">
        <v>71</v>
      </c>
      <c r="N16" s="72">
        <f>F38</f>
        <v>0</v>
      </c>
      <c r="O16" s="51"/>
      <c r="P16" s="51"/>
      <c r="Q16" s="51"/>
      <c r="R16" s="51"/>
    </row>
    <row r="17" spans="1:18" ht="16.5" customHeight="1" x14ac:dyDescent="0.2">
      <c r="A17" s="529"/>
      <c r="B17" s="25" t="s">
        <v>62</v>
      </c>
      <c r="C17" s="7" t="s">
        <v>22</v>
      </c>
      <c r="D17" s="34" t="s">
        <v>65</v>
      </c>
      <c r="E17" s="34"/>
      <c r="F17" s="40"/>
      <c r="G17" s="47" t="s">
        <v>18</v>
      </c>
      <c r="I17" s="51"/>
      <c r="J17" s="55" t="s">
        <v>39</v>
      </c>
      <c r="K17" s="67" t="s">
        <v>72</v>
      </c>
      <c r="L17" s="72">
        <f>F40</f>
        <v>0</v>
      </c>
      <c r="M17" s="67" t="s">
        <v>73</v>
      </c>
      <c r="N17" s="72">
        <f>F42</f>
        <v>0</v>
      </c>
      <c r="O17" s="51"/>
      <c r="P17" s="51"/>
      <c r="Q17" s="51"/>
      <c r="R17" s="51"/>
    </row>
    <row r="18" spans="1:18" ht="16.5" customHeight="1" x14ac:dyDescent="0.2">
      <c r="A18" s="530"/>
      <c r="B18" s="26" t="s">
        <v>48</v>
      </c>
      <c r="C18" s="30"/>
      <c r="D18" s="35" t="s">
        <v>58</v>
      </c>
      <c r="E18" s="34" t="s">
        <v>54</v>
      </c>
      <c r="F18" s="41">
        <f>IFERROR(ROUNDDOWN(F17/F5,1),)</f>
        <v>0</v>
      </c>
      <c r="G18" s="48" t="s">
        <v>12</v>
      </c>
      <c r="I18" s="51"/>
      <c r="J18" s="55" t="s">
        <v>26</v>
      </c>
      <c r="K18" s="67" t="s">
        <v>75</v>
      </c>
      <c r="L18" s="72">
        <f>F44</f>
        <v>0</v>
      </c>
      <c r="M18" s="67" t="s">
        <v>76</v>
      </c>
      <c r="N18" s="72">
        <f>F46</f>
        <v>0</v>
      </c>
      <c r="O18" s="51"/>
      <c r="P18" s="51"/>
      <c r="Q18" s="51"/>
      <c r="R18" s="51"/>
    </row>
    <row r="19" spans="1:18" ht="16.5" customHeight="1" x14ac:dyDescent="0.2">
      <c r="A19" s="528" t="s">
        <v>27</v>
      </c>
      <c r="B19" s="23" t="s">
        <v>61</v>
      </c>
      <c r="C19" s="29" t="s">
        <v>22</v>
      </c>
      <c r="D19" s="33" t="s">
        <v>51</v>
      </c>
      <c r="E19" s="33"/>
      <c r="F19" s="40"/>
      <c r="G19" s="45" t="s">
        <v>18</v>
      </c>
      <c r="I19" s="51"/>
      <c r="J19" s="56" t="s">
        <v>21</v>
      </c>
      <c r="K19" s="68" t="s">
        <v>40</v>
      </c>
      <c r="L19" s="73">
        <f>F48</f>
        <v>0</v>
      </c>
      <c r="M19" s="68" t="s">
        <v>74</v>
      </c>
      <c r="N19" s="73">
        <f>F50</f>
        <v>0</v>
      </c>
      <c r="O19" s="51"/>
      <c r="P19" s="51"/>
      <c r="Q19" s="51"/>
      <c r="R19" s="51"/>
    </row>
    <row r="20" spans="1:18" ht="16.5" customHeight="1" x14ac:dyDescent="0.2">
      <c r="A20" s="529"/>
      <c r="B20" s="24" t="s">
        <v>48</v>
      </c>
      <c r="D20" s="34" t="s">
        <v>49</v>
      </c>
      <c r="E20" s="34" t="s">
        <v>67</v>
      </c>
      <c r="F20" s="41">
        <f>IFERROR(ROUNDDOWN(F19/F5,1),)</f>
        <v>0</v>
      </c>
      <c r="G20" s="46" t="s">
        <v>12</v>
      </c>
      <c r="I20" s="51"/>
      <c r="J20" s="57" t="s">
        <v>17</v>
      </c>
      <c r="K20" s="57"/>
      <c r="L20" s="74">
        <f>SUM(L9:L19)</f>
        <v>0</v>
      </c>
      <c r="M20" s="57"/>
      <c r="N20" s="74">
        <f>SUM(N9:N19)</f>
        <v>0</v>
      </c>
      <c r="O20" s="51"/>
      <c r="P20" s="51"/>
      <c r="Q20" s="51"/>
      <c r="R20" s="51"/>
    </row>
    <row r="21" spans="1:18" ht="16.5" customHeight="1" x14ac:dyDescent="0.2">
      <c r="A21" s="529"/>
      <c r="B21" s="25" t="s">
        <v>62</v>
      </c>
      <c r="C21" s="7" t="s">
        <v>22</v>
      </c>
      <c r="D21" s="34" t="s">
        <v>65</v>
      </c>
      <c r="E21" s="34"/>
      <c r="F21" s="40"/>
      <c r="G21" s="47" t="s">
        <v>18</v>
      </c>
      <c r="I21" s="51"/>
      <c r="J21" s="58"/>
      <c r="K21" s="58"/>
      <c r="L21" s="75"/>
      <c r="M21" s="58"/>
      <c r="N21" s="75"/>
      <c r="O21" s="51"/>
      <c r="P21" s="51"/>
      <c r="Q21" s="51"/>
      <c r="R21" s="51"/>
    </row>
    <row r="22" spans="1:18" ht="16.5" customHeight="1" x14ac:dyDescent="0.2">
      <c r="A22" s="530"/>
      <c r="B22" s="26" t="s">
        <v>48</v>
      </c>
      <c r="C22" s="30"/>
      <c r="D22" s="35" t="s">
        <v>58</v>
      </c>
      <c r="E22" s="34" t="s">
        <v>1</v>
      </c>
      <c r="F22" s="41">
        <f>IFERROR(ROUNDDOWN(F21/F5,1),)</f>
        <v>0</v>
      </c>
      <c r="G22" s="48" t="s">
        <v>12</v>
      </c>
      <c r="I22" s="51"/>
      <c r="J22" s="6"/>
      <c r="K22" s="6"/>
      <c r="L22" s="76"/>
      <c r="M22" s="6"/>
      <c r="N22" s="76"/>
      <c r="O22" s="6"/>
      <c r="P22" s="6"/>
      <c r="Q22" s="6"/>
      <c r="R22" s="51"/>
    </row>
    <row r="23" spans="1:18" ht="16.5" customHeight="1" x14ac:dyDescent="0.2">
      <c r="A23" s="528" t="s">
        <v>6</v>
      </c>
      <c r="B23" s="23" t="s">
        <v>61</v>
      </c>
      <c r="C23" s="29" t="s">
        <v>22</v>
      </c>
      <c r="D23" s="33" t="s">
        <v>51</v>
      </c>
      <c r="E23" s="33"/>
      <c r="F23" s="42"/>
      <c r="G23" s="45" t="s">
        <v>18</v>
      </c>
      <c r="I23" s="51"/>
      <c r="J23" s="6"/>
      <c r="K23" s="6"/>
      <c r="M23" s="6"/>
      <c r="O23" s="6"/>
      <c r="P23" s="6"/>
      <c r="Q23" s="6"/>
      <c r="R23" s="51"/>
    </row>
    <row r="24" spans="1:18" ht="16.5" customHeight="1" x14ac:dyDescent="0.2">
      <c r="A24" s="529"/>
      <c r="B24" s="24" t="s">
        <v>48</v>
      </c>
      <c r="D24" s="34" t="s">
        <v>49</v>
      </c>
      <c r="E24" s="34" t="s">
        <v>35</v>
      </c>
      <c r="F24" s="41">
        <f>IFERROR(ROUNDDOWN(F23/F5,1),)</f>
        <v>0</v>
      </c>
      <c r="G24" s="46" t="s">
        <v>12</v>
      </c>
      <c r="J24" s="59" t="s">
        <v>41</v>
      </c>
      <c r="K24" s="58"/>
      <c r="L24" s="77"/>
      <c r="M24" s="58"/>
      <c r="N24" s="77"/>
      <c r="O24" s="6"/>
      <c r="P24" s="51"/>
      <c r="Q24" s="51"/>
      <c r="R24" s="51"/>
    </row>
    <row r="25" spans="1:18" ht="16.5" customHeight="1" x14ac:dyDescent="0.2">
      <c r="A25" s="529"/>
      <c r="B25" s="25" t="s">
        <v>62</v>
      </c>
      <c r="C25" s="7" t="s">
        <v>22</v>
      </c>
      <c r="D25" s="34" t="s">
        <v>65</v>
      </c>
      <c r="E25" s="34"/>
      <c r="F25" s="40"/>
      <c r="G25" s="47" t="s">
        <v>18</v>
      </c>
      <c r="J25" s="7"/>
      <c r="K25" s="7"/>
      <c r="M25" s="7"/>
      <c r="O25" s="6"/>
      <c r="R25" s="51"/>
    </row>
    <row r="26" spans="1:18" ht="16.5" customHeight="1" x14ac:dyDescent="0.2">
      <c r="A26" s="530"/>
      <c r="B26" s="26" t="s">
        <v>48</v>
      </c>
      <c r="C26" s="30"/>
      <c r="D26" s="35" t="s">
        <v>58</v>
      </c>
      <c r="E26" s="34" t="s">
        <v>36</v>
      </c>
      <c r="F26" s="41">
        <f>IFERROR(ROUNDDOWN(F25/F5,1),)</f>
        <v>0</v>
      </c>
      <c r="G26" s="48" t="s">
        <v>12</v>
      </c>
      <c r="J26" s="58"/>
      <c r="K26" s="58"/>
      <c r="L26" s="75"/>
      <c r="M26" s="58"/>
      <c r="N26" s="75"/>
      <c r="O26" s="51"/>
      <c r="R26" s="51"/>
    </row>
    <row r="27" spans="1:18" ht="16.5" customHeight="1" x14ac:dyDescent="0.2">
      <c r="A27" s="528" t="s">
        <v>28</v>
      </c>
      <c r="B27" s="23" t="s">
        <v>61</v>
      </c>
      <c r="C27" s="29" t="s">
        <v>22</v>
      </c>
      <c r="D27" s="33" t="s">
        <v>51</v>
      </c>
      <c r="E27" s="33"/>
      <c r="F27" s="40"/>
      <c r="G27" s="45" t="s">
        <v>18</v>
      </c>
      <c r="I27" s="52" t="s">
        <v>42</v>
      </c>
      <c r="J27" s="60">
        <f>ROUNDDOWN(N24,1)</f>
        <v>0</v>
      </c>
      <c r="K27" s="12"/>
      <c r="L27" s="9" t="s">
        <v>12</v>
      </c>
      <c r="M27" s="12"/>
      <c r="O27" s="13"/>
      <c r="R27" s="51"/>
    </row>
    <row r="28" spans="1:18" ht="16.5" customHeight="1" x14ac:dyDescent="0.2">
      <c r="A28" s="529"/>
      <c r="B28" s="24" t="s">
        <v>48</v>
      </c>
      <c r="D28" s="34" t="s">
        <v>49</v>
      </c>
      <c r="E28" s="34" t="s">
        <v>68</v>
      </c>
      <c r="F28" s="41">
        <f>IFERROR(ROUNDDOWN(F27/F5,1),)</f>
        <v>0</v>
      </c>
      <c r="G28" s="46" t="s">
        <v>12</v>
      </c>
      <c r="I28" s="52"/>
      <c r="J28" s="61"/>
      <c r="K28" s="61"/>
      <c r="L28" s="78" t="s">
        <v>19</v>
      </c>
      <c r="M28" s="61"/>
      <c r="N28" s="86">
        <f>IFERROR(J27/J29*100,)</f>
        <v>0</v>
      </c>
      <c r="O28" s="88" t="s">
        <v>80</v>
      </c>
      <c r="Q28" s="51"/>
      <c r="R28" s="51"/>
    </row>
    <row r="29" spans="1:18" ht="16.5" customHeight="1" x14ac:dyDescent="0.2">
      <c r="A29" s="529"/>
      <c r="B29" s="25" t="s">
        <v>62</v>
      </c>
      <c r="C29" s="7" t="s">
        <v>22</v>
      </c>
      <c r="D29" s="34" t="s">
        <v>65</v>
      </c>
      <c r="E29" s="34"/>
      <c r="F29" s="40"/>
      <c r="G29" s="47" t="s">
        <v>18</v>
      </c>
      <c r="I29" s="53" t="s">
        <v>77</v>
      </c>
      <c r="J29" s="41">
        <f>ROUNDDOWN(L24,1)</f>
        <v>0</v>
      </c>
      <c r="K29" s="69"/>
      <c r="L29" s="79" t="s">
        <v>12</v>
      </c>
      <c r="M29" s="69"/>
      <c r="N29" s="79"/>
      <c r="O29" s="89"/>
      <c r="P29" s="51"/>
      <c r="Q29" s="51"/>
      <c r="R29" s="51"/>
    </row>
    <row r="30" spans="1:18" ht="16.5" customHeight="1" x14ac:dyDescent="0.2">
      <c r="A30" s="530"/>
      <c r="B30" s="26" t="s">
        <v>48</v>
      </c>
      <c r="C30" s="30"/>
      <c r="D30" s="35" t="s">
        <v>58</v>
      </c>
      <c r="E30" s="34" t="s">
        <v>69</v>
      </c>
      <c r="F30" s="41">
        <f>IFERROR(ROUNDDOWN(F29/F5,1),)</f>
        <v>0</v>
      </c>
      <c r="G30" s="48" t="s">
        <v>12</v>
      </c>
      <c r="I30" s="51"/>
      <c r="J30" s="51"/>
      <c r="K30" s="51"/>
      <c r="L30" s="75"/>
      <c r="M30" s="51"/>
      <c r="O30" s="51"/>
      <c r="P30" s="51"/>
      <c r="Q30" s="51"/>
      <c r="R30" s="51"/>
    </row>
    <row r="31" spans="1:18" ht="16.5" customHeight="1" x14ac:dyDescent="0.2">
      <c r="A31" s="528" t="s">
        <v>37</v>
      </c>
      <c r="B31" s="23" t="s">
        <v>61</v>
      </c>
      <c r="C31" s="29" t="s">
        <v>22</v>
      </c>
      <c r="D31" s="33" t="s">
        <v>51</v>
      </c>
      <c r="E31" s="33"/>
      <c r="F31" s="40"/>
      <c r="G31" s="45" t="s">
        <v>18</v>
      </c>
      <c r="J31" s="524" t="s">
        <v>78</v>
      </c>
      <c r="K31" s="524"/>
      <c r="L31" s="524"/>
      <c r="M31" s="524"/>
      <c r="N31" s="524"/>
      <c r="O31" s="524"/>
      <c r="P31" s="51"/>
      <c r="Q31" s="51"/>
      <c r="R31" s="51"/>
    </row>
    <row r="32" spans="1:18" ht="16.5" customHeight="1" x14ac:dyDescent="0.2">
      <c r="A32" s="529"/>
      <c r="B32" s="24" t="s">
        <v>48</v>
      </c>
      <c r="D32" s="34" t="s">
        <v>49</v>
      </c>
      <c r="E32" s="34" t="s">
        <v>38</v>
      </c>
      <c r="F32" s="41">
        <f>IFERROR(ROUNDDOWN(F31/F5,1),)</f>
        <v>0</v>
      </c>
      <c r="G32" s="46" t="s">
        <v>12</v>
      </c>
      <c r="I32" s="51"/>
      <c r="J32" s="524"/>
      <c r="K32" s="524"/>
      <c r="L32" s="524"/>
      <c r="M32" s="524"/>
      <c r="N32" s="524"/>
      <c r="O32" s="524"/>
      <c r="P32" s="51"/>
      <c r="Q32" s="51"/>
      <c r="R32" s="51"/>
    </row>
    <row r="33" spans="1:18" ht="16.5" customHeight="1" x14ac:dyDescent="0.2">
      <c r="A33" s="529"/>
      <c r="B33" s="25" t="s">
        <v>62</v>
      </c>
      <c r="C33" s="7" t="s">
        <v>22</v>
      </c>
      <c r="D33" s="34" t="s">
        <v>65</v>
      </c>
      <c r="E33" s="34"/>
      <c r="F33" s="40"/>
      <c r="G33" s="47" t="s">
        <v>18</v>
      </c>
      <c r="I33" s="51"/>
      <c r="J33" s="62"/>
      <c r="K33" s="62"/>
      <c r="L33" s="80"/>
      <c r="M33" s="84"/>
      <c r="N33" s="81"/>
      <c r="O33" s="90"/>
      <c r="P33" s="51"/>
      <c r="Q33" s="51"/>
      <c r="R33" s="51"/>
    </row>
    <row r="34" spans="1:18" ht="16.5" customHeight="1" x14ac:dyDescent="0.2">
      <c r="A34" s="530"/>
      <c r="B34" s="26" t="s">
        <v>48</v>
      </c>
      <c r="C34" s="30"/>
      <c r="D34" s="35" t="s">
        <v>58</v>
      </c>
      <c r="E34" s="34" t="s">
        <v>23</v>
      </c>
      <c r="F34" s="41">
        <f>IFERROR(ROUNDDOWN(F33/F5,1),)</f>
        <v>0</v>
      </c>
      <c r="G34" s="48" t="s">
        <v>12</v>
      </c>
      <c r="I34" s="51"/>
      <c r="J34" s="62"/>
      <c r="K34" s="62"/>
      <c r="L34" s="80"/>
      <c r="M34" s="84"/>
      <c r="N34" s="81"/>
      <c r="O34" s="90"/>
      <c r="P34" s="51"/>
      <c r="Q34" s="51"/>
      <c r="R34" s="51"/>
    </row>
    <row r="35" spans="1:18" ht="16.5" customHeight="1" x14ac:dyDescent="0.2">
      <c r="A35" s="528" t="s">
        <v>33</v>
      </c>
      <c r="B35" s="23" t="s">
        <v>61</v>
      </c>
      <c r="C35" s="29" t="s">
        <v>22</v>
      </c>
      <c r="D35" s="33" t="s">
        <v>51</v>
      </c>
      <c r="E35" s="33"/>
      <c r="F35" s="40"/>
      <c r="G35" s="45" t="s">
        <v>18</v>
      </c>
      <c r="I35" s="51"/>
      <c r="J35" s="63"/>
      <c r="K35" s="63"/>
      <c r="L35" s="81"/>
      <c r="M35" s="63"/>
      <c r="N35" s="87"/>
      <c r="O35" s="91"/>
      <c r="P35" s="51"/>
      <c r="Q35" s="51"/>
      <c r="R35" s="51"/>
    </row>
    <row r="36" spans="1:18" ht="16.5" customHeight="1" x14ac:dyDescent="0.2">
      <c r="A36" s="529"/>
      <c r="B36" s="24" t="s">
        <v>48</v>
      </c>
      <c r="D36" s="34" t="s">
        <v>49</v>
      </c>
      <c r="E36" s="34" t="s">
        <v>70</v>
      </c>
      <c r="F36" s="41">
        <f>IFERROR(ROUNDDOWN(F35/F5,1),)</f>
        <v>0</v>
      </c>
      <c r="G36" s="46" t="s">
        <v>12</v>
      </c>
      <c r="I36" s="51"/>
      <c r="J36" s="63"/>
      <c r="K36" s="63"/>
      <c r="L36" s="81"/>
      <c r="M36" s="63"/>
      <c r="N36" s="87"/>
      <c r="O36" s="91"/>
      <c r="P36" s="51"/>
      <c r="Q36" s="51"/>
      <c r="R36" s="51"/>
    </row>
    <row r="37" spans="1:18" ht="16.5" customHeight="1" x14ac:dyDescent="0.2">
      <c r="A37" s="529"/>
      <c r="B37" s="25" t="s">
        <v>62</v>
      </c>
      <c r="C37" s="7" t="s">
        <v>22</v>
      </c>
      <c r="D37" s="34" t="s">
        <v>65</v>
      </c>
      <c r="E37" s="34"/>
      <c r="F37" s="40"/>
      <c r="G37" s="47" t="s">
        <v>18</v>
      </c>
      <c r="I37" s="51"/>
      <c r="J37" s="62"/>
      <c r="K37" s="62"/>
      <c r="L37" s="80"/>
      <c r="M37" s="84"/>
      <c r="N37" s="81"/>
      <c r="O37" s="90"/>
      <c r="P37" s="51"/>
      <c r="Q37" s="51"/>
      <c r="R37" s="51"/>
    </row>
    <row r="38" spans="1:18" ht="16.5" customHeight="1" x14ac:dyDescent="0.2">
      <c r="A38" s="530"/>
      <c r="B38" s="26" t="s">
        <v>48</v>
      </c>
      <c r="C38" s="30"/>
      <c r="D38" s="35" t="s">
        <v>58</v>
      </c>
      <c r="E38" s="34" t="s">
        <v>71</v>
      </c>
      <c r="F38" s="41">
        <f>IFERROR(ROUNDDOWN(F37/F5,1),)</f>
        <v>0</v>
      </c>
      <c r="G38" s="48" t="s">
        <v>12</v>
      </c>
      <c r="I38" s="51"/>
      <c r="J38" s="62"/>
      <c r="K38" s="62"/>
      <c r="L38" s="80"/>
      <c r="M38" s="84"/>
      <c r="N38" s="81"/>
      <c r="O38" s="90"/>
      <c r="P38" s="51"/>
      <c r="Q38" s="51"/>
      <c r="R38" s="51"/>
    </row>
    <row r="39" spans="1:18" ht="16.5" customHeight="1" x14ac:dyDescent="0.2">
      <c r="A39" s="528" t="s">
        <v>39</v>
      </c>
      <c r="B39" s="23" t="s">
        <v>61</v>
      </c>
      <c r="C39" s="29" t="s">
        <v>22</v>
      </c>
      <c r="D39" s="33" t="s">
        <v>51</v>
      </c>
      <c r="E39" s="33"/>
      <c r="F39" s="40"/>
      <c r="G39" s="45" t="s">
        <v>18</v>
      </c>
      <c r="I39" s="51"/>
      <c r="J39" s="64"/>
      <c r="K39" s="64"/>
      <c r="L39" s="82"/>
      <c r="M39" s="64"/>
      <c r="N39" s="82"/>
      <c r="O39" s="90"/>
      <c r="P39" s="51"/>
      <c r="Q39" s="51"/>
      <c r="R39" s="51"/>
    </row>
    <row r="40" spans="1:18" ht="16.5" customHeight="1" x14ac:dyDescent="0.2">
      <c r="A40" s="529"/>
      <c r="B40" s="24" t="s">
        <v>48</v>
      </c>
      <c r="D40" s="34" t="s">
        <v>49</v>
      </c>
      <c r="E40" s="34" t="s">
        <v>72</v>
      </c>
      <c r="F40" s="41">
        <f>IFERROR(ROUNDDOWN(F39/F5,1),)</f>
        <v>0</v>
      </c>
      <c r="G40" s="46" t="s">
        <v>12</v>
      </c>
      <c r="I40" s="51"/>
      <c r="J40" s="58"/>
      <c r="K40" s="58"/>
      <c r="L40" s="75"/>
      <c r="M40" s="58"/>
      <c r="N40" s="75"/>
      <c r="O40" s="51"/>
      <c r="P40" s="51"/>
      <c r="Q40" s="51"/>
      <c r="R40" s="51"/>
    </row>
    <row r="41" spans="1:18" ht="16.5" customHeight="1" x14ac:dyDescent="0.2">
      <c r="A41" s="529"/>
      <c r="B41" s="25" t="s">
        <v>62</v>
      </c>
      <c r="C41" s="7" t="s">
        <v>22</v>
      </c>
      <c r="D41" s="34" t="s">
        <v>65</v>
      </c>
      <c r="E41" s="34"/>
      <c r="F41" s="40"/>
      <c r="G41" s="47" t="s">
        <v>18</v>
      </c>
      <c r="I41" s="51"/>
      <c r="J41" s="58"/>
      <c r="K41" s="58"/>
      <c r="L41" s="75"/>
      <c r="M41" s="58"/>
      <c r="N41" s="75"/>
      <c r="O41" s="51"/>
      <c r="P41" s="51"/>
      <c r="Q41" s="51"/>
      <c r="R41" s="51"/>
    </row>
    <row r="42" spans="1:18" ht="16.5" customHeight="1" x14ac:dyDescent="0.2">
      <c r="A42" s="530"/>
      <c r="B42" s="26" t="s">
        <v>48</v>
      </c>
      <c r="C42" s="30"/>
      <c r="D42" s="35" t="s">
        <v>58</v>
      </c>
      <c r="E42" s="34" t="s">
        <v>73</v>
      </c>
      <c r="F42" s="41">
        <f>IFERROR(ROUNDDOWN(F41/F5,1),)</f>
        <v>0</v>
      </c>
      <c r="G42" s="48" t="s">
        <v>12</v>
      </c>
      <c r="I42" s="51"/>
      <c r="J42" s="58"/>
      <c r="K42" s="58"/>
      <c r="L42" s="75"/>
      <c r="M42" s="58"/>
      <c r="N42" s="75"/>
      <c r="O42" s="51"/>
      <c r="P42" s="51"/>
      <c r="Q42" s="51"/>
      <c r="R42" s="51"/>
    </row>
    <row r="43" spans="1:18" ht="16.5" customHeight="1" x14ac:dyDescent="0.2">
      <c r="A43" s="528" t="s">
        <v>26</v>
      </c>
      <c r="B43" s="23" t="s">
        <v>61</v>
      </c>
      <c r="C43" s="29" t="s">
        <v>22</v>
      </c>
      <c r="D43" s="33" t="s">
        <v>51</v>
      </c>
      <c r="E43" s="33"/>
      <c r="F43" s="40"/>
      <c r="G43" s="45" t="s">
        <v>18</v>
      </c>
      <c r="I43" s="51"/>
      <c r="J43" s="58"/>
      <c r="K43" s="58"/>
      <c r="L43" s="75"/>
      <c r="M43" s="58"/>
      <c r="N43" s="75"/>
      <c r="O43" s="51"/>
      <c r="P43" s="51"/>
      <c r="Q43" s="51"/>
      <c r="R43" s="51"/>
    </row>
    <row r="44" spans="1:18" ht="16.5" customHeight="1" x14ac:dyDescent="0.2">
      <c r="A44" s="529"/>
      <c r="B44" s="24" t="s">
        <v>48</v>
      </c>
      <c r="D44" s="34" t="s">
        <v>49</v>
      </c>
      <c r="E44" s="34" t="s">
        <v>75</v>
      </c>
      <c r="F44" s="41">
        <f>IFERROR(ROUNDDOWN(F43/F5,1),)</f>
        <v>0</v>
      </c>
      <c r="G44" s="46" t="s">
        <v>12</v>
      </c>
      <c r="I44" s="51"/>
      <c r="J44" s="58"/>
      <c r="K44" s="58"/>
      <c r="L44" s="75"/>
      <c r="M44" s="58"/>
      <c r="N44" s="75"/>
      <c r="O44" s="51"/>
      <c r="P44" s="51"/>
      <c r="Q44" s="51"/>
      <c r="R44" s="51"/>
    </row>
    <row r="45" spans="1:18" ht="16.5" customHeight="1" x14ac:dyDescent="0.2">
      <c r="A45" s="529"/>
      <c r="B45" s="25" t="s">
        <v>62</v>
      </c>
      <c r="C45" s="7" t="s">
        <v>22</v>
      </c>
      <c r="D45" s="34" t="s">
        <v>65</v>
      </c>
      <c r="E45" s="34"/>
      <c r="F45" s="40"/>
      <c r="G45" s="47" t="s">
        <v>18</v>
      </c>
      <c r="I45" s="51"/>
      <c r="J45" s="58"/>
      <c r="K45" s="58"/>
      <c r="L45" s="75"/>
      <c r="M45" s="58"/>
      <c r="N45" s="75"/>
      <c r="O45" s="51"/>
      <c r="P45" s="51"/>
      <c r="Q45" s="51"/>
      <c r="R45" s="51"/>
    </row>
    <row r="46" spans="1:18" ht="16.5" customHeight="1" x14ac:dyDescent="0.2">
      <c r="A46" s="530"/>
      <c r="B46" s="26" t="s">
        <v>48</v>
      </c>
      <c r="C46" s="30"/>
      <c r="D46" s="35" t="s">
        <v>58</v>
      </c>
      <c r="E46" s="34" t="s">
        <v>76</v>
      </c>
      <c r="F46" s="41">
        <f>IFERROR(ROUNDDOWN(F45/F5,1),)</f>
        <v>0</v>
      </c>
      <c r="G46" s="48" t="s">
        <v>12</v>
      </c>
      <c r="I46" s="51"/>
      <c r="J46" s="58"/>
      <c r="K46" s="58"/>
      <c r="L46" s="75"/>
      <c r="M46" s="58"/>
      <c r="N46" s="75"/>
      <c r="O46" s="51"/>
      <c r="P46" s="51"/>
      <c r="Q46" s="51"/>
      <c r="R46" s="51"/>
    </row>
    <row r="47" spans="1:18" ht="16.5" customHeight="1" x14ac:dyDescent="0.2">
      <c r="A47" s="528" t="s">
        <v>21</v>
      </c>
      <c r="B47" s="23" t="s">
        <v>61</v>
      </c>
      <c r="C47" s="29" t="s">
        <v>22</v>
      </c>
      <c r="D47" s="33" t="s">
        <v>51</v>
      </c>
      <c r="E47" s="33"/>
      <c r="F47" s="40"/>
      <c r="G47" s="45" t="s">
        <v>18</v>
      </c>
      <c r="I47" s="51"/>
      <c r="J47" s="58"/>
      <c r="K47" s="58"/>
      <c r="L47" s="75"/>
      <c r="M47" s="58"/>
      <c r="N47" s="75"/>
      <c r="O47" s="51"/>
      <c r="P47" s="51"/>
      <c r="Q47" s="51"/>
      <c r="R47" s="51"/>
    </row>
    <row r="48" spans="1:18" ht="16.5" customHeight="1" x14ac:dyDescent="0.2">
      <c r="A48" s="529"/>
      <c r="B48" s="24" t="s">
        <v>48</v>
      </c>
      <c r="D48" s="34" t="s">
        <v>49</v>
      </c>
      <c r="E48" s="34" t="s">
        <v>40</v>
      </c>
      <c r="F48" s="41">
        <f>IFERROR(ROUNDDOWN(F47/F5,1),)</f>
        <v>0</v>
      </c>
      <c r="G48" s="46" t="s">
        <v>12</v>
      </c>
      <c r="I48" s="51"/>
      <c r="J48" s="58"/>
      <c r="K48" s="58"/>
      <c r="L48" s="75"/>
      <c r="M48" s="58"/>
      <c r="N48" s="75"/>
      <c r="O48" s="51"/>
      <c r="P48" s="51"/>
      <c r="Q48" s="51"/>
      <c r="R48" s="51"/>
    </row>
    <row r="49" spans="1:18" ht="16.5" customHeight="1" x14ac:dyDescent="0.2">
      <c r="A49" s="529"/>
      <c r="B49" s="25" t="s">
        <v>62</v>
      </c>
      <c r="C49" s="7" t="s">
        <v>22</v>
      </c>
      <c r="D49" s="34" t="s">
        <v>65</v>
      </c>
      <c r="E49" s="34"/>
      <c r="F49" s="40"/>
      <c r="G49" s="47" t="s">
        <v>18</v>
      </c>
      <c r="I49" s="51"/>
      <c r="J49" s="58"/>
      <c r="K49" s="58"/>
      <c r="L49" s="75"/>
      <c r="M49" s="58"/>
      <c r="N49" s="75"/>
      <c r="O49" s="51"/>
      <c r="P49" s="51"/>
      <c r="Q49" s="51"/>
      <c r="R49" s="51"/>
    </row>
    <row r="50" spans="1:18" ht="16.5" customHeight="1" x14ac:dyDescent="0.2">
      <c r="A50" s="530"/>
      <c r="B50" s="26" t="s">
        <v>48</v>
      </c>
      <c r="C50" s="30"/>
      <c r="D50" s="35" t="s">
        <v>58</v>
      </c>
      <c r="E50" s="36" t="s">
        <v>74</v>
      </c>
      <c r="F50" s="41">
        <f>IFERROR(ROUNDDOWN(F49/F5,1),)</f>
        <v>0</v>
      </c>
      <c r="G50" s="48" t="s">
        <v>12</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25.453125" style="6" bestFit="1"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25.453125" style="6" bestFit="1"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25.453125" style="6" bestFit="1"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25.453125" style="6" bestFit="1"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25.453125" style="6" bestFit="1"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25.453125" style="6" bestFit="1"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25.453125" style="6" bestFit="1"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25.453125" style="6" bestFit="1"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25.453125" style="6" bestFit="1"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25.453125" style="6" bestFit="1"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25.453125" style="6" bestFit="1"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25.453125" style="6" bestFit="1"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25.453125" style="6" bestFit="1"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25.453125" style="6" bestFit="1"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25.453125" style="6" bestFit="1"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25.453125" style="6" bestFit="1"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25.453125" style="6" bestFit="1"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25.453125" style="6" bestFit="1"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25.453125" style="6" bestFit="1"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25.453125" style="6" bestFit="1"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25.453125" style="6" bestFit="1"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25.453125" style="6" bestFit="1"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25.453125" style="6" bestFit="1"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25.453125" style="6" bestFit="1"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25.453125" style="6" bestFit="1"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25.453125" style="6" bestFit="1"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25.453125" style="6" bestFit="1"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25.453125" style="6" bestFit="1"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25.453125" style="6" bestFit="1"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25.453125" style="6" bestFit="1"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25.453125" style="6" bestFit="1"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25.453125" style="6" bestFit="1"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25.453125" style="6" bestFit="1"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25.453125" style="6" bestFit="1"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25.453125" style="6" bestFit="1"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25.453125" style="6" bestFit="1"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25.453125" style="6" bestFit="1"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25.453125" style="6" bestFit="1"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25.453125" style="6" bestFit="1"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25.453125" style="6" bestFit="1"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25.453125" style="6" bestFit="1"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25.453125" style="6" bestFit="1"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25.453125" style="6" bestFit="1"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25.453125" style="6" bestFit="1"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25.453125" style="6" bestFit="1"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25.453125" style="6" bestFit="1"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25.453125" style="6" bestFit="1"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25.453125" style="6" bestFit="1"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25.453125" style="6" bestFit="1"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25.453125" style="6" bestFit="1"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25.453125" style="6" bestFit="1"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25.453125" style="6" bestFit="1"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25.453125" style="6" bestFit="1"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25.453125" style="6" bestFit="1"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25.453125" style="6" bestFit="1"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25.453125" style="6" bestFit="1"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25.453125" style="6" bestFit="1"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25.453125" style="6" bestFit="1"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25.453125" style="6" bestFit="1"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25.453125" style="6" bestFit="1"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25.453125" style="6" bestFit="1"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25.453125" style="6" bestFit="1"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25.453125" style="6" bestFit="1"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25.453125" style="6" bestFit="1"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93" t="s">
        <v>81</v>
      </c>
      <c r="B1" s="94"/>
      <c r="C1" s="95"/>
      <c r="D1" s="96"/>
      <c r="E1" s="96"/>
      <c r="F1" s="97"/>
      <c r="G1" s="98"/>
      <c r="H1" s="94"/>
    </row>
    <row r="2" spans="1:18" ht="48.75" customHeight="1" x14ac:dyDescent="0.2">
      <c r="A2" s="518" t="s">
        <v>11</v>
      </c>
      <c r="B2" s="518"/>
      <c r="C2" s="518"/>
      <c r="D2" s="518"/>
      <c r="E2" s="518"/>
      <c r="F2" s="518"/>
      <c r="G2" s="518"/>
      <c r="H2" s="518"/>
      <c r="I2" s="518"/>
      <c r="J2" s="518"/>
      <c r="K2" s="518"/>
      <c r="L2" s="518"/>
      <c r="M2" s="518"/>
      <c r="N2" s="518"/>
      <c r="O2" s="518"/>
      <c r="P2" s="92"/>
      <c r="Q2" s="92"/>
      <c r="R2" s="92"/>
    </row>
    <row r="3" spans="1:18" ht="20.25" customHeight="1" x14ac:dyDescent="0.2">
      <c r="A3" s="15"/>
      <c r="B3" s="519" t="s">
        <v>25</v>
      </c>
      <c r="C3" s="520"/>
      <c r="D3" s="521"/>
      <c r="E3" s="15"/>
      <c r="F3" s="38"/>
      <c r="G3" s="15"/>
      <c r="H3" s="15"/>
      <c r="I3" s="15"/>
      <c r="J3" s="15"/>
      <c r="K3" s="15"/>
      <c r="L3" s="15"/>
      <c r="M3" s="15"/>
      <c r="N3" s="15"/>
      <c r="O3" s="15"/>
      <c r="P3" s="92"/>
      <c r="Q3" s="92"/>
      <c r="R3" s="92"/>
    </row>
    <row r="4" spans="1:18" ht="27" customHeight="1" x14ac:dyDescent="0.15">
      <c r="A4" s="522" t="s">
        <v>59</v>
      </c>
      <c r="B4" s="522"/>
      <c r="C4" s="522"/>
      <c r="D4" s="522"/>
      <c r="E4" s="522"/>
      <c r="F4" s="522"/>
      <c r="G4" s="522"/>
      <c r="H4" s="49"/>
      <c r="J4" s="54"/>
      <c r="K4" s="54"/>
      <c r="L4" s="70"/>
      <c r="M4" s="54"/>
      <c r="N4" s="70"/>
      <c r="O4" s="5"/>
      <c r="P4" s="5"/>
      <c r="Q4" s="5"/>
    </row>
    <row r="5" spans="1:18" ht="16.5" customHeight="1" x14ac:dyDescent="0.2">
      <c r="A5" s="16"/>
      <c r="B5" s="18" t="s">
        <v>7</v>
      </c>
      <c r="C5" s="28"/>
      <c r="D5" s="32" t="s">
        <v>4</v>
      </c>
      <c r="E5" s="16"/>
      <c r="F5" s="39"/>
      <c r="G5" s="44" t="s">
        <v>18</v>
      </c>
      <c r="H5" s="49"/>
      <c r="J5" s="54"/>
      <c r="K5" s="54"/>
      <c r="L5" s="70"/>
      <c r="M5" s="54"/>
      <c r="N5" s="70"/>
      <c r="O5" s="5"/>
      <c r="P5" s="5"/>
      <c r="Q5" s="5"/>
    </row>
    <row r="6" spans="1:18" ht="34.5" customHeight="1" x14ac:dyDescent="0.15">
      <c r="A6" s="523" t="s">
        <v>60</v>
      </c>
      <c r="B6" s="523"/>
      <c r="C6" s="523"/>
      <c r="D6" s="523"/>
      <c r="E6" s="523"/>
      <c r="F6" s="523"/>
      <c r="G6" s="523"/>
      <c r="I6" s="522" t="s">
        <v>83</v>
      </c>
      <c r="J6" s="522"/>
      <c r="K6" s="522"/>
      <c r="L6" s="522"/>
      <c r="M6" s="522"/>
      <c r="N6" s="522"/>
      <c r="R6" s="13"/>
    </row>
    <row r="7" spans="1:18" ht="16.5" customHeight="1" x14ac:dyDescent="0.2">
      <c r="A7" s="528" t="s">
        <v>34</v>
      </c>
      <c r="B7" s="23" t="s">
        <v>91</v>
      </c>
      <c r="C7" s="29" t="s">
        <v>22</v>
      </c>
      <c r="D7" s="33" t="s">
        <v>63</v>
      </c>
      <c r="E7" s="33"/>
      <c r="F7" s="40"/>
      <c r="G7" s="45" t="s">
        <v>18</v>
      </c>
      <c r="I7" s="7"/>
      <c r="J7" s="531"/>
      <c r="K7" s="100"/>
      <c r="L7" s="525" t="s">
        <v>29</v>
      </c>
      <c r="M7" s="526"/>
      <c r="N7" s="527"/>
    </row>
    <row r="8" spans="1:18" ht="16.5" customHeight="1" x14ac:dyDescent="0.2">
      <c r="A8" s="529"/>
      <c r="B8" s="20" t="s">
        <v>48</v>
      </c>
      <c r="D8" s="34" t="s">
        <v>5</v>
      </c>
      <c r="E8" s="34" t="s">
        <v>3</v>
      </c>
      <c r="F8" s="41">
        <f>IFERROR(ROUNDDOWN(F7/F5,1),)</f>
        <v>0</v>
      </c>
      <c r="G8" s="46" t="s">
        <v>12</v>
      </c>
      <c r="I8" s="50"/>
      <c r="J8" s="532"/>
      <c r="K8" s="83"/>
      <c r="L8" s="101" t="s">
        <v>84</v>
      </c>
      <c r="M8" s="83"/>
      <c r="N8" s="105" t="s">
        <v>53</v>
      </c>
    </row>
    <row r="9" spans="1:18" ht="16.5" customHeight="1" x14ac:dyDescent="0.2">
      <c r="A9" s="529"/>
      <c r="B9" s="21" t="s">
        <v>93</v>
      </c>
      <c r="C9" s="7" t="s">
        <v>22</v>
      </c>
      <c r="D9" s="34" t="s">
        <v>65</v>
      </c>
      <c r="E9" s="34"/>
      <c r="F9" s="40"/>
      <c r="G9" s="47" t="s">
        <v>18</v>
      </c>
      <c r="J9" s="55" t="s">
        <v>34</v>
      </c>
      <c r="K9" s="67" t="s">
        <v>3</v>
      </c>
      <c r="L9" s="72">
        <f>F8</f>
        <v>0</v>
      </c>
      <c r="M9" s="67" t="s">
        <v>66</v>
      </c>
      <c r="N9" s="72">
        <f>F10</f>
        <v>0</v>
      </c>
    </row>
    <row r="10" spans="1:18" ht="16.5" customHeight="1" x14ac:dyDescent="0.2">
      <c r="A10" s="530"/>
      <c r="B10" s="22" t="s">
        <v>48</v>
      </c>
      <c r="C10" s="30"/>
      <c r="D10" s="35" t="s">
        <v>58</v>
      </c>
      <c r="E10" s="34" t="s">
        <v>66</v>
      </c>
      <c r="F10" s="41">
        <f>IFERROR(ROUNDDOWN(F9/F5,1),)</f>
        <v>0</v>
      </c>
      <c r="G10" s="48" t="s">
        <v>12</v>
      </c>
      <c r="J10" s="55" t="s">
        <v>14</v>
      </c>
      <c r="K10" s="67" t="s">
        <v>31</v>
      </c>
      <c r="L10" s="72">
        <f>F12</f>
        <v>0</v>
      </c>
      <c r="M10" s="67" t="s">
        <v>24</v>
      </c>
      <c r="N10" s="72">
        <f>F14</f>
        <v>0</v>
      </c>
    </row>
    <row r="11" spans="1:18" ht="16.5" customHeight="1" x14ac:dyDescent="0.2">
      <c r="A11" s="528" t="s">
        <v>14</v>
      </c>
      <c r="B11" s="23" t="s">
        <v>82</v>
      </c>
      <c r="C11" s="29" t="s">
        <v>22</v>
      </c>
      <c r="D11" s="33" t="s">
        <v>51</v>
      </c>
      <c r="E11" s="33"/>
      <c r="F11" s="40"/>
      <c r="G11" s="45" t="s">
        <v>18</v>
      </c>
      <c r="I11" s="51"/>
      <c r="J11" s="55" t="s">
        <v>30</v>
      </c>
      <c r="K11" s="67" t="s">
        <v>20</v>
      </c>
      <c r="L11" s="72">
        <f>F16</f>
        <v>0</v>
      </c>
      <c r="M11" s="67" t="s">
        <v>54</v>
      </c>
      <c r="N11" s="72">
        <f>F18</f>
        <v>0</v>
      </c>
      <c r="O11" s="51"/>
      <c r="P11" s="51"/>
      <c r="Q11" s="51"/>
      <c r="R11" s="51"/>
    </row>
    <row r="12" spans="1:18" ht="16.5" customHeight="1" x14ac:dyDescent="0.2">
      <c r="A12" s="529"/>
      <c r="B12" s="24" t="s">
        <v>48</v>
      </c>
      <c r="D12" s="34" t="s">
        <v>49</v>
      </c>
      <c r="E12" s="34" t="s">
        <v>31</v>
      </c>
      <c r="F12" s="41">
        <f>IFERROR(ROUNDDOWN(F11/F5,1),)</f>
        <v>0</v>
      </c>
      <c r="G12" s="46" t="s">
        <v>12</v>
      </c>
      <c r="I12" s="51"/>
      <c r="J12" s="55" t="s">
        <v>27</v>
      </c>
      <c r="K12" s="67" t="s">
        <v>67</v>
      </c>
      <c r="L12" s="72">
        <f>F20</f>
        <v>0</v>
      </c>
      <c r="M12" s="67" t="s">
        <v>1</v>
      </c>
      <c r="N12" s="72">
        <f>F22</f>
        <v>0</v>
      </c>
      <c r="O12" s="51"/>
      <c r="P12" s="51"/>
      <c r="Q12" s="51"/>
      <c r="R12" s="51"/>
    </row>
    <row r="13" spans="1:18" ht="16.5" customHeight="1" x14ac:dyDescent="0.2">
      <c r="A13" s="529"/>
      <c r="B13" s="25" t="s">
        <v>56</v>
      </c>
      <c r="C13" s="7" t="s">
        <v>22</v>
      </c>
      <c r="D13" s="34" t="s">
        <v>65</v>
      </c>
      <c r="E13" s="34"/>
      <c r="F13" s="40"/>
      <c r="G13" s="47" t="s">
        <v>18</v>
      </c>
      <c r="I13" s="51"/>
      <c r="J13" s="55" t="s">
        <v>6</v>
      </c>
      <c r="K13" s="67" t="s">
        <v>35</v>
      </c>
      <c r="L13" s="72">
        <f>F24</f>
        <v>0</v>
      </c>
      <c r="M13" s="67" t="s">
        <v>36</v>
      </c>
      <c r="N13" s="72">
        <f>F26</f>
        <v>0</v>
      </c>
      <c r="O13" s="51"/>
      <c r="P13" s="51"/>
      <c r="Q13" s="51"/>
      <c r="R13" s="51"/>
    </row>
    <row r="14" spans="1:18" ht="16.5" customHeight="1" x14ac:dyDescent="0.2">
      <c r="A14" s="530"/>
      <c r="B14" s="26" t="s">
        <v>48</v>
      </c>
      <c r="C14" s="30"/>
      <c r="D14" s="35" t="s">
        <v>58</v>
      </c>
      <c r="E14" s="34" t="s">
        <v>24</v>
      </c>
      <c r="F14" s="41">
        <f>IFERROR(ROUNDDOWN(F13/F5,1),)</f>
        <v>0</v>
      </c>
      <c r="G14" s="48" t="s">
        <v>12</v>
      </c>
      <c r="I14" s="51"/>
      <c r="J14" s="55" t="s">
        <v>28</v>
      </c>
      <c r="K14" s="67" t="s">
        <v>68</v>
      </c>
      <c r="L14" s="72">
        <f>F28</f>
        <v>0</v>
      </c>
      <c r="M14" s="67" t="s">
        <v>69</v>
      </c>
      <c r="N14" s="72">
        <f>F30</f>
        <v>0</v>
      </c>
      <c r="O14" s="51"/>
      <c r="P14" s="51"/>
      <c r="Q14" s="51"/>
      <c r="R14" s="51"/>
    </row>
    <row r="15" spans="1:18" ht="16.5" customHeight="1" x14ac:dyDescent="0.2">
      <c r="A15" s="528" t="s">
        <v>30</v>
      </c>
      <c r="B15" s="23" t="s">
        <v>82</v>
      </c>
      <c r="C15" s="29" t="s">
        <v>22</v>
      </c>
      <c r="D15" s="33" t="s">
        <v>51</v>
      </c>
      <c r="E15" s="33"/>
      <c r="F15" s="40"/>
      <c r="G15" s="45" t="s">
        <v>18</v>
      </c>
      <c r="I15" s="51"/>
      <c r="J15" s="55" t="s">
        <v>37</v>
      </c>
      <c r="K15" s="67" t="s">
        <v>38</v>
      </c>
      <c r="L15" s="72">
        <f>F32</f>
        <v>0</v>
      </c>
      <c r="M15" s="67" t="s">
        <v>23</v>
      </c>
      <c r="N15" s="72">
        <f>F34</f>
        <v>0</v>
      </c>
      <c r="O15" s="51"/>
      <c r="P15" s="51"/>
      <c r="Q15" s="51"/>
      <c r="R15" s="51"/>
    </row>
    <row r="16" spans="1:18" ht="16.5" customHeight="1" x14ac:dyDescent="0.2">
      <c r="A16" s="529"/>
      <c r="B16" s="24" t="s">
        <v>48</v>
      </c>
      <c r="D16" s="34" t="s">
        <v>49</v>
      </c>
      <c r="E16" s="34" t="s">
        <v>20</v>
      </c>
      <c r="F16" s="41">
        <f>IFERROR(ROUNDDOWN(F15/F5,1),)</f>
        <v>0</v>
      </c>
      <c r="G16" s="46" t="s">
        <v>12</v>
      </c>
      <c r="I16" s="51"/>
      <c r="J16" s="55" t="s">
        <v>33</v>
      </c>
      <c r="K16" s="67" t="s">
        <v>70</v>
      </c>
      <c r="L16" s="72">
        <f>F36</f>
        <v>0</v>
      </c>
      <c r="M16" s="67" t="s">
        <v>71</v>
      </c>
      <c r="N16" s="72">
        <f>F38</f>
        <v>0</v>
      </c>
      <c r="O16" s="51"/>
      <c r="P16" s="51"/>
      <c r="Q16" s="51"/>
      <c r="R16" s="51"/>
    </row>
    <row r="17" spans="1:18" ht="16.5" customHeight="1" x14ac:dyDescent="0.2">
      <c r="A17" s="529"/>
      <c r="B17" s="25" t="s">
        <v>56</v>
      </c>
      <c r="C17" s="7" t="s">
        <v>22</v>
      </c>
      <c r="D17" s="34" t="s">
        <v>65</v>
      </c>
      <c r="E17" s="34"/>
      <c r="F17" s="40"/>
      <c r="G17" s="47" t="s">
        <v>18</v>
      </c>
      <c r="I17" s="51"/>
      <c r="J17" s="55" t="s">
        <v>39</v>
      </c>
      <c r="K17" s="67" t="s">
        <v>72</v>
      </c>
      <c r="L17" s="72">
        <f>F40</f>
        <v>0</v>
      </c>
      <c r="M17" s="67" t="s">
        <v>73</v>
      </c>
      <c r="N17" s="72">
        <f>F42</f>
        <v>0</v>
      </c>
      <c r="O17" s="51"/>
      <c r="P17" s="51"/>
      <c r="Q17" s="51"/>
      <c r="R17" s="51"/>
    </row>
    <row r="18" spans="1:18" ht="16.5" customHeight="1" x14ac:dyDescent="0.2">
      <c r="A18" s="530"/>
      <c r="B18" s="26" t="s">
        <v>48</v>
      </c>
      <c r="C18" s="30"/>
      <c r="D18" s="35" t="s">
        <v>58</v>
      </c>
      <c r="E18" s="34" t="s">
        <v>54</v>
      </c>
      <c r="F18" s="41">
        <f>IFERROR(ROUNDDOWN(F17/F5,1),)</f>
        <v>0</v>
      </c>
      <c r="G18" s="48" t="s">
        <v>12</v>
      </c>
      <c r="I18" s="51"/>
      <c r="J18" s="55" t="s">
        <v>26</v>
      </c>
      <c r="K18" s="67" t="s">
        <v>75</v>
      </c>
      <c r="L18" s="72">
        <f>F44</f>
        <v>0</v>
      </c>
      <c r="M18" s="67" t="s">
        <v>76</v>
      </c>
      <c r="N18" s="72">
        <f>F46</f>
        <v>0</v>
      </c>
      <c r="O18" s="51"/>
      <c r="P18" s="51"/>
      <c r="Q18" s="51"/>
      <c r="R18" s="51"/>
    </row>
    <row r="19" spans="1:18" ht="16.5" customHeight="1" x14ac:dyDescent="0.2">
      <c r="A19" s="528" t="s">
        <v>27</v>
      </c>
      <c r="B19" s="23" t="s">
        <v>82</v>
      </c>
      <c r="C19" s="29" t="s">
        <v>22</v>
      </c>
      <c r="D19" s="33" t="s">
        <v>51</v>
      </c>
      <c r="E19" s="33"/>
      <c r="F19" s="40"/>
      <c r="G19" s="45" t="s">
        <v>18</v>
      </c>
      <c r="I19" s="51"/>
      <c r="J19" s="56" t="s">
        <v>21</v>
      </c>
      <c r="K19" s="68" t="s">
        <v>40</v>
      </c>
      <c r="L19" s="73">
        <f>F48</f>
        <v>0</v>
      </c>
      <c r="M19" s="68" t="s">
        <v>74</v>
      </c>
      <c r="N19" s="73">
        <f>F50</f>
        <v>0</v>
      </c>
      <c r="O19" s="51"/>
      <c r="P19" s="51"/>
      <c r="Q19" s="51"/>
      <c r="R19" s="51"/>
    </row>
    <row r="20" spans="1:18" ht="16.5" customHeight="1" x14ac:dyDescent="0.2">
      <c r="A20" s="529"/>
      <c r="B20" s="24" t="s">
        <v>48</v>
      </c>
      <c r="D20" s="34" t="s">
        <v>49</v>
      </c>
      <c r="E20" s="34" t="s">
        <v>67</v>
      </c>
      <c r="F20" s="41">
        <f>IFERROR(ROUNDDOWN(F19/F5,1),)</f>
        <v>0</v>
      </c>
      <c r="G20" s="46" t="s">
        <v>12</v>
      </c>
      <c r="I20" s="51"/>
      <c r="J20" s="57" t="s">
        <v>17</v>
      </c>
      <c r="K20" s="57"/>
      <c r="L20" s="74">
        <f>SUM(L9:L19)</f>
        <v>0</v>
      </c>
      <c r="M20" s="57"/>
      <c r="N20" s="74">
        <f>SUM(N9:N19)</f>
        <v>0</v>
      </c>
      <c r="O20" s="51"/>
      <c r="P20" s="51"/>
      <c r="Q20" s="51"/>
      <c r="R20" s="51"/>
    </row>
    <row r="21" spans="1:18" ht="16.5" customHeight="1" x14ac:dyDescent="0.2">
      <c r="A21" s="529"/>
      <c r="B21" s="25" t="s">
        <v>56</v>
      </c>
      <c r="C21" s="7" t="s">
        <v>22</v>
      </c>
      <c r="D21" s="34" t="s">
        <v>65</v>
      </c>
      <c r="E21" s="34"/>
      <c r="F21" s="40"/>
      <c r="G21" s="47" t="s">
        <v>18</v>
      </c>
      <c r="I21" s="51"/>
      <c r="J21" s="58"/>
      <c r="K21" s="58"/>
      <c r="L21" s="75"/>
      <c r="M21" s="58"/>
      <c r="N21" s="75"/>
      <c r="O21" s="51"/>
      <c r="P21" s="51"/>
      <c r="Q21" s="51"/>
      <c r="R21" s="51"/>
    </row>
    <row r="22" spans="1:18" ht="16.5" customHeight="1" x14ac:dyDescent="0.2">
      <c r="A22" s="530"/>
      <c r="B22" s="26" t="s">
        <v>48</v>
      </c>
      <c r="C22" s="30"/>
      <c r="D22" s="35" t="s">
        <v>58</v>
      </c>
      <c r="E22" s="34" t="s">
        <v>1</v>
      </c>
      <c r="F22" s="41">
        <f>IFERROR(ROUNDDOWN(F21/F5,1),)</f>
        <v>0</v>
      </c>
      <c r="G22" s="48" t="s">
        <v>12</v>
      </c>
      <c r="I22" s="51"/>
      <c r="J22" s="6"/>
      <c r="K22" s="6"/>
      <c r="L22" s="102"/>
      <c r="M22" s="6"/>
      <c r="N22" s="102"/>
      <c r="O22" s="6"/>
      <c r="P22" s="6"/>
      <c r="Q22" s="6"/>
      <c r="R22" s="51"/>
    </row>
    <row r="23" spans="1:18" ht="16.5" customHeight="1" x14ac:dyDescent="0.2">
      <c r="A23" s="528" t="s">
        <v>6</v>
      </c>
      <c r="B23" s="23" t="s">
        <v>82</v>
      </c>
      <c r="C23" s="29" t="s">
        <v>22</v>
      </c>
      <c r="D23" s="33" t="s">
        <v>51</v>
      </c>
      <c r="E23" s="33"/>
      <c r="F23" s="42"/>
      <c r="G23" s="45" t="s">
        <v>18</v>
      </c>
      <c r="I23" s="51"/>
      <c r="J23" s="6"/>
      <c r="K23" s="6"/>
      <c r="M23" s="6"/>
      <c r="O23" s="6"/>
      <c r="P23" s="6"/>
      <c r="Q23" s="6"/>
      <c r="R23" s="51"/>
    </row>
    <row r="24" spans="1:18" ht="16.5" customHeight="1" x14ac:dyDescent="0.2">
      <c r="A24" s="529"/>
      <c r="B24" s="24" t="s">
        <v>48</v>
      </c>
      <c r="D24" s="34" t="s">
        <v>49</v>
      </c>
      <c r="E24" s="34" t="s">
        <v>35</v>
      </c>
      <c r="F24" s="41">
        <f>IFERROR(ROUNDDOWN(F23/F5,1),)</f>
        <v>0</v>
      </c>
      <c r="G24" s="46" t="s">
        <v>12</v>
      </c>
      <c r="J24" s="59" t="s">
        <v>41</v>
      </c>
      <c r="K24" s="58"/>
      <c r="L24" s="77"/>
      <c r="M24" s="58"/>
      <c r="N24" s="77"/>
      <c r="O24" s="6"/>
      <c r="P24" s="51"/>
      <c r="Q24" s="51"/>
      <c r="R24" s="51"/>
    </row>
    <row r="25" spans="1:18" ht="16.5" customHeight="1" x14ac:dyDescent="0.2">
      <c r="A25" s="529"/>
      <c r="B25" s="25" t="s">
        <v>56</v>
      </c>
      <c r="C25" s="7" t="s">
        <v>22</v>
      </c>
      <c r="D25" s="34" t="s">
        <v>65</v>
      </c>
      <c r="E25" s="34"/>
      <c r="F25" s="40"/>
      <c r="G25" s="47" t="s">
        <v>18</v>
      </c>
      <c r="J25" s="7"/>
      <c r="K25" s="7"/>
      <c r="M25" s="7"/>
      <c r="O25" s="6"/>
      <c r="R25" s="51"/>
    </row>
    <row r="26" spans="1:18" ht="16.5" customHeight="1" x14ac:dyDescent="0.2">
      <c r="A26" s="530"/>
      <c r="B26" s="26" t="s">
        <v>48</v>
      </c>
      <c r="C26" s="30"/>
      <c r="D26" s="35" t="s">
        <v>58</v>
      </c>
      <c r="E26" s="34" t="s">
        <v>36</v>
      </c>
      <c r="F26" s="41">
        <f>IFERROR(ROUNDDOWN(F25/F5,1),)</f>
        <v>0</v>
      </c>
      <c r="G26" s="48" t="s">
        <v>12</v>
      </c>
      <c r="J26" s="58"/>
      <c r="K26" s="58"/>
      <c r="L26" s="75"/>
      <c r="M26" s="58"/>
      <c r="N26" s="75"/>
      <c r="O26" s="51"/>
      <c r="R26" s="51"/>
    </row>
    <row r="27" spans="1:18" ht="16.5" customHeight="1" x14ac:dyDescent="0.2">
      <c r="A27" s="528" t="s">
        <v>28</v>
      </c>
      <c r="B27" s="23" t="s">
        <v>82</v>
      </c>
      <c r="C27" s="29" t="s">
        <v>22</v>
      </c>
      <c r="D27" s="33" t="s">
        <v>51</v>
      </c>
      <c r="E27" s="33"/>
      <c r="F27" s="40"/>
      <c r="G27" s="45" t="s">
        <v>18</v>
      </c>
      <c r="I27" s="52" t="s">
        <v>42</v>
      </c>
      <c r="J27" s="41">
        <f>ROUNDDOWN(N24,1)</f>
        <v>0</v>
      </c>
      <c r="K27" s="12"/>
      <c r="L27" s="9" t="s">
        <v>12</v>
      </c>
      <c r="M27" s="12"/>
      <c r="O27" s="13"/>
      <c r="R27" s="51"/>
    </row>
    <row r="28" spans="1:18" ht="16.5" customHeight="1" x14ac:dyDescent="0.2">
      <c r="A28" s="529"/>
      <c r="B28" s="24" t="s">
        <v>48</v>
      </c>
      <c r="D28" s="34" t="s">
        <v>49</v>
      </c>
      <c r="E28" s="34" t="s">
        <v>68</v>
      </c>
      <c r="F28" s="41">
        <f>IFERROR(ROUNDDOWN(F27/F5,1),)</f>
        <v>0</v>
      </c>
      <c r="G28" s="46" t="s">
        <v>12</v>
      </c>
      <c r="I28" s="52"/>
      <c r="J28" s="61"/>
      <c r="K28" s="61"/>
      <c r="L28" s="78" t="s">
        <v>19</v>
      </c>
      <c r="M28" s="61"/>
      <c r="N28" s="86">
        <f>IFERROR(J27/J29*100,)</f>
        <v>0</v>
      </c>
      <c r="O28" s="88" t="s">
        <v>80</v>
      </c>
      <c r="Q28" s="51"/>
      <c r="R28" s="51"/>
    </row>
    <row r="29" spans="1:18" ht="16.5" customHeight="1" x14ac:dyDescent="0.2">
      <c r="A29" s="529"/>
      <c r="B29" s="25" t="s">
        <v>56</v>
      </c>
      <c r="C29" s="7" t="s">
        <v>22</v>
      </c>
      <c r="D29" s="34" t="s">
        <v>65</v>
      </c>
      <c r="E29" s="34"/>
      <c r="F29" s="40"/>
      <c r="G29" s="47" t="s">
        <v>18</v>
      </c>
      <c r="I29" s="53" t="s">
        <v>77</v>
      </c>
      <c r="J29" s="41">
        <f>ROUNDDOWN(L24,1)</f>
        <v>0</v>
      </c>
      <c r="K29" s="69"/>
      <c r="L29" s="79" t="s">
        <v>12</v>
      </c>
      <c r="M29" s="69"/>
      <c r="N29" s="79"/>
      <c r="O29" s="89"/>
      <c r="P29" s="51"/>
      <c r="Q29" s="51"/>
      <c r="R29" s="51"/>
    </row>
    <row r="30" spans="1:18" ht="16.5" customHeight="1" x14ac:dyDescent="0.2">
      <c r="A30" s="530"/>
      <c r="B30" s="26" t="s">
        <v>48</v>
      </c>
      <c r="C30" s="30"/>
      <c r="D30" s="35" t="s">
        <v>58</v>
      </c>
      <c r="E30" s="34" t="s">
        <v>69</v>
      </c>
      <c r="F30" s="41">
        <f>IFERROR(ROUNDDOWN(F29/F5,1),)</f>
        <v>0</v>
      </c>
      <c r="G30" s="48" t="s">
        <v>12</v>
      </c>
      <c r="I30" s="51"/>
      <c r="J30" s="51"/>
      <c r="K30" s="51"/>
      <c r="L30" s="75"/>
      <c r="M30" s="51"/>
      <c r="N30" s="75"/>
      <c r="O30" s="51"/>
      <c r="P30" s="51"/>
      <c r="Q30" s="51"/>
      <c r="R30" s="51"/>
    </row>
    <row r="31" spans="1:18" ht="16.5" customHeight="1" x14ac:dyDescent="0.2">
      <c r="A31" s="528" t="s">
        <v>37</v>
      </c>
      <c r="B31" s="23" t="s">
        <v>82</v>
      </c>
      <c r="C31" s="29" t="s">
        <v>22</v>
      </c>
      <c r="D31" s="33" t="s">
        <v>51</v>
      </c>
      <c r="E31" s="33"/>
      <c r="F31" s="40"/>
      <c r="G31" s="45" t="s">
        <v>18</v>
      </c>
      <c r="J31" s="524" t="s">
        <v>78</v>
      </c>
      <c r="K31" s="524"/>
      <c r="L31" s="524"/>
      <c r="M31" s="524"/>
      <c r="N31" s="524"/>
      <c r="O31" s="524"/>
      <c r="P31" s="51"/>
      <c r="Q31" s="51"/>
      <c r="R31" s="51"/>
    </row>
    <row r="32" spans="1:18" ht="16.5" customHeight="1" x14ac:dyDescent="0.2">
      <c r="A32" s="529"/>
      <c r="B32" s="24" t="s">
        <v>48</v>
      </c>
      <c r="D32" s="34" t="s">
        <v>49</v>
      </c>
      <c r="E32" s="34" t="s">
        <v>38</v>
      </c>
      <c r="F32" s="41">
        <f>IFERROR(ROUNDDOWN(F31/F5,1),)</f>
        <v>0</v>
      </c>
      <c r="G32" s="46" t="s">
        <v>12</v>
      </c>
      <c r="I32" s="51"/>
      <c r="J32" s="524"/>
      <c r="K32" s="524"/>
      <c r="L32" s="524"/>
      <c r="M32" s="524"/>
      <c r="N32" s="524"/>
      <c r="O32" s="524"/>
      <c r="P32" s="51"/>
      <c r="Q32" s="51"/>
      <c r="R32" s="51"/>
    </row>
    <row r="33" spans="1:18" ht="16.5" customHeight="1" x14ac:dyDescent="0.2">
      <c r="A33" s="529"/>
      <c r="B33" s="25" t="s">
        <v>56</v>
      </c>
      <c r="C33" s="7" t="s">
        <v>22</v>
      </c>
      <c r="D33" s="34" t="s">
        <v>65</v>
      </c>
      <c r="E33" s="34"/>
      <c r="F33" s="40"/>
      <c r="G33" s="47" t="s">
        <v>18</v>
      </c>
      <c r="I33" s="51"/>
      <c r="J33" s="99"/>
      <c r="K33" s="99"/>
      <c r="L33" s="103"/>
      <c r="M33" s="84"/>
      <c r="N33" s="87"/>
      <c r="O33" s="106"/>
      <c r="P33" s="51"/>
      <c r="Q33" s="51"/>
      <c r="R33" s="51"/>
    </row>
    <row r="34" spans="1:18" ht="16.5" customHeight="1" x14ac:dyDescent="0.2">
      <c r="A34" s="530"/>
      <c r="B34" s="26" t="s">
        <v>48</v>
      </c>
      <c r="C34" s="30"/>
      <c r="D34" s="35" t="s">
        <v>58</v>
      </c>
      <c r="E34" s="34" t="s">
        <v>23</v>
      </c>
      <c r="F34" s="41">
        <f>IFERROR(ROUNDDOWN(F33/F5,1),)</f>
        <v>0</v>
      </c>
      <c r="G34" s="48" t="s">
        <v>12</v>
      </c>
      <c r="I34" s="51"/>
      <c r="J34" s="99"/>
      <c r="K34" s="99"/>
      <c r="L34" s="103"/>
      <c r="M34" s="84"/>
      <c r="N34" s="87"/>
      <c r="O34" s="106"/>
      <c r="P34" s="51"/>
      <c r="Q34" s="51"/>
      <c r="R34" s="51"/>
    </row>
    <row r="35" spans="1:18" ht="16.5" customHeight="1" x14ac:dyDescent="0.2">
      <c r="A35" s="528" t="s">
        <v>33</v>
      </c>
      <c r="B35" s="23" t="s">
        <v>82</v>
      </c>
      <c r="C35" s="29" t="s">
        <v>22</v>
      </c>
      <c r="D35" s="33" t="s">
        <v>51</v>
      </c>
      <c r="E35" s="33"/>
      <c r="F35" s="40"/>
      <c r="G35" s="45" t="s">
        <v>18</v>
      </c>
      <c r="I35" s="51"/>
      <c r="J35" s="63"/>
      <c r="K35" s="63"/>
      <c r="L35" s="81"/>
      <c r="M35" s="63"/>
      <c r="N35" s="87"/>
      <c r="O35" s="91"/>
      <c r="P35" s="51"/>
      <c r="Q35" s="51"/>
      <c r="R35" s="51"/>
    </row>
    <row r="36" spans="1:18" ht="16.5" customHeight="1" x14ac:dyDescent="0.2">
      <c r="A36" s="529"/>
      <c r="B36" s="24" t="s">
        <v>48</v>
      </c>
      <c r="D36" s="34" t="s">
        <v>49</v>
      </c>
      <c r="E36" s="34" t="s">
        <v>70</v>
      </c>
      <c r="F36" s="41">
        <f>IFERROR(ROUNDDOWN(F35/F5,1),)</f>
        <v>0</v>
      </c>
      <c r="G36" s="46" t="s">
        <v>12</v>
      </c>
      <c r="I36" s="51"/>
      <c r="J36" s="63"/>
      <c r="K36" s="63"/>
      <c r="L36" s="81"/>
      <c r="M36" s="63"/>
      <c r="N36" s="87"/>
      <c r="O36" s="91"/>
      <c r="P36" s="51"/>
      <c r="Q36" s="51"/>
      <c r="R36" s="51"/>
    </row>
    <row r="37" spans="1:18" ht="16.5" customHeight="1" x14ac:dyDescent="0.2">
      <c r="A37" s="529"/>
      <c r="B37" s="25" t="s">
        <v>56</v>
      </c>
      <c r="C37" s="7" t="s">
        <v>22</v>
      </c>
      <c r="D37" s="34" t="s">
        <v>65</v>
      </c>
      <c r="E37" s="34"/>
      <c r="F37" s="40"/>
      <c r="G37" s="47" t="s">
        <v>18</v>
      </c>
      <c r="I37" s="51"/>
      <c r="J37" s="91"/>
      <c r="K37" s="91"/>
      <c r="L37" s="104"/>
      <c r="M37" s="91"/>
      <c r="N37" s="87"/>
      <c r="O37" s="106"/>
      <c r="P37" s="51"/>
      <c r="Q37" s="51"/>
      <c r="R37" s="51"/>
    </row>
    <row r="38" spans="1:18" ht="16.5" customHeight="1" x14ac:dyDescent="0.2">
      <c r="A38" s="530"/>
      <c r="B38" s="26" t="s">
        <v>48</v>
      </c>
      <c r="C38" s="30"/>
      <c r="D38" s="35" t="s">
        <v>58</v>
      </c>
      <c r="E38" s="34" t="s">
        <v>71</v>
      </c>
      <c r="F38" s="41">
        <f>IFERROR(ROUNDDOWN(F37/F5,1),)</f>
        <v>0</v>
      </c>
      <c r="G38" s="48" t="s">
        <v>12</v>
      </c>
      <c r="I38" s="51"/>
      <c r="J38" s="91"/>
      <c r="K38" s="91"/>
      <c r="L38" s="104"/>
      <c r="M38" s="91"/>
      <c r="N38" s="87"/>
      <c r="O38" s="106"/>
      <c r="P38" s="51"/>
      <c r="Q38" s="51"/>
      <c r="R38" s="51"/>
    </row>
    <row r="39" spans="1:18" ht="16.5" customHeight="1" x14ac:dyDescent="0.2">
      <c r="A39" s="528" t="s">
        <v>39</v>
      </c>
      <c r="B39" s="23" t="s">
        <v>82</v>
      </c>
      <c r="C39" s="29" t="s">
        <v>22</v>
      </c>
      <c r="D39" s="33" t="s">
        <v>51</v>
      </c>
      <c r="E39" s="33"/>
      <c r="F39" s="40"/>
      <c r="G39" s="45" t="s">
        <v>18</v>
      </c>
      <c r="I39" s="51"/>
      <c r="J39" s="64"/>
      <c r="K39" s="64"/>
      <c r="L39" s="82"/>
      <c r="M39" s="64"/>
      <c r="N39" s="82"/>
      <c r="O39" s="90"/>
      <c r="P39" s="51"/>
      <c r="Q39" s="51"/>
      <c r="R39" s="51"/>
    </row>
    <row r="40" spans="1:18" ht="16.5" customHeight="1" x14ac:dyDescent="0.2">
      <c r="A40" s="529"/>
      <c r="B40" s="24" t="s">
        <v>48</v>
      </c>
      <c r="D40" s="34" t="s">
        <v>49</v>
      </c>
      <c r="E40" s="34" t="s">
        <v>72</v>
      </c>
      <c r="F40" s="41">
        <f>IFERROR(ROUNDDOWN(F39/F5,1),)</f>
        <v>0</v>
      </c>
      <c r="G40" s="46" t="s">
        <v>12</v>
      </c>
      <c r="I40" s="51"/>
      <c r="J40" s="58"/>
      <c r="K40" s="58"/>
      <c r="L40" s="75"/>
      <c r="M40" s="58"/>
      <c r="N40" s="75"/>
      <c r="O40" s="51"/>
      <c r="P40" s="51"/>
      <c r="Q40" s="51"/>
      <c r="R40" s="51"/>
    </row>
    <row r="41" spans="1:18" ht="16.5" customHeight="1" x14ac:dyDescent="0.2">
      <c r="A41" s="529"/>
      <c r="B41" s="25" t="s">
        <v>56</v>
      </c>
      <c r="C41" s="7" t="s">
        <v>22</v>
      </c>
      <c r="D41" s="34" t="s">
        <v>65</v>
      </c>
      <c r="E41" s="34"/>
      <c r="F41" s="40"/>
      <c r="G41" s="47" t="s">
        <v>18</v>
      </c>
      <c r="I41" s="51"/>
      <c r="J41" s="58"/>
      <c r="K41" s="58"/>
      <c r="L41" s="75"/>
      <c r="M41" s="58"/>
      <c r="N41" s="75"/>
      <c r="O41" s="51"/>
      <c r="P41" s="51"/>
      <c r="Q41" s="51"/>
      <c r="R41" s="51"/>
    </row>
    <row r="42" spans="1:18" ht="16.5" customHeight="1" x14ac:dyDescent="0.2">
      <c r="A42" s="530"/>
      <c r="B42" s="26" t="s">
        <v>48</v>
      </c>
      <c r="C42" s="30"/>
      <c r="D42" s="35" t="s">
        <v>58</v>
      </c>
      <c r="E42" s="34" t="s">
        <v>73</v>
      </c>
      <c r="F42" s="41">
        <f>IFERROR(ROUNDDOWN(F41/F5,1),)</f>
        <v>0</v>
      </c>
      <c r="G42" s="48" t="s">
        <v>12</v>
      </c>
      <c r="I42" s="51"/>
      <c r="J42" s="58"/>
      <c r="K42" s="58"/>
      <c r="L42" s="75"/>
      <c r="M42" s="58"/>
      <c r="N42" s="75"/>
      <c r="O42" s="51"/>
      <c r="P42" s="51"/>
      <c r="Q42" s="51"/>
      <c r="R42" s="51"/>
    </row>
    <row r="43" spans="1:18" ht="16.5" customHeight="1" x14ac:dyDescent="0.2">
      <c r="A43" s="528" t="s">
        <v>26</v>
      </c>
      <c r="B43" s="23" t="s">
        <v>82</v>
      </c>
      <c r="C43" s="29" t="s">
        <v>22</v>
      </c>
      <c r="D43" s="33" t="s">
        <v>51</v>
      </c>
      <c r="E43" s="33"/>
      <c r="F43" s="40"/>
      <c r="G43" s="45" t="s">
        <v>18</v>
      </c>
      <c r="I43" s="51"/>
      <c r="J43" s="58"/>
      <c r="K43" s="58"/>
      <c r="L43" s="75"/>
      <c r="M43" s="58"/>
      <c r="N43" s="75"/>
      <c r="O43" s="51"/>
      <c r="P43" s="51"/>
      <c r="Q43" s="51"/>
      <c r="R43" s="51"/>
    </row>
    <row r="44" spans="1:18" ht="16.5" customHeight="1" x14ac:dyDescent="0.2">
      <c r="A44" s="529"/>
      <c r="B44" s="24" t="s">
        <v>48</v>
      </c>
      <c r="D44" s="34" t="s">
        <v>49</v>
      </c>
      <c r="E44" s="34" t="s">
        <v>75</v>
      </c>
      <c r="F44" s="41">
        <f>IFERROR(ROUNDDOWN(F43/F5,1),)</f>
        <v>0</v>
      </c>
      <c r="G44" s="46" t="s">
        <v>12</v>
      </c>
      <c r="I44" s="51"/>
      <c r="J44" s="58"/>
      <c r="K44" s="58"/>
      <c r="L44" s="75"/>
      <c r="M44" s="58"/>
      <c r="N44" s="75"/>
      <c r="O44" s="51"/>
      <c r="P44" s="51"/>
      <c r="Q44" s="51"/>
      <c r="R44" s="51"/>
    </row>
    <row r="45" spans="1:18" ht="16.5" customHeight="1" x14ac:dyDescent="0.2">
      <c r="A45" s="529"/>
      <c r="B45" s="25" t="s">
        <v>56</v>
      </c>
      <c r="C45" s="7" t="s">
        <v>22</v>
      </c>
      <c r="D45" s="34" t="s">
        <v>65</v>
      </c>
      <c r="E45" s="34"/>
      <c r="F45" s="40"/>
      <c r="G45" s="47" t="s">
        <v>18</v>
      </c>
      <c r="I45" s="51"/>
      <c r="J45" s="58"/>
      <c r="K45" s="58"/>
      <c r="L45" s="75"/>
      <c r="M45" s="58"/>
      <c r="N45" s="75"/>
      <c r="O45" s="51"/>
      <c r="P45" s="51"/>
      <c r="Q45" s="51"/>
      <c r="R45" s="51"/>
    </row>
    <row r="46" spans="1:18" ht="16.5" customHeight="1" x14ac:dyDescent="0.2">
      <c r="A46" s="530"/>
      <c r="B46" s="26" t="s">
        <v>48</v>
      </c>
      <c r="C46" s="30"/>
      <c r="D46" s="35" t="s">
        <v>58</v>
      </c>
      <c r="E46" s="34" t="s">
        <v>76</v>
      </c>
      <c r="F46" s="41">
        <f>IFERROR(ROUNDDOWN(F45/F5,1),)</f>
        <v>0</v>
      </c>
      <c r="G46" s="48" t="s">
        <v>12</v>
      </c>
      <c r="I46" s="51"/>
      <c r="J46" s="58"/>
      <c r="K46" s="58"/>
      <c r="L46" s="75"/>
      <c r="M46" s="58"/>
      <c r="N46" s="75"/>
      <c r="O46" s="51"/>
      <c r="P46" s="51"/>
      <c r="Q46" s="51"/>
      <c r="R46" s="51"/>
    </row>
    <row r="47" spans="1:18" ht="16.5" customHeight="1" x14ac:dyDescent="0.2">
      <c r="A47" s="528" t="s">
        <v>21</v>
      </c>
      <c r="B47" s="23" t="s">
        <v>82</v>
      </c>
      <c r="C47" s="29" t="s">
        <v>22</v>
      </c>
      <c r="D47" s="33" t="s">
        <v>51</v>
      </c>
      <c r="E47" s="33"/>
      <c r="F47" s="40"/>
      <c r="G47" s="45" t="s">
        <v>18</v>
      </c>
      <c r="I47" s="51"/>
      <c r="J47" s="58"/>
      <c r="K47" s="58"/>
      <c r="L47" s="75"/>
      <c r="M47" s="58"/>
      <c r="N47" s="75"/>
      <c r="O47" s="51"/>
      <c r="P47" s="51"/>
      <c r="Q47" s="51"/>
      <c r="R47" s="51"/>
    </row>
    <row r="48" spans="1:18" ht="16.5" customHeight="1" x14ac:dyDescent="0.2">
      <c r="A48" s="529"/>
      <c r="B48" s="24" t="s">
        <v>48</v>
      </c>
      <c r="D48" s="34" t="s">
        <v>49</v>
      </c>
      <c r="E48" s="34" t="s">
        <v>40</v>
      </c>
      <c r="F48" s="41">
        <f>IFERROR(ROUNDDOWN(F47/F5,1),)</f>
        <v>0</v>
      </c>
      <c r="G48" s="46" t="s">
        <v>12</v>
      </c>
      <c r="I48" s="51"/>
      <c r="J48" s="58"/>
      <c r="K48" s="58"/>
      <c r="L48" s="75"/>
      <c r="M48" s="58"/>
      <c r="N48" s="75"/>
      <c r="O48" s="51"/>
      <c r="P48" s="51"/>
      <c r="Q48" s="51"/>
      <c r="R48" s="51"/>
    </row>
    <row r="49" spans="1:18" ht="16.5" customHeight="1" x14ac:dyDescent="0.2">
      <c r="A49" s="529"/>
      <c r="B49" s="25" t="s">
        <v>56</v>
      </c>
      <c r="C49" s="7" t="s">
        <v>22</v>
      </c>
      <c r="D49" s="34" t="s">
        <v>65</v>
      </c>
      <c r="E49" s="34"/>
      <c r="F49" s="40"/>
      <c r="G49" s="47" t="s">
        <v>18</v>
      </c>
      <c r="I49" s="51"/>
      <c r="J49" s="58"/>
      <c r="K49" s="58"/>
      <c r="L49" s="75"/>
      <c r="M49" s="58"/>
      <c r="N49" s="75"/>
      <c r="O49" s="51"/>
      <c r="P49" s="51"/>
      <c r="Q49" s="51"/>
      <c r="R49" s="51"/>
    </row>
    <row r="50" spans="1:18" ht="16.5" customHeight="1" x14ac:dyDescent="0.2">
      <c r="A50" s="530"/>
      <c r="B50" s="26" t="s">
        <v>48</v>
      </c>
      <c r="C50" s="30"/>
      <c r="D50" s="35" t="s">
        <v>58</v>
      </c>
      <c r="E50" s="36" t="s">
        <v>74</v>
      </c>
      <c r="F50" s="41">
        <f>IFERROR(ROUNDDOWN(F49/F5,1),)</f>
        <v>0</v>
      </c>
      <c r="G50" s="48" t="s">
        <v>12</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07" t="s">
        <v>50</v>
      </c>
      <c r="B1" s="108"/>
      <c r="C1" s="111"/>
      <c r="D1" s="112"/>
      <c r="E1" s="112"/>
      <c r="F1" s="113"/>
      <c r="G1" s="114"/>
    </row>
    <row r="2" spans="1:18" ht="50.25" customHeight="1" x14ac:dyDescent="0.2">
      <c r="A2" s="518" t="s">
        <v>47</v>
      </c>
      <c r="B2" s="518"/>
      <c r="C2" s="518"/>
      <c r="D2" s="518"/>
      <c r="E2" s="518"/>
      <c r="F2" s="518"/>
      <c r="G2" s="518"/>
      <c r="H2" s="518"/>
      <c r="I2" s="518"/>
      <c r="J2" s="518"/>
      <c r="K2" s="518"/>
      <c r="L2" s="518"/>
      <c r="M2" s="518"/>
      <c r="N2" s="518"/>
      <c r="O2" s="518"/>
      <c r="P2" s="92"/>
      <c r="Q2" s="92"/>
      <c r="R2" s="92"/>
    </row>
    <row r="3" spans="1:18" ht="20.25" customHeight="1" x14ac:dyDescent="0.2">
      <c r="A3" s="15"/>
      <c r="B3" s="519" t="s">
        <v>25</v>
      </c>
      <c r="C3" s="520"/>
      <c r="D3" s="521"/>
      <c r="E3" s="15"/>
      <c r="F3" s="38"/>
      <c r="G3" s="15"/>
      <c r="H3" s="15"/>
      <c r="I3" s="15"/>
      <c r="J3" s="15"/>
      <c r="K3" s="15"/>
      <c r="L3" s="15"/>
      <c r="M3" s="15"/>
      <c r="N3" s="15"/>
      <c r="O3" s="15"/>
      <c r="P3" s="92"/>
      <c r="Q3" s="92"/>
      <c r="R3" s="92"/>
    </row>
    <row r="4" spans="1:18" ht="27" customHeight="1" x14ac:dyDescent="0.15">
      <c r="A4" s="522" t="s">
        <v>55</v>
      </c>
      <c r="B4" s="522"/>
      <c r="C4" s="522"/>
      <c r="D4" s="522"/>
      <c r="E4" s="522"/>
      <c r="F4" s="522"/>
      <c r="G4" s="522"/>
      <c r="H4" s="49"/>
      <c r="J4" s="54"/>
      <c r="K4" s="54"/>
      <c r="L4" s="70"/>
      <c r="M4" s="54"/>
      <c r="N4" s="70"/>
      <c r="O4" s="5"/>
      <c r="P4" s="5"/>
      <c r="Q4" s="5"/>
    </row>
    <row r="5" spans="1:18" ht="16.5" customHeight="1" x14ac:dyDescent="0.2">
      <c r="A5" s="16"/>
      <c r="B5" s="18" t="s">
        <v>7</v>
      </c>
      <c r="C5" s="28"/>
      <c r="D5" s="32" t="s">
        <v>4</v>
      </c>
      <c r="E5" s="16"/>
      <c r="F5" s="39"/>
      <c r="G5" s="44" t="s">
        <v>18</v>
      </c>
      <c r="H5" s="49"/>
      <c r="J5" s="54"/>
      <c r="K5" s="54"/>
      <c r="L5" s="70"/>
      <c r="M5" s="54"/>
      <c r="N5" s="70"/>
      <c r="O5" s="5"/>
      <c r="P5" s="5"/>
      <c r="Q5" s="5"/>
    </row>
    <row r="6" spans="1:18" ht="34.5" customHeight="1" x14ac:dyDescent="0.15">
      <c r="A6" s="523" t="s">
        <v>60</v>
      </c>
      <c r="B6" s="523"/>
      <c r="C6" s="523"/>
      <c r="D6" s="523"/>
      <c r="E6" s="523"/>
      <c r="F6" s="523"/>
      <c r="G6" s="523"/>
      <c r="I6" s="522" t="s">
        <v>32</v>
      </c>
      <c r="J6" s="522"/>
      <c r="K6" s="522"/>
      <c r="L6" s="522"/>
      <c r="M6" s="522"/>
      <c r="N6" s="522"/>
      <c r="R6" s="13"/>
    </row>
    <row r="7" spans="1:18" ht="16.5" customHeight="1" x14ac:dyDescent="0.2">
      <c r="A7" s="528" t="s">
        <v>34</v>
      </c>
      <c r="B7" s="109" t="s">
        <v>89</v>
      </c>
      <c r="C7" s="29" t="s">
        <v>22</v>
      </c>
      <c r="D7" s="33" t="s">
        <v>63</v>
      </c>
      <c r="E7" s="33"/>
      <c r="F7" s="40"/>
      <c r="G7" s="45" t="s">
        <v>18</v>
      </c>
      <c r="I7" s="7"/>
      <c r="J7" s="531"/>
      <c r="K7" s="100"/>
      <c r="L7" s="525" t="s">
        <v>29</v>
      </c>
      <c r="M7" s="526"/>
      <c r="N7" s="527"/>
    </row>
    <row r="8" spans="1:18" ht="16.5" customHeight="1" x14ac:dyDescent="0.2">
      <c r="A8" s="529"/>
      <c r="B8" s="20" t="s">
        <v>48</v>
      </c>
      <c r="D8" s="34" t="s">
        <v>5</v>
      </c>
      <c r="E8" s="34" t="s">
        <v>3</v>
      </c>
      <c r="F8" s="41">
        <f>IFERROR(ROUNDDOWN(F7/F5,1),)</f>
        <v>0</v>
      </c>
      <c r="G8" s="46" t="s">
        <v>12</v>
      </c>
      <c r="I8" s="50"/>
      <c r="J8" s="532"/>
      <c r="K8" s="83"/>
      <c r="L8" s="101" t="s">
        <v>85</v>
      </c>
      <c r="M8" s="83"/>
      <c r="N8" s="85" t="s">
        <v>86</v>
      </c>
    </row>
    <row r="9" spans="1:18" ht="16.5" customHeight="1" x14ac:dyDescent="0.2">
      <c r="A9" s="529"/>
      <c r="B9" s="110" t="s">
        <v>92</v>
      </c>
      <c r="C9" s="7" t="s">
        <v>22</v>
      </c>
      <c r="D9" s="34" t="s">
        <v>65</v>
      </c>
      <c r="E9" s="34"/>
      <c r="F9" s="40"/>
      <c r="G9" s="47" t="s">
        <v>18</v>
      </c>
      <c r="J9" s="55" t="s">
        <v>34</v>
      </c>
      <c r="K9" s="67" t="s">
        <v>3</v>
      </c>
      <c r="L9" s="72">
        <f>F8</f>
        <v>0</v>
      </c>
      <c r="M9" s="67" t="s">
        <v>66</v>
      </c>
      <c r="N9" s="72">
        <f>F10</f>
        <v>0</v>
      </c>
    </row>
    <row r="10" spans="1:18" ht="16.5" customHeight="1" x14ac:dyDescent="0.2">
      <c r="A10" s="530"/>
      <c r="B10" s="22" t="s">
        <v>48</v>
      </c>
      <c r="C10" s="30"/>
      <c r="D10" s="35" t="s">
        <v>58</v>
      </c>
      <c r="E10" s="34" t="s">
        <v>66</v>
      </c>
      <c r="F10" s="41">
        <f>IFERROR(ROUNDDOWN(F9/F5,1),)</f>
        <v>0</v>
      </c>
      <c r="G10" s="48" t="s">
        <v>12</v>
      </c>
      <c r="J10" s="55" t="s">
        <v>14</v>
      </c>
      <c r="K10" s="67" t="s">
        <v>31</v>
      </c>
      <c r="L10" s="72">
        <f>F12</f>
        <v>0</v>
      </c>
      <c r="M10" s="67" t="s">
        <v>24</v>
      </c>
      <c r="N10" s="72">
        <f>F14</f>
        <v>0</v>
      </c>
    </row>
    <row r="11" spans="1:18" ht="16.5" customHeight="1" x14ac:dyDescent="0.2">
      <c r="A11" s="528" t="s">
        <v>14</v>
      </c>
      <c r="B11" s="109" t="s">
        <v>89</v>
      </c>
      <c r="C11" s="29" t="s">
        <v>22</v>
      </c>
      <c r="D11" s="33" t="s">
        <v>51</v>
      </c>
      <c r="E11" s="33"/>
      <c r="F11" s="40"/>
      <c r="G11" s="45" t="s">
        <v>18</v>
      </c>
      <c r="I11" s="51"/>
      <c r="J11" s="55" t="s">
        <v>30</v>
      </c>
      <c r="K11" s="67" t="s">
        <v>20</v>
      </c>
      <c r="L11" s="72">
        <f>F16</f>
        <v>0</v>
      </c>
      <c r="M11" s="67" t="s">
        <v>54</v>
      </c>
      <c r="N11" s="72">
        <f>F18</f>
        <v>0</v>
      </c>
      <c r="O11" s="51"/>
      <c r="P11" s="51"/>
      <c r="Q11" s="51"/>
      <c r="R11" s="51"/>
    </row>
    <row r="12" spans="1:18" ht="16.5" customHeight="1" x14ac:dyDescent="0.2">
      <c r="A12" s="529"/>
      <c r="B12" s="20" t="s">
        <v>48</v>
      </c>
      <c r="D12" s="34" t="s">
        <v>49</v>
      </c>
      <c r="E12" s="34" t="s">
        <v>31</v>
      </c>
      <c r="F12" s="41">
        <f>IFERROR(ROUNDDOWN(F11/F5,1),)</f>
        <v>0</v>
      </c>
      <c r="G12" s="46" t="s">
        <v>12</v>
      </c>
      <c r="I12" s="51"/>
      <c r="J12" s="55" t="s">
        <v>27</v>
      </c>
      <c r="K12" s="67" t="s">
        <v>67</v>
      </c>
      <c r="L12" s="72">
        <f>F20</f>
        <v>0</v>
      </c>
      <c r="M12" s="67" t="s">
        <v>1</v>
      </c>
      <c r="N12" s="72">
        <f>F22</f>
        <v>0</v>
      </c>
      <c r="O12" s="51"/>
      <c r="P12" s="51"/>
      <c r="Q12" s="51"/>
      <c r="R12" s="51"/>
    </row>
    <row r="13" spans="1:18" ht="16.5" customHeight="1" x14ac:dyDescent="0.2">
      <c r="A13" s="529"/>
      <c r="B13" s="110" t="s">
        <v>92</v>
      </c>
      <c r="C13" s="7" t="s">
        <v>22</v>
      </c>
      <c r="D13" s="34" t="s">
        <v>65</v>
      </c>
      <c r="E13" s="34"/>
      <c r="F13" s="40"/>
      <c r="G13" s="47" t="s">
        <v>18</v>
      </c>
      <c r="I13" s="51"/>
      <c r="J13" s="55" t="s">
        <v>6</v>
      </c>
      <c r="K13" s="67" t="s">
        <v>35</v>
      </c>
      <c r="L13" s="72">
        <f>F24</f>
        <v>0</v>
      </c>
      <c r="M13" s="67" t="s">
        <v>36</v>
      </c>
      <c r="N13" s="72">
        <f>F26</f>
        <v>0</v>
      </c>
      <c r="O13" s="51"/>
      <c r="P13" s="51"/>
      <c r="Q13" s="51"/>
      <c r="R13" s="51"/>
    </row>
    <row r="14" spans="1:18" ht="16.5" customHeight="1" x14ac:dyDescent="0.2">
      <c r="A14" s="530"/>
      <c r="B14" s="22" t="s">
        <v>48</v>
      </c>
      <c r="C14" s="30"/>
      <c r="D14" s="35" t="s">
        <v>58</v>
      </c>
      <c r="E14" s="34" t="s">
        <v>24</v>
      </c>
      <c r="F14" s="41">
        <f>IFERROR(ROUNDDOWN(F13/F5,1),)</f>
        <v>0</v>
      </c>
      <c r="G14" s="48" t="s">
        <v>12</v>
      </c>
      <c r="I14" s="51"/>
      <c r="J14" s="55" t="s">
        <v>28</v>
      </c>
      <c r="K14" s="67" t="s">
        <v>68</v>
      </c>
      <c r="L14" s="72">
        <f>F28</f>
        <v>0</v>
      </c>
      <c r="M14" s="67" t="s">
        <v>69</v>
      </c>
      <c r="N14" s="72">
        <f>F30</f>
        <v>0</v>
      </c>
      <c r="O14" s="51"/>
      <c r="P14" s="51"/>
      <c r="Q14" s="51"/>
      <c r="R14" s="51"/>
    </row>
    <row r="15" spans="1:18" ht="16.5" customHeight="1" x14ac:dyDescent="0.2">
      <c r="A15" s="528" t="s">
        <v>30</v>
      </c>
      <c r="B15" s="109" t="s">
        <v>89</v>
      </c>
      <c r="C15" s="29" t="s">
        <v>22</v>
      </c>
      <c r="D15" s="33" t="s">
        <v>51</v>
      </c>
      <c r="E15" s="33"/>
      <c r="F15" s="40"/>
      <c r="G15" s="45" t="s">
        <v>18</v>
      </c>
      <c r="I15" s="51"/>
      <c r="J15" s="55" t="s">
        <v>37</v>
      </c>
      <c r="K15" s="67" t="s">
        <v>38</v>
      </c>
      <c r="L15" s="72">
        <f>F32</f>
        <v>0</v>
      </c>
      <c r="M15" s="67" t="s">
        <v>23</v>
      </c>
      <c r="N15" s="72">
        <f>F34</f>
        <v>0</v>
      </c>
      <c r="O15" s="51"/>
      <c r="P15" s="51"/>
      <c r="Q15" s="51"/>
      <c r="R15" s="51"/>
    </row>
    <row r="16" spans="1:18" ht="16.5" customHeight="1" x14ac:dyDescent="0.2">
      <c r="A16" s="529"/>
      <c r="B16" s="20" t="s">
        <v>48</v>
      </c>
      <c r="D16" s="34" t="s">
        <v>49</v>
      </c>
      <c r="E16" s="34" t="s">
        <v>20</v>
      </c>
      <c r="F16" s="41">
        <f>IFERROR(ROUNDDOWN(F15/F5,1),)</f>
        <v>0</v>
      </c>
      <c r="G16" s="46" t="s">
        <v>12</v>
      </c>
      <c r="I16" s="51"/>
      <c r="J16" s="55" t="s">
        <v>33</v>
      </c>
      <c r="K16" s="67" t="s">
        <v>70</v>
      </c>
      <c r="L16" s="72">
        <f>F36</f>
        <v>0</v>
      </c>
      <c r="M16" s="67" t="s">
        <v>71</v>
      </c>
      <c r="N16" s="72">
        <f>F38</f>
        <v>0</v>
      </c>
      <c r="O16" s="51"/>
      <c r="P16" s="51"/>
      <c r="Q16" s="51"/>
      <c r="R16" s="51"/>
    </row>
    <row r="17" spans="1:18" ht="16.5" customHeight="1" x14ac:dyDescent="0.2">
      <c r="A17" s="529"/>
      <c r="B17" s="110" t="s">
        <v>92</v>
      </c>
      <c r="C17" s="7" t="s">
        <v>22</v>
      </c>
      <c r="D17" s="34" t="s">
        <v>65</v>
      </c>
      <c r="E17" s="34"/>
      <c r="F17" s="40"/>
      <c r="G17" s="47" t="s">
        <v>18</v>
      </c>
      <c r="I17" s="51"/>
      <c r="J17" s="55" t="s">
        <v>39</v>
      </c>
      <c r="K17" s="67" t="s">
        <v>72</v>
      </c>
      <c r="L17" s="72">
        <f>F40</f>
        <v>0</v>
      </c>
      <c r="M17" s="67" t="s">
        <v>73</v>
      </c>
      <c r="N17" s="72">
        <f>F42</f>
        <v>0</v>
      </c>
      <c r="O17" s="51"/>
      <c r="P17" s="51"/>
      <c r="Q17" s="51"/>
      <c r="R17" s="51"/>
    </row>
    <row r="18" spans="1:18" ht="16.5" customHeight="1" x14ac:dyDescent="0.2">
      <c r="A18" s="530"/>
      <c r="B18" s="22" t="s">
        <v>48</v>
      </c>
      <c r="C18" s="30"/>
      <c r="D18" s="35" t="s">
        <v>58</v>
      </c>
      <c r="E18" s="34" t="s">
        <v>54</v>
      </c>
      <c r="F18" s="41">
        <f>IFERROR(ROUNDDOWN(F17/F5,1),)</f>
        <v>0</v>
      </c>
      <c r="G18" s="48" t="s">
        <v>12</v>
      </c>
      <c r="I18" s="51"/>
      <c r="J18" s="55" t="s">
        <v>26</v>
      </c>
      <c r="K18" s="67" t="s">
        <v>75</v>
      </c>
      <c r="L18" s="72">
        <f>F44</f>
        <v>0</v>
      </c>
      <c r="M18" s="67" t="s">
        <v>76</v>
      </c>
      <c r="N18" s="72">
        <f>F46</f>
        <v>0</v>
      </c>
      <c r="O18" s="51"/>
      <c r="P18" s="51"/>
      <c r="Q18" s="51"/>
      <c r="R18" s="51"/>
    </row>
    <row r="19" spans="1:18" ht="16.5" customHeight="1" x14ac:dyDescent="0.2">
      <c r="A19" s="528" t="s">
        <v>27</v>
      </c>
      <c r="B19" s="109" t="s">
        <v>89</v>
      </c>
      <c r="C19" s="29" t="s">
        <v>22</v>
      </c>
      <c r="D19" s="33" t="s">
        <v>51</v>
      </c>
      <c r="E19" s="33"/>
      <c r="F19" s="40"/>
      <c r="G19" s="45" t="s">
        <v>18</v>
      </c>
      <c r="I19" s="51"/>
      <c r="J19" s="56" t="s">
        <v>21</v>
      </c>
      <c r="K19" s="68" t="s">
        <v>40</v>
      </c>
      <c r="L19" s="73">
        <f>F48</f>
        <v>0</v>
      </c>
      <c r="M19" s="68" t="s">
        <v>74</v>
      </c>
      <c r="N19" s="73">
        <f>F50</f>
        <v>0</v>
      </c>
      <c r="O19" s="51"/>
      <c r="P19" s="51"/>
      <c r="Q19" s="51"/>
      <c r="R19" s="51"/>
    </row>
    <row r="20" spans="1:18" ht="16.5" customHeight="1" x14ac:dyDescent="0.2">
      <c r="A20" s="529"/>
      <c r="B20" s="20" t="s">
        <v>48</v>
      </c>
      <c r="D20" s="34" t="s">
        <v>49</v>
      </c>
      <c r="E20" s="34" t="s">
        <v>67</v>
      </c>
      <c r="F20" s="41">
        <f>IFERROR(ROUNDDOWN(F19/F5,1),)</f>
        <v>0</v>
      </c>
      <c r="G20" s="46" t="s">
        <v>12</v>
      </c>
      <c r="I20" s="51"/>
      <c r="J20" s="57" t="s">
        <v>17</v>
      </c>
      <c r="K20" s="57"/>
      <c r="L20" s="74">
        <f>SUM(L9:L19)</f>
        <v>0</v>
      </c>
      <c r="M20" s="57"/>
      <c r="N20" s="74">
        <f>SUM(N9:N19)</f>
        <v>0</v>
      </c>
      <c r="O20" s="51"/>
      <c r="P20" s="51"/>
      <c r="Q20" s="51"/>
      <c r="R20" s="51"/>
    </row>
    <row r="21" spans="1:18" ht="16.5" customHeight="1" x14ac:dyDescent="0.2">
      <c r="A21" s="529"/>
      <c r="B21" s="110" t="s">
        <v>92</v>
      </c>
      <c r="C21" s="7" t="s">
        <v>22</v>
      </c>
      <c r="D21" s="34" t="s">
        <v>65</v>
      </c>
      <c r="E21" s="34"/>
      <c r="F21" s="40"/>
      <c r="G21" s="47" t="s">
        <v>18</v>
      </c>
      <c r="I21" s="51"/>
      <c r="J21" s="58"/>
      <c r="K21" s="58"/>
      <c r="L21" s="75"/>
      <c r="M21" s="58"/>
      <c r="N21" s="75"/>
      <c r="O21" s="51"/>
      <c r="P21" s="51"/>
      <c r="Q21" s="51"/>
      <c r="R21" s="51"/>
    </row>
    <row r="22" spans="1:18" ht="16.5" customHeight="1" x14ac:dyDescent="0.2">
      <c r="A22" s="530"/>
      <c r="B22" s="22" t="s">
        <v>48</v>
      </c>
      <c r="C22" s="30"/>
      <c r="D22" s="35" t="s">
        <v>58</v>
      </c>
      <c r="E22" s="34" t="s">
        <v>1</v>
      </c>
      <c r="F22" s="41">
        <f>IFERROR(ROUNDDOWN(F21/F5,1),)</f>
        <v>0</v>
      </c>
      <c r="G22" s="48" t="s">
        <v>12</v>
      </c>
      <c r="I22" s="51"/>
      <c r="J22" s="6"/>
      <c r="K22" s="6"/>
      <c r="L22" s="102"/>
      <c r="M22" s="6"/>
      <c r="N22" s="102"/>
      <c r="O22" s="6"/>
      <c r="P22" s="6"/>
      <c r="Q22" s="6"/>
      <c r="R22" s="51"/>
    </row>
    <row r="23" spans="1:18" ht="16.5" customHeight="1" x14ac:dyDescent="0.2">
      <c r="A23" s="528" t="s">
        <v>6</v>
      </c>
      <c r="B23" s="109" t="s">
        <v>89</v>
      </c>
      <c r="C23" s="29" t="s">
        <v>22</v>
      </c>
      <c r="D23" s="33" t="s">
        <v>51</v>
      </c>
      <c r="E23" s="33"/>
      <c r="F23" s="42"/>
      <c r="G23" s="45" t="s">
        <v>18</v>
      </c>
      <c r="I23" s="51"/>
      <c r="J23" s="6"/>
      <c r="K23" s="6"/>
      <c r="M23" s="6"/>
      <c r="O23" s="6"/>
      <c r="P23" s="6"/>
      <c r="Q23" s="6"/>
      <c r="R23" s="51"/>
    </row>
    <row r="24" spans="1:18" ht="16.5" customHeight="1" x14ac:dyDescent="0.2">
      <c r="A24" s="529"/>
      <c r="B24" s="20" t="s">
        <v>48</v>
      </c>
      <c r="D24" s="34" t="s">
        <v>49</v>
      </c>
      <c r="E24" s="34" t="s">
        <v>35</v>
      </c>
      <c r="F24" s="41">
        <f>IFERROR(ROUNDDOWN(F23/F5,1),)</f>
        <v>0</v>
      </c>
      <c r="G24" s="46" t="s">
        <v>12</v>
      </c>
      <c r="J24" s="59" t="s">
        <v>41</v>
      </c>
      <c r="K24" s="58"/>
      <c r="L24" s="77"/>
      <c r="M24" s="58"/>
      <c r="N24" s="77"/>
      <c r="O24" s="6"/>
      <c r="P24" s="51"/>
      <c r="Q24" s="51"/>
      <c r="R24" s="51"/>
    </row>
    <row r="25" spans="1:18" ht="16.5" customHeight="1" x14ac:dyDescent="0.2">
      <c r="A25" s="529"/>
      <c r="B25" s="110" t="s">
        <v>92</v>
      </c>
      <c r="C25" s="7" t="s">
        <v>22</v>
      </c>
      <c r="D25" s="34" t="s">
        <v>65</v>
      </c>
      <c r="E25" s="34"/>
      <c r="F25" s="40"/>
      <c r="G25" s="47" t="s">
        <v>18</v>
      </c>
      <c r="J25" s="7"/>
      <c r="K25" s="7"/>
      <c r="M25" s="7"/>
      <c r="O25" s="6"/>
      <c r="R25" s="51"/>
    </row>
    <row r="26" spans="1:18" ht="16.5" customHeight="1" x14ac:dyDescent="0.2">
      <c r="A26" s="530"/>
      <c r="B26" s="22" t="s">
        <v>48</v>
      </c>
      <c r="C26" s="30"/>
      <c r="D26" s="35" t="s">
        <v>58</v>
      </c>
      <c r="E26" s="34" t="s">
        <v>36</v>
      </c>
      <c r="F26" s="41">
        <f>IFERROR(ROUNDDOWN(F25/F5,1),)</f>
        <v>0</v>
      </c>
      <c r="G26" s="48" t="s">
        <v>12</v>
      </c>
      <c r="J26" s="58"/>
      <c r="K26" s="58"/>
      <c r="L26" s="75"/>
      <c r="M26" s="58"/>
      <c r="N26" s="75"/>
      <c r="O26" s="51"/>
      <c r="R26" s="51"/>
    </row>
    <row r="27" spans="1:18" ht="16.5" customHeight="1" x14ac:dyDescent="0.2">
      <c r="A27" s="528" t="s">
        <v>28</v>
      </c>
      <c r="B27" s="109" t="s">
        <v>89</v>
      </c>
      <c r="C27" s="29" t="s">
        <v>22</v>
      </c>
      <c r="D27" s="33" t="s">
        <v>51</v>
      </c>
      <c r="E27" s="33"/>
      <c r="F27" s="40"/>
      <c r="G27" s="45" t="s">
        <v>18</v>
      </c>
      <c r="I27" s="52" t="s">
        <v>42</v>
      </c>
      <c r="J27" s="60">
        <f>ROUNDDOWN(N24,1)</f>
        <v>0</v>
      </c>
      <c r="K27" s="12"/>
      <c r="L27" s="9" t="s">
        <v>12</v>
      </c>
      <c r="M27" s="12"/>
      <c r="O27" s="13"/>
      <c r="R27" s="51"/>
    </row>
    <row r="28" spans="1:18" ht="16.5" customHeight="1" x14ac:dyDescent="0.2">
      <c r="A28" s="529"/>
      <c r="B28" s="20" t="s">
        <v>48</v>
      </c>
      <c r="D28" s="34" t="s">
        <v>49</v>
      </c>
      <c r="E28" s="34" t="s">
        <v>68</v>
      </c>
      <c r="F28" s="41">
        <f>IFERROR(ROUNDDOWN(F27/F5,1),)</f>
        <v>0</v>
      </c>
      <c r="G28" s="46" t="s">
        <v>12</v>
      </c>
      <c r="I28" s="52"/>
      <c r="J28" s="61"/>
      <c r="K28" s="61"/>
      <c r="L28" s="78" t="s">
        <v>19</v>
      </c>
      <c r="M28" s="61"/>
      <c r="N28" s="86">
        <f>IFERROR(J27/J29*100,)</f>
        <v>0</v>
      </c>
      <c r="O28" s="88" t="s">
        <v>80</v>
      </c>
      <c r="Q28" s="51"/>
      <c r="R28" s="51"/>
    </row>
    <row r="29" spans="1:18" ht="16.5" customHeight="1" x14ac:dyDescent="0.2">
      <c r="A29" s="529"/>
      <c r="B29" s="110" t="s">
        <v>92</v>
      </c>
      <c r="C29" s="7" t="s">
        <v>22</v>
      </c>
      <c r="D29" s="34" t="s">
        <v>65</v>
      </c>
      <c r="E29" s="34"/>
      <c r="F29" s="40"/>
      <c r="G29" s="47" t="s">
        <v>18</v>
      </c>
      <c r="I29" s="53" t="s">
        <v>77</v>
      </c>
      <c r="J29" s="41">
        <f>ROUNDDOWN(L24,1)</f>
        <v>0</v>
      </c>
      <c r="K29" s="69"/>
      <c r="L29" s="79" t="s">
        <v>12</v>
      </c>
      <c r="M29" s="69"/>
      <c r="N29" s="79"/>
      <c r="O29" s="89"/>
      <c r="P29" s="51"/>
      <c r="Q29" s="51"/>
      <c r="R29" s="51"/>
    </row>
    <row r="30" spans="1:18" ht="16.5" customHeight="1" x14ac:dyDescent="0.2">
      <c r="A30" s="530"/>
      <c r="B30" s="22" t="s">
        <v>48</v>
      </c>
      <c r="C30" s="30"/>
      <c r="D30" s="35" t="s">
        <v>58</v>
      </c>
      <c r="E30" s="34" t="s">
        <v>69</v>
      </c>
      <c r="F30" s="41">
        <f>IFERROR(ROUNDDOWN(F29/F5,1),)</f>
        <v>0</v>
      </c>
      <c r="G30" s="48" t="s">
        <v>12</v>
      </c>
      <c r="I30" s="51"/>
      <c r="J30" s="51"/>
      <c r="K30" s="51"/>
      <c r="L30" s="75"/>
      <c r="M30" s="51"/>
      <c r="O30" s="51"/>
      <c r="P30" s="51"/>
      <c r="Q30" s="51"/>
      <c r="R30" s="51"/>
    </row>
    <row r="31" spans="1:18" ht="16.5" customHeight="1" x14ac:dyDescent="0.2">
      <c r="A31" s="528" t="s">
        <v>37</v>
      </c>
      <c r="B31" s="109" t="s">
        <v>89</v>
      </c>
      <c r="C31" s="29" t="s">
        <v>22</v>
      </c>
      <c r="D31" s="33" t="s">
        <v>51</v>
      </c>
      <c r="E31" s="33"/>
      <c r="F31" s="40"/>
      <c r="G31" s="45" t="s">
        <v>18</v>
      </c>
      <c r="J31" s="524" t="s">
        <v>78</v>
      </c>
      <c r="K31" s="524"/>
      <c r="L31" s="524"/>
      <c r="M31" s="524"/>
      <c r="N31" s="524"/>
      <c r="O31" s="524"/>
      <c r="P31" s="51"/>
      <c r="Q31" s="51"/>
      <c r="R31" s="51"/>
    </row>
    <row r="32" spans="1:18" ht="16.5" customHeight="1" x14ac:dyDescent="0.2">
      <c r="A32" s="529"/>
      <c r="B32" s="20" t="s">
        <v>48</v>
      </c>
      <c r="D32" s="34" t="s">
        <v>49</v>
      </c>
      <c r="E32" s="34" t="s">
        <v>38</v>
      </c>
      <c r="F32" s="41">
        <f>IFERROR(ROUNDDOWN(F31/F5,1),)</f>
        <v>0</v>
      </c>
      <c r="G32" s="46" t="s">
        <v>12</v>
      </c>
      <c r="I32" s="51"/>
      <c r="J32" s="524"/>
      <c r="K32" s="524"/>
      <c r="L32" s="524"/>
      <c r="M32" s="524"/>
      <c r="N32" s="524"/>
      <c r="O32" s="524"/>
      <c r="P32" s="51"/>
      <c r="Q32" s="51"/>
      <c r="R32" s="51"/>
    </row>
    <row r="33" spans="1:18" ht="16.5" customHeight="1" x14ac:dyDescent="0.2">
      <c r="A33" s="529"/>
      <c r="B33" s="110" t="s">
        <v>92</v>
      </c>
      <c r="C33" s="7" t="s">
        <v>22</v>
      </c>
      <c r="D33" s="34" t="s">
        <v>65</v>
      </c>
      <c r="E33" s="34"/>
      <c r="F33" s="40"/>
      <c r="G33" s="47" t="s">
        <v>18</v>
      </c>
      <c r="I33" s="51"/>
      <c r="J33" s="62"/>
      <c r="K33" s="62"/>
      <c r="L33" s="80"/>
      <c r="M33" s="84"/>
      <c r="N33" s="81"/>
      <c r="O33" s="90"/>
      <c r="P33" s="51"/>
      <c r="Q33" s="51"/>
      <c r="R33" s="51"/>
    </row>
    <row r="34" spans="1:18" ht="16.5" customHeight="1" x14ac:dyDescent="0.2">
      <c r="A34" s="530"/>
      <c r="B34" s="22" t="s">
        <v>48</v>
      </c>
      <c r="C34" s="30"/>
      <c r="D34" s="35" t="s">
        <v>58</v>
      </c>
      <c r="E34" s="34" t="s">
        <v>23</v>
      </c>
      <c r="F34" s="41">
        <f>IFERROR(ROUNDDOWN(F33/F5,1),)</f>
        <v>0</v>
      </c>
      <c r="G34" s="48" t="s">
        <v>12</v>
      </c>
      <c r="I34" s="51"/>
      <c r="J34" s="62"/>
      <c r="K34" s="62"/>
      <c r="L34" s="80"/>
      <c r="M34" s="84"/>
      <c r="N34" s="81"/>
      <c r="O34" s="90"/>
      <c r="P34" s="51"/>
      <c r="Q34" s="51"/>
      <c r="R34" s="51"/>
    </row>
    <row r="35" spans="1:18" ht="16.5" customHeight="1" x14ac:dyDescent="0.2">
      <c r="A35" s="528" t="s">
        <v>33</v>
      </c>
      <c r="B35" s="109" t="s">
        <v>89</v>
      </c>
      <c r="C35" s="29" t="s">
        <v>22</v>
      </c>
      <c r="D35" s="33" t="s">
        <v>51</v>
      </c>
      <c r="E35" s="33"/>
      <c r="F35" s="40"/>
      <c r="G35" s="45" t="s">
        <v>18</v>
      </c>
      <c r="I35" s="51"/>
      <c r="J35" s="63"/>
      <c r="K35" s="63"/>
      <c r="L35" s="81"/>
      <c r="M35" s="63"/>
      <c r="N35" s="87"/>
      <c r="O35" s="91"/>
      <c r="P35" s="51"/>
      <c r="Q35" s="51"/>
      <c r="R35" s="51"/>
    </row>
    <row r="36" spans="1:18" ht="16.5" customHeight="1" x14ac:dyDescent="0.2">
      <c r="A36" s="529"/>
      <c r="B36" s="20" t="s">
        <v>48</v>
      </c>
      <c r="D36" s="34" t="s">
        <v>49</v>
      </c>
      <c r="E36" s="34" t="s">
        <v>70</v>
      </c>
      <c r="F36" s="41">
        <f>IFERROR(ROUNDDOWN(F35/F5,1),)</f>
        <v>0</v>
      </c>
      <c r="G36" s="46" t="s">
        <v>12</v>
      </c>
      <c r="I36" s="51"/>
      <c r="J36" s="63"/>
      <c r="K36" s="63"/>
      <c r="L36" s="81"/>
      <c r="M36" s="63"/>
      <c r="N36" s="87"/>
      <c r="O36" s="91"/>
      <c r="P36" s="51"/>
      <c r="Q36" s="51"/>
      <c r="R36" s="51"/>
    </row>
    <row r="37" spans="1:18" ht="16.5" customHeight="1" x14ac:dyDescent="0.2">
      <c r="A37" s="529"/>
      <c r="B37" s="110" t="s">
        <v>92</v>
      </c>
      <c r="C37" s="7" t="s">
        <v>22</v>
      </c>
      <c r="D37" s="34" t="s">
        <v>65</v>
      </c>
      <c r="E37" s="34"/>
      <c r="F37" s="40"/>
      <c r="G37" s="47" t="s">
        <v>18</v>
      </c>
      <c r="I37" s="51"/>
      <c r="J37" s="62"/>
      <c r="K37" s="62"/>
      <c r="L37" s="80"/>
      <c r="M37" s="84"/>
      <c r="N37" s="81"/>
      <c r="O37" s="90"/>
      <c r="P37" s="51"/>
      <c r="Q37" s="51"/>
      <c r="R37" s="51"/>
    </row>
    <row r="38" spans="1:18" ht="16.5" customHeight="1" x14ac:dyDescent="0.2">
      <c r="A38" s="530"/>
      <c r="B38" s="22" t="s">
        <v>48</v>
      </c>
      <c r="C38" s="30"/>
      <c r="D38" s="35" t="s">
        <v>58</v>
      </c>
      <c r="E38" s="34" t="s">
        <v>71</v>
      </c>
      <c r="F38" s="41">
        <f>IFERROR(ROUNDDOWN(F37/F5,1),)</f>
        <v>0</v>
      </c>
      <c r="G38" s="48" t="s">
        <v>12</v>
      </c>
      <c r="I38" s="51"/>
      <c r="J38" s="62"/>
      <c r="K38" s="62"/>
      <c r="L38" s="80"/>
      <c r="M38" s="84"/>
      <c r="N38" s="81"/>
      <c r="O38" s="90"/>
      <c r="P38" s="51"/>
      <c r="Q38" s="51"/>
      <c r="R38" s="51"/>
    </row>
    <row r="39" spans="1:18" ht="16.5" customHeight="1" x14ac:dyDescent="0.2">
      <c r="A39" s="528" t="s">
        <v>39</v>
      </c>
      <c r="B39" s="109" t="s">
        <v>89</v>
      </c>
      <c r="C39" s="29" t="s">
        <v>22</v>
      </c>
      <c r="D39" s="33" t="s">
        <v>51</v>
      </c>
      <c r="E39" s="33"/>
      <c r="F39" s="40"/>
      <c r="G39" s="45" t="s">
        <v>18</v>
      </c>
      <c r="I39" s="51"/>
      <c r="J39" s="64"/>
      <c r="K39" s="64"/>
      <c r="L39" s="82"/>
      <c r="M39" s="64"/>
      <c r="N39" s="82"/>
      <c r="O39" s="90"/>
      <c r="P39" s="51"/>
      <c r="Q39" s="51"/>
      <c r="R39" s="51"/>
    </row>
    <row r="40" spans="1:18" ht="16.5" customHeight="1" x14ac:dyDescent="0.2">
      <c r="A40" s="529"/>
      <c r="B40" s="20" t="s">
        <v>48</v>
      </c>
      <c r="D40" s="34" t="s">
        <v>49</v>
      </c>
      <c r="E40" s="34" t="s">
        <v>72</v>
      </c>
      <c r="F40" s="41">
        <f>IFERROR(ROUNDDOWN(F39/F5,1),)</f>
        <v>0</v>
      </c>
      <c r="G40" s="46" t="s">
        <v>12</v>
      </c>
      <c r="I40" s="51"/>
      <c r="J40" s="58"/>
      <c r="K40" s="58"/>
      <c r="L40" s="75"/>
      <c r="M40" s="58"/>
      <c r="N40" s="75"/>
      <c r="O40" s="51"/>
      <c r="P40" s="51"/>
      <c r="Q40" s="51"/>
      <c r="R40" s="51"/>
    </row>
    <row r="41" spans="1:18" ht="16.5" customHeight="1" x14ac:dyDescent="0.2">
      <c r="A41" s="529"/>
      <c r="B41" s="110" t="s">
        <v>92</v>
      </c>
      <c r="C41" s="7" t="s">
        <v>22</v>
      </c>
      <c r="D41" s="34" t="s">
        <v>65</v>
      </c>
      <c r="E41" s="34"/>
      <c r="F41" s="40"/>
      <c r="G41" s="47" t="s">
        <v>18</v>
      </c>
      <c r="I41" s="51"/>
      <c r="J41" s="58"/>
      <c r="K41" s="58"/>
      <c r="L41" s="75"/>
      <c r="M41" s="58"/>
      <c r="N41" s="75"/>
      <c r="O41" s="51"/>
      <c r="P41" s="51"/>
      <c r="Q41" s="51"/>
      <c r="R41" s="51"/>
    </row>
    <row r="42" spans="1:18" ht="16.5" customHeight="1" x14ac:dyDescent="0.2">
      <c r="A42" s="530"/>
      <c r="B42" s="22" t="s">
        <v>48</v>
      </c>
      <c r="C42" s="30"/>
      <c r="D42" s="35" t="s">
        <v>58</v>
      </c>
      <c r="E42" s="34" t="s">
        <v>73</v>
      </c>
      <c r="F42" s="41">
        <f>IFERROR(ROUNDDOWN(F41/F5,1),)</f>
        <v>0</v>
      </c>
      <c r="G42" s="48" t="s">
        <v>12</v>
      </c>
      <c r="I42" s="51"/>
      <c r="J42" s="58"/>
      <c r="K42" s="58"/>
      <c r="L42" s="75"/>
      <c r="M42" s="58"/>
      <c r="N42" s="75"/>
      <c r="O42" s="51"/>
      <c r="P42" s="51"/>
      <c r="Q42" s="51"/>
      <c r="R42" s="51"/>
    </row>
    <row r="43" spans="1:18" ht="16.5" customHeight="1" x14ac:dyDescent="0.2">
      <c r="A43" s="528" t="s">
        <v>26</v>
      </c>
      <c r="B43" s="109" t="s">
        <v>89</v>
      </c>
      <c r="C43" s="29" t="s">
        <v>22</v>
      </c>
      <c r="D43" s="33" t="s">
        <v>51</v>
      </c>
      <c r="E43" s="33"/>
      <c r="F43" s="40"/>
      <c r="G43" s="45" t="s">
        <v>18</v>
      </c>
      <c r="I43" s="51"/>
      <c r="J43" s="58"/>
      <c r="K43" s="58"/>
      <c r="L43" s="75"/>
      <c r="M43" s="58"/>
      <c r="N43" s="75"/>
      <c r="O43" s="51"/>
      <c r="P43" s="51"/>
      <c r="Q43" s="51"/>
      <c r="R43" s="51"/>
    </row>
    <row r="44" spans="1:18" ht="16.5" customHeight="1" x14ac:dyDescent="0.2">
      <c r="A44" s="529"/>
      <c r="B44" s="20" t="s">
        <v>48</v>
      </c>
      <c r="D44" s="34" t="s">
        <v>49</v>
      </c>
      <c r="E44" s="34" t="s">
        <v>75</v>
      </c>
      <c r="F44" s="41">
        <f>IFERROR(ROUNDDOWN(F43/F5,1),)</f>
        <v>0</v>
      </c>
      <c r="G44" s="46" t="s">
        <v>12</v>
      </c>
      <c r="I44" s="51"/>
      <c r="J44" s="58"/>
      <c r="K44" s="58"/>
      <c r="L44" s="75"/>
      <c r="M44" s="58"/>
      <c r="N44" s="75"/>
      <c r="O44" s="51"/>
      <c r="P44" s="51"/>
      <c r="Q44" s="51"/>
      <c r="R44" s="51"/>
    </row>
    <row r="45" spans="1:18" ht="16.5" customHeight="1" x14ac:dyDescent="0.2">
      <c r="A45" s="529"/>
      <c r="B45" s="110" t="s">
        <v>92</v>
      </c>
      <c r="C45" s="7" t="s">
        <v>22</v>
      </c>
      <c r="D45" s="34" t="s">
        <v>65</v>
      </c>
      <c r="E45" s="34"/>
      <c r="F45" s="40"/>
      <c r="G45" s="47" t="s">
        <v>18</v>
      </c>
      <c r="I45" s="51"/>
      <c r="J45" s="58"/>
      <c r="K45" s="58"/>
      <c r="L45" s="75"/>
      <c r="M45" s="58"/>
      <c r="N45" s="75"/>
      <c r="O45" s="51"/>
      <c r="P45" s="51"/>
      <c r="Q45" s="51"/>
      <c r="R45" s="51"/>
    </row>
    <row r="46" spans="1:18" ht="16.5" customHeight="1" x14ac:dyDescent="0.2">
      <c r="A46" s="530"/>
      <c r="B46" s="22" t="s">
        <v>48</v>
      </c>
      <c r="C46" s="30"/>
      <c r="D46" s="35" t="s">
        <v>58</v>
      </c>
      <c r="E46" s="34" t="s">
        <v>76</v>
      </c>
      <c r="F46" s="41">
        <f>IFERROR(ROUNDDOWN(F45/F5,1),)</f>
        <v>0</v>
      </c>
      <c r="G46" s="48" t="s">
        <v>12</v>
      </c>
      <c r="I46" s="51"/>
      <c r="J46" s="58"/>
      <c r="K46" s="58"/>
      <c r="L46" s="75"/>
      <c r="M46" s="58"/>
      <c r="N46" s="75"/>
      <c r="O46" s="51"/>
      <c r="P46" s="51"/>
      <c r="Q46" s="51"/>
      <c r="R46" s="51"/>
    </row>
    <row r="47" spans="1:18" ht="16.5" customHeight="1" x14ac:dyDescent="0.2">
      <c r="A47" s="528" t="s">
        <v>21</v>
      </c>
      <c r="B47" s="109" t="s">
        <v>89</v>
      </c>
      <c r="C47" s="29" t="s">
        <v>22</v>
      </c>
      <c r="D47" s="33" t="s">
        <v>51</v>
      </c>
      <c r="E47" s="33"/>
      <c r="F47" s="40"/>
      <c r="G47" s="45" t="s">
        <v>18</v>
      </c>
      <c r="I47" s="51"/>
      <c r="J47" s="58"/>
      <c r="K47" s="58"/>
      <c r="L47" s="75"/>
      <c r="M47" s="58"/>
      <c r="N47" s="75"/>
      <c r="O47" s="51"/>
      <c r="P47" s="51"/>
      <c r="Q47" s="51"/>
      <c r="R47" s="51"/>
    </row>
    <row r="48" spans="1:18" ht="16.5" customHeight="1" x14ac:dyDescent="0.2">
      <c r="A48" s="529"/>
      <c r="B48" s="20" t="s">
        <v>48</v>
      </c>
      <c r="D48" s="34" t="s">
        <v>49</v>
      </c>
      <c r="E48" s="34" t="s">
        <v>40</v>
      </c>
      <c r="F48" s="41">
        <f>IFERROR(ROUNDDOWN(F47/F5,1),)</f>
        <v>0</v>
      </c>
      <c r="G48" s="46" t="s">
        <v>12</v>
      </c>
      <c r="I48" s="51"/>
      <c r="J48" s="58"/>
      <c r="K48" s="58"/>
      <c r="L48" s="75"/>
      <c r="M48" s="58"/>
      <c r="N48" s="75"/>
      <c r="O48" s="51"/>
      <c r="P48" s="51"/>
      <c r="Q48" s="51"/>
      <c r="R48" s="51"/>
    </row>
    <row r="49" spans="1:18" ht="16.5" customHeight="1" x14ac:dyDescent="0.2">
      <c r="A49" s="529"/>
      <c r="B49" s="110" t="s">
        <v>92</v>
      </c>
      <c r="C49" s="7" t="s">
        <v>22</v>
      </c>
      <c r="D49" s="34" t="s">
        <v>65</v>
      </c>
      <c r="E49" s="34"/>
      <c r="F49" s="40"/>
      <c r="G49" s="47" t="s">
        <v>18</v>
      </c>
      <c r="I49" s="51"/>
      <c r="J49" s="58"/>
      <c r="K49" s="58"/>
      <c r="L49" s="75"/>
      <c r="M49" s="58"/>
      <c r="N49" s="75"/>
      <c r="O49" s="51"/>
      <c r="P49" s="51"/>
      <c r="Q49" s="51"/>
      <c r="R49" s="51"/>
    </row>
    <row r="50" spans="1:18" ht="16.5" customHeight="1" x14ac:dyDescent="0.2">
      <c r="A50" s="530"/>
      <c r="B50" s="22" t="s">
        <v>48</v>
      </c>
      <c r="C50" s="30"/>
      <c r="D50" s="35" t="s">
        <v>58</v>
      </c>
      <c r="E50" s="36" t="s">
        <v>74</v>
      </c>
      <c r="F50" s="41">
        <f>IFERROR(ROUNDDOWN(F49/F5,1),)</f>
        <v>0</v>
      </c>
      <c r="G50" s="48" t="s">
        <v>12</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D7580-4B9A-4551-ADCA-B7F184C53090}">
  <sheetPr codeName="Sheet16">
    <tabColor rgb="FF0070C0"/>
  </sheetPr>
  <dimension ref="A2:AF123"/>
  <sheetViews>
    <sheetView zoomScaleNormal="100" zoomScaleSheetLayoutView="85" workbookViewId="0"/>
  </sheetViews>
  <sheetFormatPr defaultColWidth="4" defaultRowHeight="13" x14ac:dyDescent="0.2"/>
  <cols>
    <col min="1" max="1" width="1.453125" style="120" customWidth="1"/>
    <col min="2" max="2" width="2.36328125" style="120" customWidth="1"/>
    <col min="3" max="3" width="1.08984375" style="120" customWidth="1"/>
    <col min="4" max="19" width="4" style="120"/>
    <col min="20" max="20" width="7.08984375" style="120" customWidth="1"/>
    <col min="21" max="21" width="3.90625" style="120" customWidth="1"/>
    <col min="22" max="22" width="4" style="120"/>
    <col min="23" max="23" width="2.26953125" style="120" customWidth="1"/>
    <col min="24" max="24" width="4.6328125" style="120" customWidth="1"/>
    <col min="25" max="25" width="2.36328125" style="120" customWidth="1"/>
    <col min="26" max="26" width="1.453125" style="120" customWidth="1"/>
    <col min="27" max="16384" width="4" style="120"/>
  </cols>
  <sheetData>
    <row r="2" spans="2:25" x14ac:dyDescent="0.2">
      <c r="B2" s="120" t="s">
        <v>344</v>
      </c>
      <c r="C2" s="187"/>
      <c r="D2" s="187"/>
      <c r="E2" s="187"/>
      <c r="F2" s="187"/>
      <c r="G2" s="187"/>
      <c r="H2" s="187"/>
      <c r="I2" s="187"/>
      <c r="J2" s="187"/>
      <c r="K2" s="187"/>
      <c r="L2" s="187"/>
      <c r="M2" s="187"/>
      <c r="N2" s="187"/>
      <c r="O2" s="187"/>
      <c r="P2" s="187"/>
      <c r="Q2" s="187"/>
      <c r="R2" s="187"/>
      <c r="S2" s="187"/>
      <c r="T2" s="187"/>
      <c r="U2" s="187"/>
      <c r="V2" s="187"/>
      <c r="W2" s="187"/>
      <c r="X2" s="187"/>
      <c r="Y2" s="187"/>
    </row>
    <row r="4" spans="2:25" x14ac:dyDescent="0.2">
      <c r="B4" s="534" t="s">
        <v>152</v>
      </c>
      <c r="C4" s="534"/>
      <c r="D4" s="534"/>
      <c r="E4" s="534"/>
      <c r="F4" s="534"/>
      <c r="G4" s="534"/>
      <c r="H4" s="534"/>
      <c r="I4" s="534"/>
      <c r="J4" s="534"/>
      <c r="K4" s="534"/>
      <c r="L4" s="534"/>
      <c r="M4" s="534"/>
      <c r="N4" s="534"/>
      <c r="O4" s="534"/>
      <c r="P4" s="534"/>
      <c r="Q4" s="534"/>
      <c r="R4" s="534"/>
      <c r="S4" s="534"/>
      <c r="T4" s="534"/>
      <c r="U4" s="534"/>
      <c r="V4" s="534"/>
      <c r="W4" s="534"/>
      <c r="X4" s="534"/>
      <c r="Y4" s="534"/>
    </row>
    <row r="6" spans="2:25" ht="23.25" customHeight="1" x14ac:dyDescent="0.2">
      <c r="B6" s="501" t="s">
        <v>13</v>
      </c>
      <c r="C6" s="501"/>
      <c r="D6" s="501"/>
      <c r="E6" s="501"/>
      <c r="F6" s="501"/>
      <c r="G6" s="459"/>
      <c r="H6" s="464"/>
      <c r="I6" s="464"/>
      <c r="J6" s="464"/>
      <c r="K6" s="464"/>
      <c r="L6" s="464"/>
      <c r="M6" s="464"/>
      <c r="N6" s="464"/>
      <c r="O6" s="464"/>
      <c r="P6" s="464"/>
      <c r="Q6" s="464"/>
      <c r="R6" s="464"/>
      <c r="S6" s="464"/>
      <c r="T6" s="464"/>
      <c r="U6" s="464"/>
      <c r="V6" s="464"/>
      <c r="W6" s="464"/>
      <c r="X6" s="464"/>
      <c r="Y6" s="535"/>
    </row>
    <row r="7" spans="2:25" ht="23.25" customHeight="1" x14ac:dyDescent="0.2">
      <c r="B7" s="501" t="s">
        <v>153</v>
      </c>
      <c r="C7" s="501"/>
      <c r="D7" s="501"/>
      <c r="E7" s="501"/>
      <c r="F7" s="501"/>
      <c r="G7" s="137" t="s">
        <v>46</v>
      </c>
      <c r="H7" s="172" t="s">
        <v>131</v>
      </c>
      <c r="I7" s="172"/>
      <c r="J7" s="172"/>
      <c r="K7" s="172"/>
      <c r="L7" s="133" t="s">
        <v>46</v>
      </c>
      <c r="M7" s="172" t="s">
        <v>130</v>
      </c>
      <c r="N7" s="172"/>
      <c r="O7" s="172"/>
      <c r="P7" s="172"/>
      <c r="Q7" s="133" t="s">
        <v>46</v>
      </c>
      <c r="R7" s="172" t="s">
        <v>129</v>
      </c>
      <c r="S7" s="172"/>
      <c r="T7" s="172"/>
      <c r="U7" s="172"/>
      <c r="V7" s="172"/>
      <c r="W7" s="154"/>
      <c r="X7" s="154"/>
      <c r="Y7" s="141"/>
    </row>
    <row r="8" spans="2:25" ht="20.149999999999999" customHeight="1" x14ac:dyDescent="0.2">
      <c r="B8" s="536" t="s">
        <v>154</v>
      </c>
      <c r="C8" s="537"/>
      <c r="D8" s="537"/>
      <c r="E8" s="537"/>
      <c r="F8" s="538"/>
      <c r="G8" s="196" t="s">
        <v>46</v>
      </c>
      <c r="H8" s="175" t="s">
        <v>155</v>
      </c>
      <c r="I8" s="197"/>
      <c r="J8" s="197"/>
      <c r="K8" s="197"/>
      <c r="L8" s="197"/>
      <c r="M8" s="197"/>
      <c r="N8" s="197"/>
      <c r="O8" s="197"/>
      <c r="P8" s="197"/>
      <c r="Q8" s="197"/>
      <c r="R8" s="197"/>
      <c r="S8" s="197"/>
      <c r="T8" s="197"/>
      <c r="U8" s="197"/>
      <c r="V8" s="197"/>
      <c r="W8" s="197"/>
      <c r="X8" s="197"/>
      <c r="Y8" s="198"/>
    </row>
    <row r="9" spans="2:25" ht="20.149999999999999" customHeight="1" x14ac:dyDescent="0.2">
      <c r="B9" s="539"/>
      <c r="C9" s="463"/>
      <c r="D9" s="463"/>
      <c r="E9" s="463"/>
      <c r="F9" s="540"/>
      <c r="G9" s="196" t="s">
        <v>46</v>
      </c>
      <c r="H9" s="199" t="s">
        <v>156</v>
      </c>
      <c r="I9" s="200"/>
      <c r="J9" s="200"/>
      <c r="K9" s="200"/>
      <c r="L9" s="200"/>
      <c r="M9" s="200"/>
      <c r="N9" s="200"/>
      <c r="O9" s="200"/>
      <c r="P9" s="200"/>
      <c r="Q9" s="200"/>
      <c r="R9" s="200"/>
      <c r="S9" s="200"/>
      <c r="T9" s="200"/>
      <c r="U9" s="200"/>
      <c r="V9" s="200"/>
      <c r="W9" s="200"/>
      <c r="X9" s="200"/>
      <c r="Y9" s="201"/>
    </row>
    <row r="10" spans="2:25" ht="20.149999999999999" customHeight="1" x14ac:dyDescent="0.2">
      <c r="B10" s="539"/>
      <c r="C10" s="463"/>
      <c r="D10" s="463"/>
      <c r="E10" s="463"/>
      <c r="F10" s="540"/>
      <c r="G10" s="133" t="s">
        <v>46</v>
      </c>
      <c r="H10" s="120" t="s">
        <v>157</v>
      </c>
      <c r="I10" s="157"/>
      <c r="J10" s="157"/>
      <c r="K10" s="157"/>
      <c r="L10" s="157"/>
      <c r="M10" s="157"/>
      <c r="N10" s="157"/>
      <c r="O10" s="157"/>
      <c r="P10" s="157"/>
      <c r="Q10" s="157"/>
      <c r="R10" s="157"/>
      <c r="S10" s="157"/>
      <c r="T10" s="157"/>
      <c r="U10" s="157"/>
      <c r="V10" s="157"/>
      <c r="W10" s="157"/>
      <c r="X10" s="157"/>
      <c r="Y10" s="160"/>
    </row>
    <row r="11" spans="2:25" ht="20.149999999999999" customHeight="1" x14ac:dyDescent="0.2">
      <c r="B11" s="508"/>
      <c r="C11" s="509"/>
      <c r="D11" s="509"/>
      <c r="E11" s="509"/>
      <c r="F11" s="541"/>
      <c r="G11" s="152" t="s">
        <v>46</v>
      </c>
      <c r="H11" s="126" t="s">
        <v>158</v>
      </c>
      <c r="I11" s="159"/>
      <c r="J11" s="159"/>
      <c r="K11" s="159"/>
      <c r="L11" s="159"/>
      <c r="M11" s="159"/>
      <c r="N11" s="159"/>
      <c r="O11" s="159"/>
      <c r="P11" s="159"/>
      <c r="Q11" s="159"/>
      <c r="R11" s="159"/>
      <c r="S11" s="159"/>
      <c r="T11" s="159"/>
      <c r="U11" s="159"/>
      <c r="V11" s="159"/>
      <c r="W11" s="159"/>
      <c r="X11" s="159"/>
      <c r="Y11" s="158"/>
    </row>
    <row r="12" spans="2:25" ht="20.149999999999999" customHeight="1" x14ac:dyDescent="0.2">
      <c r="B12" s="536" t="s">
        <v>159</v>
      </c>
      <c r="C12" s="537"/>
      <c r="D12" s="537"/>
      <c r="E12" s="537"/>
      <c r="F12" s="538"/>
      <c r="G12" s="133" t="s">
        <v>46</v>
      </c>
      <c r="H12" s="147" t="s">
        <v>160</v>
      </c>
      <c r="I12" s="164"/>
      <c r="J12" s="164"/>
      <c r="K12" s="164"/>
      <c r="L12" s="164"/>
      <c r="M12" s="164"/>
      <c r="N12" s="164"/>
      <c r="O12" s="164"/>
      <c r="P12" s="164"/>
      <c r="Q12" s="164"/>
      <c r="R12" s="164"/>
      <c r="S12" s="164"/>
      <c r="T12" s="164"/>
      <c r="U12" s="164"/>
      <c r="V12" s="164"/>
      <c r="W12" s="164"/>
      <c r="X12" s="164"/>
      <c r="Y12" s="163"/>
    </row>
    <row r="13" spans="2:25" ht="20.149999999999999" customHeight="1" x14ac:dyDescent="0.2">
      <c r="B13" s="539"/>
      <c r="C13" s="463"/>
      <c r="D13" s="463"/>
      <c r="E13" s="463"/>
      <c r="F13" s="540"/>
      <c r="G13" s="133" t="s">
        <v>46</v>
      </c>
      <c r="H13" s="120" t="s">
        <v>161</v>
      </c>
      <c r="I13" s="157"/>
      <c r="J13" s="157"/>
      <c r="K13" s="157"/>
      <c r="L13" s="157"/>
      <c r="M13" s="157"/>
      <c r="N13" s="157"/>
      <c r="O13" s="157"/>
      <c r="P13" s="157"/>
      <c r="Q13" s="157"/>
      <c r="R13" s="157"/>
      <c r="S13" s="157"/>
      <c r="T13" s="157"/>
      <c r="U13" s="157"/>
      <c r="V13" s="157"/>
      <c r="W13" s="157"/>
      <c r="X13" s="157"/>
      <c r="Y13" s="160"/>
    </row>
    <row r="14" spans="2:25" ht="20.149999999999999" customHeight="1" x14ac:dyDescent="0.2">
      <c r="B14" s="539"/>
      <c r="C14" s="463"/>
      <c r="D14" s="463"/>
      <c r="E14" s="463"/>
      <c r="F14" s="540"/>
      <c r="G14" s="133" t="s">
        <v>46</v>
      </c>
      <c r="H14" s="120" t="s">
        <v>162</v>
      </c>
      <c r="I14" s="157"/>
      <c r="J14" s="157"/>
      <c r="K14" s="157"/>
      <c r="L14" s="157"/>
      <c r="M14" s="157"/>
      <c r="N14" s="157"/>
      <c r="O14" s="157"/>
      <c r="P14" s="157"/>
      <c r="Q14" s="157"/>
      <c r="R14" s="157"/>
      <c r="S14" s="157"/>
      <c r="T14" s="157"/>
      <c r="U14" s="157"/>
      <c r="V14" s="157"/>
      <c r="W14" s="157"/>
      <c r="X14" s="157"/>
      <c r="Y14" s="160"/>
    </row>
    <row r="15" spans="2:25" ht="20.149999999999999" customHeight="1" x14ac:dyDescent="0.2">
      <c r="B15" s="508"/>
      <c r="C15" s="509"/>
      <c r="D15" s="509"/>
      <c r="E15" s="509"/>
      <c r="F15" s="541"/>
      <c r="G15" s="152" t="s">
        <v>46</v>
      </c>
      <c r="H15" s="126" t="s">
        <v>163</v>
      </c>
      <c r="I15" s="159"/>
      <c r="J15" s="159"/>
      <c r="K15" s="159"/>
      <c r="L15" s="159"/>
      <c r="M15" s="159"/>
      <c r="N15" s="159"/>
      <c r="O15" s="159"/>
      <c r="P15" s="159"/>
      <c r="Q15" s="159"/>
      <c r="R15" s="159"/>
      <c r="S15" s="159"/>
      <c r="T15" s="159"/>
      <c r="U15" s="159"/>
      <c r="V15" s="159"/>
      <c r="W15" s="159"/>
      <c r="X15" s="159"/>
      <c r="Y15" s="158"/>
    </row>
    <row r="17" spans="2:25" x14ac:dyDescent="0.2">
      <c r="B17" s="148"/>
      <c r="C17" s="147"/>
      <c r="D17" s="147"/>
      <c r="E17" s="147"/>
      <c r="F17" s="147"/>
      <c r="G17" s="147"/>
      <c r="H17" s="147"/>
      <c r="I17" s="147"/>
      <c r="J17" s="147"/>
      <c r="K17" s="147"/>
      <c r="L17" s="147"/>
      <c r="M17" s="147"/>
      <c r="N17" s="147"/>
      <c r="O17" s="147"/>
      <c r="P17" s="147"/>
      <c r="Q17" s="147"/>
      <c r="R17" s="147"/>
      <c r="S17" s="147"/>
      <c r="T17" s="147"/>
      <c r="U17" s="147"/>
      <c r="V17" s="147"/>
      <c r="W17" s="147"/>
      <c r="X17" s="147"/>
      <c r="Y17" s="169"/>
    </row>
    <row r="18" spans="2:25" x14ac:dyDescent="0.2">
      <c r="B18" s="139" t="s">
        <v>164</v>
      </c>
      <c r="Y18" s="185"/>
    </row>
    <row r="19" spans="2:25" x14ac:dyDescent="0.2">
      <c r="B19" s="139"/>
      <c r="Y19" s="185"/>
    </row>
    <row r="20" spans="2:25" x14ac:dyDescent="0.2">
      <c r="B20" s="139"/>
      <c r="C20" s="120" t="s">
        <v>165</v>
      </c>
      <c r="K20" s="463"/>
      <c r="L20" s="463"/>
      <c r="M20" s="120" t="s">
        <v>166</v>
      </c>
      <c r="Y20" s="185"/>
    </row>
    <row r="21" spans="2:25" ht="6.75" customHeight="1" x14ac:dyDescent="0.2">
      <c r="B21" s="139"/>
      <c r="Y21" s="185"/>
    </row>
    <row r="22" spans="2:25" ht="21" customHeight="1" x14ac:dyDescent="0.2">
      <c r="B22" s="139"/>
      <c r="D22" s="502" t="s">
        <v>15</v>
      </c>
      <c r="E22" s="507"/>
      <c r="F22" s="507"/>
      <c r="G22" s="507"/>
      <c r="H22" s="533"/>
      <c r="I22" s="459"/>
      <c r="J22" s="464"/>
      <c r="K22" s="464"/>
      <c r="L22" s="464"/>
      <c r="M22" s="190" t="s">
        <v>44</v>
      </c>
      <c r="N22" s="173" t="s">
        <v>45</v>
      </c>
      <c r="O22" s="154"/>
      <c r="P22" s="507"/>
      <c r="Q22" s="507"/>
      <c r="R22" s="190" t="s">
        <v>44</v>
      </c>
      <c r="S22" s="173" t="s">
        <v>8</v>
      </c>
      <c r="T22" s="154"/>
      <c r="U22" s="154"/>
      <c r="V22" s="507"/>
      <c r="W22" s="507"/>
      <c r="X22" s="190" t="s">
        <v>44</v>
      </c>
      <c r="Y22" s="185"/>
    </row>
    <row r="23" spans="2:25" ht="21" customHeight="1" x14ac:dyDescent="0.2">
      <c r="B23" s="139"/>
      <c r="D23" s="502" t="s">
        <v>2</v>
      </c>
      <c r="E23" s="507"/>
      <c r="F23" s="507"/>
      <c r="G23" s="507"/>
      <c r="H23" s="533"/>
      <c r="I23" s="502"/>
      <c r="J23" s="507"/>
      <c r="K23" s="507"/>
      <c r="L23" s="507"/>
      <c r="M23" s="190" t="s">
        <v>44</v>
      </c>
      <c r="N23" s="173" t="s">
        <v>45</v>
      </c>
      <c r="O23" s="154"/>
      <c r="P23" s="507"/>
      <c r="Q23" s="507"/>
      <c r="R23" s="190" t="s">
        <v>44</v>
      </c>
      <c r="S23" s="173" t="s">
        <v>8</v>
      </c>
      <c r="T23" s="154"/>
      <c r="U23" s="154"/>
      <c r="V23" s="507"/>
      <c r="W23" s="507"/>
      <c r="X23" s="190" t="s">
        <v>44</v>
      </c>
      <c r="Y23" s="185"/>
    </row>
    <row r="24" spans="2:25" ht="15.75" customHeight="1" x14ac:dyDescent="0.2">
      <c r="B24" s="139"/>
      <c r="D24" s="471" t="s">
        <v>167</v>
      </c>
      <c r="E24" s="466"/>
      <c r="F24" s="466"/>
      <c r="G24" s="466"/>
      <c r="H24" s="466"/>
      <c r="I24" s="466"/>
      <c r="J24" s="466"/>
      <c r="K24" s="466"/>
      <c r="L24" s="466"/>
      <c r="M24" s="466"/>
      <c r="N24" s="466"/>
      <c r="O24" s="466"/>
      <c r="P24" s="466"/>
      <c r="Q24" s="466"/>
      <c r="R24" s="466"/>
      <c r="S24" s="466"/>
      <c r="T24" s="466"/>
      <c r="U24" s="467"/>
      <c r="V24" s="195" t="s">
        <v>105</v>
      </c>
      <c r="W24" s="161" t="s">
        <v>98</v>
      </c>
      <c r="X24" s="194" t="s">
        <v>104</v>
      </c>
      <c r="Y24" s="185"/>
    </row>
    <row r="25" spans="2:25" ht="30.75" customHeight="1" x14ac:dyDescent="0.2">
      <c r="B25" s="139"/>
      <c r="D25" s="468"/>
      <c r="E25" s="469"/>
      <c r="F25" s="469"/>
      <c r="G25" s="469"/>
      <c r="H25" s="469"/>
      <c r="I25" s="469"/>
      <c r="J25" s="469"/>
      <c r="K25" s="469"/>
      <c r="L25" s="469"/>
      <c r="M25" s="469"/>
      <c r="N25" s="469"/>
      <c r="O25" s="469"/>
      <c r="P25" s="469"/>
      <c r="Q25" s="469"/>
      <c r="R25" s="469"/>
      <c r="S25" s="469"/>
      <c r="T25" s="469"/>
      <c r="U25" s="470"/>
      <c r="V25" s="137" t="s">
        <v>46</v>
      </c>
      <c r="W25" s="136" t="s">
        <v>90</v>
      </c>
      <c r="X25" s="190" t="s">
        <v>46</v>
      </c>
      <c r="Y25" s="185"/>
    </row>
    <row r="26" spans="2:25" ht="17.25" customHeight="1" x14ac:dyDescent="0.2">
      <c r="B26" s="139"/>
      <c r="D26" s="542" t="s">
        <v>168</v>
      </c>
      <c r="E26" s="543"/>
      <c r="F26" s="543"/>
      <c r="G26" s="543"/>
      <c r="H26" s="543"/>
      <c r="I26" s="543"/>
      <c r="J26" s="543"/>
      <c r="K26" s="543"/>
      <c r="L26" s="543"/>
      <c r="M26" s="543"/>
      <c r="N26" s="543"/>
      <c r="O26" s="543"/>
      <c r="P26" s="543"/>
      <c r="Q26" s="543"/>
      <c r="R26" s="543"/>
      <c r="S26" s="543"/>
      <c r="T26" s="543"/>
      <c r="U26" s="543"/>
      <c r="V26" s="543"/>
      <c r="W26" s="543"/>
      <c r="X26" s="544"/>
      <c r="Y26" s="185"/>
    </row>
    <row r="27" spans="2:25" ht="21" customHeight="1" x14ac:dyDescent="0.2">
      <c r="B27" s="139"/>
      <c r="D27" s="502" t="s">
        <v>169</v>
      </c>
      <c r="E27" s="507"/>
      <c r="F27" s="507"/>
      <c r="G27" s="507"/>
      <c r="H27" s="533"/>
      <c r="I27" s="502"/>
      <c r="J27" s="507"/>
      <c r="K27" s="507"/>
      <c r="L27" s="507"/>
      <c r="M27" s="190" t="s">
        <v>44</v>
      </c>
      <c r="N27" s="173" t="s">
        <v>45</v>
      </c>
      <c r="O27" s="154"/>
      <c r="P27" s="507"/>
      <c r="Q27" s="507"/>
      <c r="R27" s="190" t="s">
        <v>44</v>
      </c>
      <c r="S27" s="173" t="s">
        <v>8</v>
      </c>
      <c r="T27" s="154"/>
      <c r="U27" s="154"/>
      <c r="V27" s="507"/>
      <c r="W27" s="507"/>
      <c r="X27" s="190" t="s">
        <v>44</v>
      </c>
      <c r="Y27" s="185"/>
    </row>
    <row r="28" spans="2:25" ht="21" customHeight="1" x14ac:dyDescent="0.2">
      <c r="B28" s="139"/>
      <c r="D28" s="502" t="s">
        <v>170</v>
      </c>
      <c r="E28" s="507"/>
      <c r="F28" s="507"/>
      <c r="G28" s="507"/>
      <c r="H28" s="533"/>
      <c r="I28" s="502"/>
      <c r="J28" s="507"/>
      <c r="K28" s="507"/>
      <c r="L28" s="507"/>
      <c r="M28" s="190" t="s">
        <v>44</v>
      </c>
      <c r="N28" s="173" t="s">
        <v>45</v>
      </c>
      <c r="O28" s="154"/>
      <c r="P28" s="507"/>
      <c r="Q28" s="507"/>
      <c r="R28" s="190" t="s">
        <v>44</v>
      </c>
      <c r="S28" s="173" t="s">
        <v>8</v>
      </c>
      <c r="T28" s="154"/>
      <c r="U28" s="154"/>
      <c r="V28" s="507"/>
      <c r="W28" s="507"/>
      <c r="X28" s="190" t="s">
        <v>44</v>
      </c>
      <c r="Y28" s="185"/>
    </row>
    <row r="29" spans="2:25" ht="21" customHeight="1" x14ac:dyDescent="0.2">
      <c r="B29" s="139"/>
      <c r="D29" s="502" t="s">
        <v>171</v>
      </c>
      <c r="E29" s="507"/>
      <c r="F29" s="507"/>
      <c r="G29" s="507"/>
      <c r="H29" s="533"/>
      <c r="I29" s="502"/>
      <c r="J29" s="507"/>
      <c r="K29" s="507"/>
      <c r="L29" s="507"/>
      <c r="M29" s="190" t="s">
        <v>44</v>
      </c>
      <c r="N29" s="173" t="s">
        <v>45</v>
      </c>
      <c r="O29" s="154"/>
      <c r="P29" s="507"/>
      <c r="Q29" s="507"/>
      <c r="R29" s="190" t="s">
        <v>44</v>
      </c>
      <c r="S29" s="173" t="s">
        <v>8</v>
      </c>
      <c r="T29" s="154"/>
      <c r="U29" s="154"/>
      <c r="V29" s="507"/>
      <c r="W29" s="507"/>
      <c r="X29" s="190" t="s">
        <v>44</v>
      </c>
      <c r="Y29" s="185"/>
    </row>
    <row r="30" spans="2:25" ht="21" customHeight="1" x14ac:dyDescent="0.2">
      <c r="B30" s="139"/>
      <c r="D30" s="502" t="s">
        <v>172</v>
      </c>
      <c r="E30" s="507"/>
      <c r="F30" s="507"/>
      <c r="G30" s="507"/>
      <c r="H30" s="533"/>
      <c r="I30" s="502"/>
      <c r="J30" s="507"/>
      <c r="K30" s="507"/>
      <c r="L30" s="507"/>
      <c r="M30" s="190" t="s">
        <v>44</v>
      </c>
      <c r="N30" s="173" t="s">
        <v>45</v>
      </c>
      <c r="O30" s="154"/>
      <c r="P30" s="507"/>
      <c r="Q30" s="507"/>
      <c r="R30" s="190" t="s">
        <v>44</v>
      </c>
      <c r="S30" s="173" t="s">
        <v>8</v>
      </c>
      <c r="T30" s="154"/>
      <c r="U30" s="154"/>
      <c r="V30" s="507"/>
      <c r="W30" s="507"/>
      <c r="X30" s="190" t="s">
        <v>44</v>
      </c>
      <c r="Y30" s="185"/>
    </row>
    <row r="31" spans="2:25" ht="21" customHeight="1" x14ac:dyDescent="0.2">
      <c r="B31" s="139"/>
      <c r="D31" s="502" t="s">
        <v>173</v>
      </c>
      <c r="E31" s="507"/>
      <c r="F31" s="507"/>
      <c r="G31" s="507"/>
      <c r="H31" s="533"/>
      <c r="I31" s="502"/>
      <c r="J31" s="507"/>
      <c r="K31" s="507"/>
      <c r="L31" s="507"/>
      <c r="M31" s="190" t="s">
        <v>44</v>
      </c>
      <c r="N31" s="173" t="s">
        <v>45</v>
      </c>
      <c r="O31" s="154"/>
      <c r="P31" s="507"/>
      <c r="Q31" s="507"/>
      <c r="R31" s="190" t="s">
        <v>44</v>
      </c>
      <c r="S31" s="173" t="s">
        <v>8</v>
      </c>
      <c r="T31" s="154"/>
      <c r="U31" s="154"/>
      <c r="V31" s="507"/>
      <c r="W31" s="507"/>
      <c r="X31" s="190" t="s">
        <v>44</v>
      </c>
      <c r="Y31" s="185"/>
    </row>
    <row r="32" spans="2:25" ht="13.5" customHeight="1" x14ac:dyDescent="0.2">
      <c r="B32" s="139"/>
      <c r="D32" s="133"/>
      <c r="E32" s="133"/>
      <c r="F32" s="133"/>
      <c r="G32" s="133"/>
      <c r="H32" s="133"/>
      <c r="I32" s="133"/>
      <c r="J32" s="133"/>
      <c r="K32" s="133"/>
      <c r="L32" s="133"/>
      <c r="M32" s="133"/>
      <c r="P32" s="133"/>
      <c r="Q32" s="133"/>
      <c r="R32" s="133"/>
      <c r="V32" s="133"/>
      <c r="W32" s="133"/>
      <c r="X32" s="133"/>
      <c r="Y32" s="185"/>
    </row>
    <row r="33" spans="2:32" x14ac:dyDescent="0.2">
      <c r="B33" s="139"/>
      <c r="C33" s="120" t="s">
        <v>174</v>
      </c>
      <c r="Y33" s="185"/>
      <c r="Z33" s="187"/>
      <c r="AA33" s="187"/>
      <c r="AB33" s="187"/>
    </row>
    <row r="34" spans="2:32" ht="7.5" customHeight="1" x14ac:dyDescent="0.2">
      <c r="B34" s="139"/>
      <c r="Y34" s="185"/>
      <c r="Z34" s="187"/>
      <c r="AA34" s="187"/>
      <c r="AB34" s="187"/>
    </row>
    <row r="35" spans="2:32" ht="35.25" customHeight="1" x14ac:dyDescent="0.2">
      <c r="B35" s="139"/>
      <c r="D35" s="545"/>
      <c r="E35" s="546"/>
      <c r="F35" s="546"/>
      <c r="G35" s="546"/>
      <c r="H35" s="546"/>
      <c r="I35" s="546"/>
      <c r="J35" s="546"/>
      <c r="K35" s="546"/>
      <c r="L35" s="546"/>
      <c r="M35" s="546"/>
      <c r="N35" s="546"/>
      <c r="O35" s="546"/>
      <c r="P35" s="546"/>
      <c r="Q35" s="546"/>
      <c r="R35" s="546"/>
      <c r="S35" s="546"/>
      <c r="T35" s="546"/>
      <c r="U35" s="546"/>
      <c r="V35" s="546"/>
      <c r="W35" s="546"/>
      <c r="X35" s="547"/>
      <c r="Y35" s="185"/>
      <c r="Z35" s="187"/>
      <c r="AA35" s="187"/>
      <c r="AB35" s="187"/>
    </row>
    <row r="36" spans="2:32" ht="12" customHeight="1" x14ac:dyDescent="0.2">
      <c r="B36" s="139"/>
      <c r="Y36" s="185"/>
      <c r="Z36" s="187"/>
      <c r="AA36" s="187"/>
      <c r="AB36" s="187"/>
    </row>
    <row r="37" spans="2:32" x14ac:dyDescent="0.2">
      <c r="B37" s="139"/>
      <c r="C37" s="120" t="s">
        <v>175</v>
      </c>
      <c r="Y37" s="185"/>
      <c r="Z37" s="187"/>
      <c r="AA37" s="187"/>
      <c r="AB37" s="187"/>
    </row>
    <row r="38" spans="2:32" ht="6.75" customHeight="1" x14ac:dyDescent="0.2">
      <c r="B38" s="139"/>
      <c r="D38" s="126"/>
      <c r="E38" s="126"/>
      <c r="F38" s="126"/>
      <c r="G38" s="126"/>
      <c r="H38" s="126"/>
      <c r="I38" s="126"/>
      <c r="J38" s="126"/>
      <c r="K38" s="126"/>
      <c r="L38" s="126"/>
      <c r="M38" s="126"/>
      <c r="N38" s="126"/>
      <c r="O38" s="126"/>
      <c r="P38" s="126"/>
      <c r="Q38" s="126"/>
      <c r="R38" s="126"/>
      <c r="S38" s="126"/>
      <c r="T38" s="126"/>
      <c r="U38" s="126"/>
      <c r="V38" s="126"/>
      <c r="W38" s="126"/>
      <c r="X38" s="126"/>
      <c r="Y38" s="185"/>
      <c r="Z38" s="187"/>
      <c r="AA38" s="193"/>
      <c r="AB38" s="193"/>
      <c r="AC38" s="126"/>
      <c r="AD38" s="126"/>
      <c r="AE38" s="126"/>
      <c r="AF38" s="126"/>
    </row>
    <row r="39" spans="2:32" ht="23.25" customHeight="1" x14ac:dyDescent="0.2">
      <c r="B39" s="139"/>
      <c r="D39" s="138">
        <v>1</v>
      </c>
      <c r="E39" s="508"/>
      <c r="F39" s="509"/>
      <c r="G39" s="125" t="s">
        <v>176</v>
      </c>
      <c r="H39" s="509"/>
      <c r="I39" s="509"/>
      <c r="J39" s="125" t="s">
        <v>177</v>
      </c>
      <c r="K39" s="509"/>
      <c r="L39" s="509"/>
      <c r="M39" s="541"/>
      <c r="N39" s="138">
        <v>4</v>
      </c>
      <c r="O39" s="508"/>
      <c r="P39" s="509"/>
      <c r="Q39" s="125" t="s">
        <v>176</v>
      </c>
      <c r="R39" s="509"/>
      <c r="S39" s="509"/>
      <c r="T39" s="125" t="s">
        <v>177</v>
      </c>
      <c r="U39" s="125"/>
      <c r="V39" s="509"/>
      <c r="W39" s="509"/>
      <c r="X39" s="509"/>
      <c r="Y39" s="192"/>
      <c r="Z39" s="191"/>
      <c r="AA39" s="187"/>
      <c r="AB39" s="187"/>
    </row>
    <row r="40" spans="2:32" ht="23.25" customHeight="1" x14ac:dyDescent="0.2">
      <c r="B40" s="139"/>
      <c r="D40" s="142">
        <v>2</v>
      </c>
      <c r="E40" s="502"/>
      <c r="F40" s="507"/>
      <c r="G40" s="172" t="s">
        <v>176</v>
      </c>
      <c r="H40" s="507"/>
      <c r="I40" s="507"/>
      <c r="J40" s="172" t="s">
        <v>177</v>
      </c>
      <c r="K40" s="507"/>
      <c r="L40" s="507"/>
      <c r="M40" s="533"/>
      <c r="N40" s="142">
        <v>5</v>
      </c>
      <c r="O40" s="502"/>
      <c r="P40" s="507"/>
      <c r="Q40" s="172" t="s">
        <v>176</v>
      </c>
      <c r="R40" s="507"/>
      <c r="S40" s="507"/>
      <c r="T40" s="172" t="s">
        <v>177</v>
      </c>
      <c r="U40" s="172"/>
      <c r="V40" s="507"/>
      <c r="W40" s="507"/>
      <c r="X40" s="533"/>
      <c r="Y40" s="185"/>
      <c r="Z40" s="187"/>
      <c r="AA40" s="187"/>
      <c r="AB40" s="187"/>
    </row>
    <row r="41" spans="2:32" ht="23.25" customHeight="1" x14ac:dyDescent="0.2">
      <c r="B41" s="139"/>
      <c r="D41" s="142">
        <v>3</v>
      </c>
      <c r="E41" s="502"/>
      <c r="F41" s="507"/>
      <c r="G41" s="172" t="s">
        <v>176</v>
      </c>
      <c r="H41" s="507"/>
      <c r="I41" s="507"/>
      <c r="J41" s="172" t="s">
        <v>177</v>
      </c>
      <c r="K41" s="507"/>
      <c r="L41" s="507"/>
      <c r="M41" s="533"/>
      <c r="N41" s="142">
        <v>6</v>
      </c>
      <c r="O41" s="502"/>
      <c r="P41" s="507"/>
      <c r="Q41" s="172" t="s">
        <v>176</v>
      </c>
      <c r="R41" s="507"/>
      <c r="S41" s="507"/>
      <c r="T41" s="172" t="s">
        <v>177</v>
      </c>
      <c r="U41" s="172"/>
      <c r="V41" s="507"/>
      <c r="W41" s="507"/>
      <c r="X41" s="533"/>
      <c r="Y41" s="185"/>
      <c r="Z41" s="187"/>
      <c r="AA41" s="187"/>
      <c r="AB41" s="187"/>
    </row>
    <row r="42" spans="2:32" x14ac:dyDescent="0.2">
      <c r="B42" s="127"/>
      <c r="C42" s="126"/>
      <c r="D42" s="126"/>
      <c r="E42" s="126"/>
      <c r="F42" s="126"/>
      <c r="G42" s="126"/>
      <c r="H42" s="126"/>
      <c r="I42" s="126"/>
      <c r="J42" s="126"/>
      <c r="K42" s="126"/>
      <c r="L42" s="126"/>
      <c r="M42" s="126"/>
      <c r="N42" s="126"/>
      <c r="O42" s="126"/>
      <c r="P42" s="126"/>
      <c r="Q42" s="126"/>
      <c r="R42" s="126"/>
      <c r="S42" s="126"/>
      <c r="T42" s="126"/>
      <c r="U42" s="126"/>
      <c r="V42" s="126"/>
      <c r="W42" s="126"/>
      <c r="X42" s="126"/>
      <c r="Y42" s="135"/>
      <c r="Z42" s="187"/>
      <c r="AA42" s="187"/>
      <c r="AB42" s="187"/>
    </row>
    <row r="44" spans="2:32" x14ac:dyDescent="0.2">
      <c r="B44" s="148"/>
      <c r="C44" s="147"/>
      <c r="D44" s="147"/>
      <c r="E44" s="147"/>
      <c r="F44" s="147"/>
      <c r="G44" s="147"/>
      <c r="H44" s="147"/>
      <c r="I44" s="147"/>
      <c r="J44" s="147"/>
      <c r="K44" s="147"/>
      <c r="L44" s="147"/>
      <c r="M44" s="147"/>
      <c r="N44" s="147"/>
      <c r="O44" s="147"/>
      <c r="P44" s="147"/>
      <c r="Q44" s="147"/>
      <c r="R44" s="147"/>
      <c r="S44" s="147"/>
      <c r="T44" s="169"/>
      <c r="U44" s="147"/>
      <c r="V44" s="147"/>
      <c r="W44" s="147"/>
      <c r="X44" s="147"/>
      <c r="Y44" s="169"/>
      <c r="Z44" s="187"/>
      <c r="AA44" s="187"/>
      <c r="AB44" s="187"/>
    </row>
    <row r="45" spans="2:32" x14ac:dyDescent="0.2">
      <c r="B45" s="139" t="s">
        <v>178</v>
      </c>
      <c r="T45" s="185"/>
      <c r="V45" s="144" t="s">
        <v>105</v>
      </c>
      <c r="W45" s="144" t="s">
        <v>98</v>
      </c>
      <c r="X45" s="144" t="s">
        <v>104</v>
      </c>
      <c r="Y45" s="185"/>
      <c r="Z45" s="187"/>
      <c r="AA45" s="187"/>
      <c r="AB45" s="187"/>
    </row>
    <row r="46" spans="2:32" x14ac:dyDescent="0.2">
      <c r="B46" s="139"/>
      <c r="D46" s="120" t="s">
        <v>179</v>
      </c>
      <c r="T46" s="185"/>
      <c r="V46" s="144"/>
      <c r="W46" s="144"/>
      <c r="X46" s="144"/>
      <c r="Y46" s="185"/>
      <c r="Z46" s="187"/>
      <c r="AA46" s="187"/>
      <c r="AB46" s="187"/>
    </row>
    <row r="47" spans="2:32" ht="14.25" customHeight="1" x14ac:dyDescent="0.2">
      <c r="B47" s="139"/>
      <c r="T47" s="185"/>
      <c r="Y47" s="185"/>
      <c r="Z47" s="187"/>
      <c r="AA47" s="187"/>
      <c r="AB47" s="187"/>
    </row>
    <row r="48" spans="2:32" ht="17.25" customHeight="1" x14ac:dyDescent="0.2">
      <c r="B48" s="139"/>
      <c r="C48" s="120" t="s">
        <v>180</v>
      </c>
      <c r="T48" s="185"/>
      <c r="V48" s="133" t="s">
        <v>46</v>
      </c>
      <c r="W48" s="133" t="s">
        <v>98</v>
      </c>
      <c r="X48" s="133" t="s">
        <v>46</v>
      </c>
      <c r="Y48" s="132"/>
      <c r="AB48" s="120" t="s">
        <v>181</v>
      </c>
    </row>
    <row r="49" spans="2:25" x14ac:dyDescent="0.2">
      <c r="B49" s="139"/>
      <c r="D49" s="120" t="s">
        <v>182</v>
      </c>
      <c r="T49" s="185"/>
      <c r="V49" s="133"/>
      <c r="W49" s="133"/>
      <c r="X49" s="133"/>
      <c r="Y49" s="182"/>
    </row>
    <row r="50" spans="2:25" x14ac:dyDescent="0.2">
      <c r="B50" s="139"/>
      <c r="T50" s="185"/>
      <c r="V50" s="133"/>
      <c r="W50" s="133"/>
      <c r="X50" s="133"/>
      <c r="Y50" s="182"/>
    </row>
    <row r="51" spans="2:25" ht="17.25" customHeight="1" x14ac:dyDescent="0.2">
      <c r="B51" s="139"/>
      <c r="C51" s="120" t="s">
        <v>183</v>
      </c>
      <c r="T51" s="185"/>
      <c r="V51" s="133" t="s">
        <v>46</v>
      </c>
      <c r="W51" s="133" t="s">
        <v>98</v>
      </c>
      <c r="X51" s="133" t="s">
        <v>46</v>
      </c>
      <c r="Y51" s="132"/>
    </row>
    <row r="52" spans="2:25" ht="17.25" customHeight="1" x14ac:dyDescent="0.2">
      <c r="B52" s="139"/>
      <c r="D52" s="120" t="s">
        <v>184</v>
      </c>
      <c r="T52" s="185"/>
      <c r="V52" s="133"/>
      <c r="W52" s="133"/>
      <c r="X52" s="133"/>
      <c r="Y52" s="132"/>
    </row>
    <row r="53" spans="2:25" x14ac:dyDescent="0.2">
      <c r="B53" s="139"/>
      <c r="T53" s="185"/>
      <c r="V53" s="133"/>
      <c r="W53" s="133"/>
      <c r="X53" s="133"/>
      <c r="Y53" s="182"/>
    </row>
    <row r="54" spans="2:25" ht="17.25" customHeight="1" x14ac:dyDescent="0.2">
      <c r="B54" s="139"/>
      <c r="C54" s="120" t="s">
        <v>185</v>
      </c>
      <c r="T54" s="185"/>
      <c r="V54" s="133" t="s">
        <v>46</v>
      </c>
      <c r="W54" s="133" t="s">
        <v>98</v>
      </c>
      <c r="X54" s="133" t="s">
        <v>46</v>
      </c>
      <c r="Y54" s="132"/>
    </row>
    <row r="55" spans="2:25" ht="17.25" customHeight="1" x14ac:dyDescent="0.2">
      <c r="B55" s="139"/>
      <c r="D55" s="120" t="s">
        <v>186</v>
      </c>
      <c r="T55" s="185"/>
      <c r="V55" s="133"/>
      <c r="W55" s="133"/>
      <c r="X55" s="133"/>
      <c r="Y55" s="132"/>
    </row>
    <row r="56" spans="2:25" ht="13.5" customHeight="1" x14ac:dyDescent="0.2">
      <c r="B56" s="139"/>
      <c r="T56" s="185"/>
      <c r="V56" s="140"/>
      <c r="W56" s="140"/>
      <c r="X56" s="140"/>
      <c r="Y56" s="132"/>
    </row>
    <row r="57" spans="2:25" ht="17.25" customHeight="1" x14ac:dyDescent="0.2">
      <c r="B57" s="139"/>
      <c r="C57" s="120" t="s">
        <v>187</v>
      </c>
      <c r="T57" s="185"/>
      <c r="V57" s="133" t="s">
        <v>46</v>
      </c>
      <c r="W57" s="133" t="s">
        <v>98</v>
      </c>
      <c r="X57" s="133" t="s">
        <v>46</v>
      </c>
      <c r="Y57" s="132"/>
    </row>
    <row r="58" spans="2:25" ht="17.25" customHeight="1" x14ac:dyDescent="0.2">
      <c r="B58" s="139"/>
      <c r="D58" s="120" t="s">
        <v>188</v>
      </c>
      <c r="T58" s="185"/>
      <c r="V58" s="133"/>
      <c r="W58" s="133"/>
      <c r="X58" s="133"/>
      <c r="Y58" s="132"/>
    </row>
    <row r="59" spans="2:25" ht="17.25" customHeight="1" x14ac:dyDescent="0.2">
      <c r="B59" s="139"/>
      <c r="D59" s="120" t="s">
        <v>189</v>
      </c>
      <c r="T59" s="185"/>
      <c r="V59" s="133"/>
      <c r="W59" s="133"/>
      <c r="X59" s="133"/>
      <c r="Y59" s="132"/>
    </row>
    <row r="60" spans="2:25" x14ac:dyDescent="0.2">
      <c r="B60" s="139"/>
      <c r="T60" s="185"/>
      <c r="V60" s="133"/>
      <c r="W60" s="133"/>
      <c r="X60" s="133"/>
      <c r="Y60" s="182"/>
    </row>
    <row r="61" spans="2:25" ht="17.25" customHeight="1" x14ac:dyDescent="0.2">
      <c r="B61" s="139"/>
      <c r="C61" s="120" t="s">
        <v>190</v>
      </c>
      <c r="T61" s="185"/>
      <c r="V61" s="133" t="s">
        <v>46</v>
      </c>
      <c r="W61" s="133" t="s">
        <v>98</v>
      </c>
      <c r="X61" s="133" t="s">
        <v>46</v>
      </c>
      <c r="Y61" s="132"/>
    </row>
    <row r="62" spans="2:25" ht="7.5" customHeight="1" x14ac:dyDescent="0.2">
      <c r="B62" s="127"/>
      <c r="C62" s="126"/>
      <c r="D62" s="126"/>
      <c r="E62" s="126"/>
      <c r="F62" s="126"/>
      <c r="G62" s="126"/>
      <c r="H62" s="126"/>
      <c r="I62" s="126"/>
      <c r="J62" s="126"/>
      <c r="K62" s="126"/>
      <c r="L62" s="126"/>
      <c r="M62" s="126"/>
      <c r="N62" s="126"/>
      <c r="O62" s="126"/>
      <c r="P62" s="126"/>
      <c r="Q62" s="126"/>
      <c r="R62" s="126"/>
      <c r="S62" s="126"/>
      <c r="T62" s="135"/>
      <c r="U62" s="126"/>
      <c r="V62" s="126"/>
      <c r="W62" s="126"/>
      <c r="X62" s="126"/>
      <c r="Y62" s="135"/>
    </row>
    <row r="64" spans="2:25" x14ac:dyDescent="0.2">
      <c r="B64" s="148"/>
      <c r="C64" s="147"/>
      <c r="D64" s="147"/>
      <c r="E64" s="147"/>
      <c r="F64" s="147"/>
      <c r="G64" s="147"/>
      <c r="H64" s="147"/>
      <c r="I64" s="147"/>
      <c r="J64" s="147"/>
      <c r="K64" s="147"/>
      <c r="L64" s="147"/>
      <c r="M64" s="147"/>
      <c r="N64" s="147"/>
      <c r="O64" s="147"/>
      <c r="P64" s="147"/>
      <c r="Q64" s="147"/>
      <c r="R64" s="147"/>
      <c r="S64" s="147"/>
      <c r="T64" s="147"/>
      <c r="U64" s="148"/>
      <c r="V64" s="147"/>
      <c r="W64" s="147"/>
      <c r="X64" s="147"/>
      <c r="Y64" s="169"/>
    </row>
    <row r="65" spans="1:28" x14ac:dyDescent="0.2">
      <c r="B65" s="139" t="s">
        <v>191</v>
      </c>
      <c r="U65" s="139"/>
      <c r="V65" s="144" t="s">
        <v>105</v>
      </c>
      <c r="W65" s="144" t="s">
        <v>98</v>
      </c>
      <c r="X65" s="144" t="s">
        <v>104</v>
      </c>
      <c r="Y65" s="185"/>
    </row>
    <row r="66" spans="1:28" x14ac:dyDescent="0.2">
      <c r="B66" s="139"/>
      <c r="D66" s="120" t="s">
        <v>192</v>
      </c>
      <c r="U66" s="139"/>
      <c r="Y66" s="185"/>
    </row>
    <row r="67" spans="1:28" ht="17.25" customHeight="1" x14ac:dyDescent="0.2">
      <c r="B67" s="139"/>
      <c r="C67" s="120" t="s">
        <v>193</v>
      </c>
      <c r="U67" s="139"/>
      <c r="V67" s="133" t="s">
        <v>46</v>
      </c>
      <c r="W67" s="133" t="s">
        <v>98</v>
      </c>
      <c r="X67" s="133" t="s">
        <v>46</v>
      </c>
      <c r="Y67" s="132"/>
    </row>
    <row r="68" spans="1:28" ht="13.5" customHeight="1" x14ac:dyDescent="0.2">
      <c r="B68" s="139"/>
      <c r="U68" s="139"/>
      <c r="V68" s="133"/>
      <c r="W68" s="133"/>
      <c r="X68" s="133"/>
      <c r="Y68" s="182"/>
    </row>
    <row r="69" spans="1:28" ht="17.25" customHeight="1" x14ac:dyDescent="0.2">
      <c r="B69" s="139"/>
      <c r="C69" s="120" t="s">
        <v>194</v>
      </c>
      <c r="U69" s="139"/>
      <c r="V69" s="133" t="s">
        <v>46</v>
      </c>
      <c r="W69" s="133" t="s">
        <v>98</v>
      </c>
      <c r="X69" s="133" t="s">
        <v>46</v>
      </c>
      <c r="Y69" s="132"/>
    </row>
    <row r="70" spans="1:28" ht="13.5" customHeight="1" x14ac:dyDescent="0.2">
      <c r="B70" s="139"/>
      <c r="U70" s="139"/>
      <c r="V70" s="133"/>
      <c r="W70" s="133"/>
      <c r="X70" s="133"/>
      <c r="Y70" s="182"/>
    </row>
    <row r="71" spans="1:28" ht="17.25" customHeight="1" x14ac:dyDescent="0.2">
      <c r="A71" s="140"/>
      <c r="B71" s="139"/>
      <c r="C71" s="120" t="s">
        <v>195</v>
      </c>
      <c r="U71" s="139"/>
      <c r="V71" s="133" t="s">
        <v>46</v>
      </c>
      <c r="W71" s="133" t="s">
        <v>98</v>
      </c>
      <c r="X71" s="133" t="s">
        <v>46</v>
      </c>
      <c r="Y71" s="132"/>
    </row>
    <row r="72" spans="1:28" ht="13.5" customHeight="1" x14ac:dyDescent="0.2">
      <c r="B72" s="139"/>
      <c r="U72" s="139"/>
      <c r="V72" s="140"/>
      <c r="W72" s="140"/>
      <c r="X72" s="140"/>
      <c r="Y72" s="132"/>
    </row>
    <row r="73" spans="1:28" x14ac:dyDescent="0.2">
      <c r="B73" s="139"/>
      <c r="C73" s="120" t="s">
        <v>196</v>
      </c>
      <c r="U73" s="139"/>
      <c r="V73" s="133" t="s">
        <v>46</v>
      </c>
      <c r="W73" s="133" t="s">
        <v>98</v>
      </c>
      <c r="X73" s="133" t="s">
        <v>46</v>
      </c>
      <c r="Y73" s="132"/>
      <c r="Z73" s="187"/>
      <c r="AA73" s="187"/>
      <c r="AB73" s="187"/>
    </row>
    <row r="74" spans="1:28" ht="13.5" customHeight="1" x14ac:dyDescent="0.2">
      <c r="B74" s="139"/>
      <c r="U74" s="139"/>
      <c r="Y74" s="185"/>
      <c r="Z74" s="187"/>
      <c r="AA74" s="187"/>
      <c r="AB74" s="187"/>
    </row>
    <row r="75" spans="1:28" x14ac:dyDescent="0.2">
      <c r="B75" s="139"/>
      <c r="C75" s="120" t="s">
        <v>197</v>
      </c>
      <c r="U75" s="139"/>
      <c r="V75" s="133" t="s">
        <v>46</v>
      </c>
      <c r="W75" s="133" t="s">
        <v>98</v>
      </c>
      <c r="X75" s="133" t="s">
        <v>46</v>
      </c>
      <c r="Y75" s="132"/>
      <c r="Z75" s="187"/>
      <c r="AA75" s="187"/>
      <c r="AB75" s="187"/>
    </row>
    <row r="76" spans="1:28" x14ac:dyDescent="0.2">
      <c r="B76" s="139"/>
      <c r="U76" s="139"/>
      <c r="Y76" s="185"/>
      <c r="Z76" s="187"/>
      <c r="AA76" s="187"/>
      <c r="AB76" s="187"/>
    </row>
    <row r="77" spans="1:28" ht="16.5" customHeight="1" x14ac:dyDescent="0.2">
      <c r="B77" s="139"/>
      <c r="C77" s="120" t="s">
        <v>198</v>
      </c>
      <c r="U77" s="139"/>
      <c r="V77" s="133" t="s">
        <v>46</v>
      </c>
      <c r="W77" s="133" t="s">
        <v>98</v>
      </c>
      <c r="X77" s="133" t="s">
        <v>46</v>
      </c>
      <c r="Y77" s="132"/>
      <c r="Z77" s="187"/>
      <c r="AA77" s="187"/>
      <c r="AB77" s="187"/>
    </row>
    <row r="78" spans="1:28" ht="5.25" customHeight="1" x14ac:dyDescent="0.2">
      <c r="B78" s="127"/>
      <c r="C78" s="126"/>
      <c r="D78" s="126"/>
      <c r="E78" s="126"/>
      <c r="F78" s="126"/>
      <c r="G78" s="126"/>
      <c r="H78" s="126"/>
      <c r="I78" s="126"/>
      <c r="J78" s="126"/>
      <c r="K78" s="126"/>
      <c r="L78" s="126"/>
      <c r="M78" s="126"/>
      <c r="N78" s="126"/>
      <c r="O78" s="126"/>
      <c r="P78" s="126"/>
      <c r="Q78" s="126"/>
      <c r="R78" s="126"/>
      <c r="S78" s="126"/>
      <c r="T78" s="126"/>
      <c r="U78" s="127"/>
      <c r="V78" s="126"/>
      <c r="W78" s="126"/>
      <c r="X78" s="126"/>
      <c r="Y78" s="135"/>
      <c r="Z78" s="187"/>
      <c r="AA78" s="187"/>
      <c r="AB78" s="187"/>
    </row>
    <row r="80" spans="1:28" x14ac:dyDescent="0.2">
      <c r="B80" s="120" t="s">
        <v>199</v>
      </c>
    </row>
    <row r="81" spans="2:28" x14ac:dyDescent="0.2">
      <c r="B81" s="120" t="s">
        <v>200</v>
      </c>
      <c r="K81" s="187"/>
      <c r="L81" s="187"/>
      <c r="M81" s="187"/>
      <c r="N81" s="187"/>
      <c r="O81" s="187"/>
      <c r="P81" s="187"/>
      <c r="Q81" s="187"/>
      <c r="R81" s="187"/>
      <c r="S81" s="187"/>
      <c r="T81" s="187"/>
      <c r="U81" s="187"/>
      <c r="V81" s="187"/>
      <c r="W81" s="187"/>
      <c r="X81" s="187"/>
      <c r="Y81" s="187"/>
      <c r="Z81" s="187"/>
      <c r="AA81" s="187"/>
      <c r="AB81" s="187"/>
    </row>
    <row r="82" spans="2:28" ht="13.5" customHeight="1" x14ac:dyDescent="0.2">
      <c r="B82" s="120" t="s">
        <v>201</v>
      </c>
      <c r="K82" s="187"/>
      <c r="L82" s="187"/>
      <c r="M82" s="187"/>
      <c r="N82" s="187"/>
      <c r="O82" s="187"/>
      <c r="P82" s="187"/>
      <c r="Q82" s="187"/>
      <c r="R82" s="187"/>
      <c r="S82" s="187"/>
      <c r="T82" s="187"/>
      <c r="U82" s="187"/>
      <c r="V82" s="187"/>
      <c r="W82" s="187"/>
      <c r="X82" s="187"/>
      <c r="Y82" s="187"/>
      <c r="Z82" s="187"/>
      <c r="AA82" s="187"/>
      <c r="AB82" s="187"/>
    </row>
    <row r="84" spans="2:28" x14ac:dyDescent="0.2">
      <c r="B84" s="120" t="s">
        <v>202</v>
      </c>
      <c r="C84" s="187"/>
      <c r="D84" s="187"/>
      <c r="E84" s="187"/>
      <c r="F84" s="187"/>
      <c r="G84" s="187"/>
      <c r="H84" s="187"/>
      <c r="I84" s="187"/>
      <c r="J84" s="187"/>
      <c r="K84" s="187"/>
      <c r="L84" s="187"/>
      <c r="M84" s="187"/>
      <c r="N84" s="187"/>
      <c r="O84" s="187"/>
      <c r="P84" s="187"/>
      <c r="Q84" s="187"/>
      <c r="R84" s="187"/>
      <c r="S84" s="187"/>
      <c r="T84" s="187"/>
      <c r="U84" s="187"/>
      <c r="V84" s="187"/>
      <c r="W84" s="187"/>
      <c r="X84" s="187"/>
      <c r="Y84" s="187"/>
    </row>
    <row r="86" spans="2:28" x14ac:dyDescent="0.2">
      <c r="B86" s="463" t="s">
        <v>203</v>
      </c>
      <c r="C86" s="463"/>
      <c r="D86" s="463"/>
      <c r="E86" s="463"/>
      <c r="F86" s="463"/>
      <c r="G86" s="463"/>
      <c r="H86" s="463"/>
      <c r="I86" s="463"/>
      <c r="J86" s="463"/>
      <c r="K86" s="463"/>
      <c r="L86" s="463"/>
      <c r="M86" s="463"/>
      <c r="N86" s="463"/>
      <c r="O86" s="463"/>
      <c r="P86" s="463"/>
      <c r="Q86" s="463"/>
      <c r="R86" s="463"/>
      <c r="S86" s="463"/>
      <c r="T86" s="463"/>
      <c r="U86" s="463"/>
      <c r="V86" s="463"/>
      <c r="W86" s="463"/>
      <c r="X86" s="463"/>
      <c r="Y86" s="463"/>
    </row>
    <row r="88" spans="2:28" ht="23.25" customHeight="1" x14ac:dyDescent="0.2">
      <c r="B88" s="501" t="s">
        <v>13</v>
      </c>
      <c r="C88" s="501"/>
      <c r="D88" s="501"/>
      <c r="E88" s="501"/>
      <c r="F88" s="501"/>
      <c r="G88" s="459"/>
      <c r="H88" s="464"/>
      <c r="I88" s="464"/>
      <c r="J88" s="464"/>
      <c r="K88" s="464"/>
      <c r="L88" s="464"/>
      <c r="M88" s="464"/>
      <c r="N88" s="464"/>
      <c r="O88" s="464"/>
      <c r="P88" s="464"/>
      <c r="Q88" s="464"/>
      <c r="R88" s="464"/>
      <c r="S88" s="464"/>
      <c r="T88" s="464"/>
      <c r="U88" s="464"/>
      <c r="V88" s="464"/>
      <c r="W88" s="464"/>
      <c r="X88" s="464"/>
      <c r="Y88" s="535"/>
    </row>
    <row r="89" spans="2:28" ht="23.25" customHeight="1" x14ac:dyDescent="0.2">
      <c r="B89" s="501" t="s">
        <v>153</v>
      </c>
      <c r="C89" s="501"/>
      <c r="D89" s="501"/>
      <c r="E89" s="501"/>
      <c r="F89" s="501"/>
      <c r="G89" s="137" t="s">
        <v>46</v>
      </c>
      <c r="H89" s="172" t="s">
        <v>131</v>
      </c>
      <c r="I89" s="172"/>
      <c r="J89" s="172"/>
      <c r="K89" s="172"/>
      <c r="L89" s="133" t="s">
        <v>46</v>
      </c>
      <c r="M89" s="172" t="s">
        <v>130</v>
      </c>
      <c r="N89" s="172"/>
      <c r="O89" s="172"/>
      <c r="P89" s="172"/>
      <c r="Q89" s="133" t="s">
        <v>46</v>
      </c>
      <c r="R89" s="172" t="s">
        <v>129</v>
      </c>
      <c r="S89" s="172"/>
      <c r="T89" s="172"/>
      <c r="U89" s="172"/>
      <c r="V89" s="172"/>
      <c r="W89" s="154"/>
      <c r="X89" s="154"/>
      <c r="Y89" s="141"/>
    </row>
    <row r="90" spans="2:28" ht="20.149999999999999" customHeight="1" x14ac:dyDescent="0.2">
      <c r="B90" s="536" t="s">
        <v>154</v>
      </c>
      <c r="C90" s="537"/>
      <c r="D90" s="537"/>
      <c r="E90" s="537"/>
      <c r="F90" s="538"/>
      <c r="G90" s="149" t="s">
        <v>46</v>
      </c>
      <c r="H90" s="147" t="s">
        <v>155</v>
      </c>
      <c r="I90" s="164"/>
      <c r="J90" s="164"/>
      <c r="K90" s="164"/>
      <c r="L90" s="164"/>
      <c r="M90" s="164"/>
      <c r="N90" s="164"/>
      <c r="O90" s="164"/>
      <c r="P90" s="164"/>
      <c r="Q90" s="164"/>
      <c r="R90" s="164"/>
      <c r="S90" s="164"/>
      <c r="T90" s="164"/>
      <c r="U90" s="164"/>
      <c r="V90" s="164"/>
      <c r="W90" s="164"/>
      <c r="X90" s="164"/>
      <c r="Y90" s="163"/>
    </row>
    <row r="91" spans="2:28" ht="20.149999999999999" customHeight="1" x14ac:dyDescent="0.2">
      <c r="B91" s="539"/>
      <c r="C91" s="463"/>
      <c r="D91" s="463"/>
      <c r="E91" s="463"/>
      <c r="F91" s="540"/>
      <c r="G91" s="133" t="s">
        <v>46</v>
      </c>
      <c r="H91" s="120" t="s">
        <v>156</v>
      </c>
      <c r="I91" s="157"/>
      <c r="J91" s="157"/>
      <c r="K91" s="157"/>
      <c r="L91" s="157"/>
      <c r="M91" s="157"/>
      <c r="N91" s="157"/>
      <c r="O91" s="157"/>
      <c r="P91" s="157"/>
      <c r="Q91" s="157"/>
      <c r="R91" s="157"/>
      <c r="S91" s="157"/>
      <c r="T91" s="157"/>
      <c r="U91" s="157"/>
      <c r="V91" s="157"/>
      <c r="W91" s="157"/>
      <c r="X91" s="157"/>
      <c r="Y91" s="160"/>
    </row>
    <row r="92" spans="2:28" ht="20.149999999999999" customHeight="1" x14ac:dyDescent="0.2">
      <c r="B92" s="508"/>
      <c r="C92" s="509"/>
      <c r="D92" s="509"/>
      <c r="E92" s="509"/>
      <c r="F92" s="541"/>
      <c r="G92" s="151" t="s">
        <v>46</v>
      </c>
      <c r="H92" s="126" t="s">
        <v>157</v>
      </c>
      <c r="I92" s="159"/>
      <c r="J92" s="159"/>
      <c r="K92" s="159"/>
      <c r="L92" s="159"/>
      <c r="M92" s="159"/>
      <c r="N92" s="159"/>
      <c r="O92" s="159"/>
      <c r="P92" s="159"/>
      <c r="Q92" s="159"/>
      <c r="R92" s="159"/>
      <c r="S92" s="159"/>
      <c r="T92" s="159"/>
      <c r="U92" s="159"/>
      <c r="V92" s="159"/>
      <c r="W92" s="159"/>
      <c r="X92" s="159"/>
      <c r="Y92" s="158"/>
    </row>
    <row r="94" spans="2:28" x14ac:dyDescent="0.2">
      <c r="B94" s="148"/>
      <c r="C94" s="147"/>
      <c r="D94" s="147"/>
      <c r="E94" s="147"/>
      <c r="F94" s="147"/>
      <c r="G94" s="147"/>
      <c r="H94" s="147"/>
      <c r="I94" s="147"/>
      <c r="J94" s="147"/>
      <c r="K94" s="147"/>
      <c r="L94" s="147"/>
      <c r="M94" s="147"/>
      <c r="N94" s="147"/>
      <c r="O94" s="147"/>
      <c r="P94" s="147"/>
      <c r="Q94" s="147"/>
      <c r="R94" s="147"/>
      <c r="S94" s="147"/>
      <c r="T94" s="169"/>
      <c r="U94" s="147"/>
      <c r="V94" s="147"/>
      <c r="W94" s="147"/>
      <c r="X94" s="147"/>
      <c r="Y94" s="169"/>
      <c r="Z94" s="187"/>
      <c r="AA94" s="187"/>
      <c r="AB94" s="187"/>
    </row>
    <row r="95" spans="2:28" x14ac:dyDescent="0.2">
      <c r="B95" s="139" t="s">
        <v>204</v>
      </c>
      <c r="T95" s="185"/>
      <c r="V95" s="144" t="s">
        <v>105</v>
      </c>
      <c r="W95" s="144" t="s">
        <v>98</v>
      </c>
      <c r="X95" s="144" t="s">
        <v>104</v>
      </c>
      <c r="Y95" s="185"/>
      <c r="Z95" s="187"/>
      <c r="AA95" s="187"/>
      <c r="AB95" s="187"/>
    </row>
    <row r="96" spans="2:28" x14ac:dyDescent="0.2">
      <c r="B96" s="139"/>
      <c r="T96" s="185"/>
      <c r="Y96" s="185"/>
      <c r="Z96" s="187"/>
      <c r="AA96" s="187"/>
      <c r="AB96" s="187"/>
    </row>
    <row r="97" spans="2:28" ht="17.25" customHeight="1" x14ac:dyDescent="0.2">
      <c r="B97" s="139"/>
      <c r="C97" s="120" t="s">
        <v>205</v>
      </c>
      <c r="T97" s="185"/>
      <c r="V97" s="133" t="s">
        <v>46</v>
      </c>
      <c r="W97" s="133" t="s">
        <v>98</v>
      </c>
      <c r="X97" s="133" t="s">
        <v>46</v>
      </c>
      <c r="Y97" s="132"/>
    </row>
    <row r="98" spans="2:28" x14ac:dyDescent="0.2">
      <c r="B98" s="139"/>
      <c r="T98" s="185"/>
      <c r="V98" s="133"/>
      <c r="W98" s="133"/>
      <c r="X98" s="133"/>
      <c r="Y98" s="182"/>
    </row>
    <row r="99" spans="2:28" ht="17.25" customHeight="1" x14ac:dyDescent="0.2">
      <c r="B99" s="139"/>
      <c r="C99" s="120" t="s">
        <v>206</v>
      </c>
      <c r="T99" s="185"/>
      <c r="V99" s="133" t="s">
        <v>46</v>
      </c>
      <c r="W99" s="133" t="s">
        <v>98</v>
      </c>
      <c r="X99" s="133" t="s">
        <v>46</v>
      </c>
      <c r="Y99" s="132"/>
    </row>
    <row r="100" spans="2:28" x14ac:dyDescent="0.2">
      <c r="B100" s="139"/>
      <c r="T100" s="185"/>
      <c r="V100" s="133"/>
      <c r="W100" s="133"/>
      <c r="X100" s="133"/>
      <c r="Y100" s="182"/>
    </row>
    <row r="101" spans="2:28" ht="17.25" customHeight="1" x14ac:dyDescent="0.2">
      <c r="B101" s="139"/>
      <c r="C101" s="120" t="s">
        <v>207</v>
      </c>
      <c r="T101" s="185"/>
      <c r="V101" s="133" t="s">
        <v>46</v>
      </c>
      <c r="W101" s="133" t="s">
        <v>98</v>
      </c>
      <c r="X101" s="133" t="s">
        <v>46</v>
      </c>
      <c r="Y101" s="132"/>
    </row>
    <row r="102" spans="2:28" ht="7.5" customHeight="1" x14ac:dyDescent="0.2">
      <c r="B102" s="139"/>
      <c r="T102" s="185"/>
      <c r="V102" s="140"/>
      <c r="W102" s="140"/>
      <c r="X102" s="140"/>
      <c r="Y102" s="132"/>
    </row>
    <row r="103" spans="2:28" x14ac:dyDescent="0.2">
      <c r="B103" s="139"/>
      <c r="C103" s="120" t="s">
        <v>208</v>
      </c>
      <c r="T103" s="185"/>
      <c r="V103" s="140"/>
      <c r="W103" s="140"/>
      <c r="X103" s="140"/>
      <c r="Y103" s="132"/>
    </row>
    <row r="104" spans="2:28" x14ac:dyDescent="0.2">
      <c r="B104" s="127"/>
      <c r="C104" s="126"/>
      <c r="D104" s="126"/>
      <c r="E104" s="126"/>
      <c r="F104" s="126"/>
      <c r="G104" s="126"/>
      <c r="H104" s="126"/>
      <c r="I104" s="126"/>
      <c r="J104" s="126"/>
      <c r="K104" s="126"/>
      <c r="L104" s="126"/>
      <c r="M104" s="126"/>
      <c r="N104" s="126"/>
      <c r="O104" s="126"/>
      <c r="P104" s="126"/>
      <c r="Q104" s="126"/>
      <c r="R104" s="126"/>
      <c r="S104" s="126"/>
      <c r="T104" s="135"/>
      <c r="U104" s="126"/>
      <c r="V104" s="126"/>
      <c r="W104" s="126"/>
      <c r="X104" s="126"/>
      <c r="Y104" s="135"/>
    </row>
    <row r="106" spans="2:28" x14ac:dyDescent="0.2">
      <c r="B106" s="148"/>
      <c r="C106" s="147"/>
      <c r="D106" s="147"/>
      <c r="E106" s="147"/>
      <c r="F106" s="147"/>
      <c r="G106" s="147"/>
      <c r="H106" s="147"/>
      <c r="I106" s="147"/>
      <c r="J106" s="147"/>
      <c r="K106" s="147"/>
      <c r="L106" s="147"/>
      <c r="M106" s="147"/>
      <c r="N106" s="147"/>
      <c r="O106" s="147"/>
      <c r="P106" s="147"/>
      <c r="Q106" s="147"/>
      <c r="R106" s="147"/>
      <c r="S106" s="147"/>
      <c r="T106" s="169"/>
      <c r="U106" s="147"/>
      <c r="V106" s="147"/>
      <c r="W106" s="147"/>
      <c r="X106" s="147"/>
      <c r="Y106" s="169"/>
      <c r="Z106" s="187"/>
      <c r="AA106" s="187"/>
      <c r="AB106" s="187"/>
    </row>
    <row r="107" spans="2:28" x14ac:dyDescent="0.2">
      <c r="B107" s="139" t="s">
        <v>209</v>
      </c>
      <c r="T107" s="185"/>
      <c r="V107" s="144" t="s">
        <v>105</v>
      </c>
      <c r="W107" s="144" t="s">
        <v>98</v>
      </c>
      <c r="X107" s="144" t="s">
        <v>104</v>
      </c>
      <c r="Y107" s="185"/>
      <c r="Z107" s="187"/>
      <c r="AA107" s="187"/>
      <c r="AB107" s="187"/>
    </row>
    <row r="108" spans="2:28" x14ac:dyDescent="0.2">
      <c r="B108" s="139"/>
      <c r="T108" s="185"/>
      <c r="Y108" s="185"/>
      <c r="Z108" s="187"/>
      <c r="AA108" s="187"/>
      <c r="AB108" s="187"/>
    </row>
    <row r="109" spans="2:28" ht="17.25" customHeight="1" x14ac:dyDescent="0.2">
      <c r="B109" s="139"/>
      <c r="C109" s="120" t="s">
        <v>205</v>
      </c>
      <c r="T109" s="185"/>
      <c r="V109" s="133" t="s">
        <v>46</v>
      </c>
      <c r="W109" s="133" t="s">
        <v>98</v>
      </c>
      <c r="X109" s="133" t="s">
        <v>46</v>
      </c>
      <c r="Y109" s="132"/>
    </row>
    <row r="110" spans="2:28" x14ac:dyDescent="0.2">
      <c r="B110" s="139"/>
      <c r="T110" s="185"/>
      <c r="V110" s="133"/>
      <c r="W110" s="133"/>
      <c r="X110" s="133"/>
      <c r="Y110" s="182"/>
    </row>
    <row r="111" spans="2:28" ht="13.5" customHeight="1" x14ac:dyDescent="0.2">
      <c r="B111" s="139"/>
      <c r="C111" s="120" t="s">
        <v>210</v>
      </c>
      <c r="T111" s="185"/>
      <c r="V111" s="133" t="s">
        <v>46</v>
      </c>
      <c r="W111" s="133" t="s">
        <v>98</v>
      </c>
      <c r="X111" s="133" t="s">
        <v>46</v>
      </c>
      <c r="Y111" s="132"/>
    </row>
    <row r="112" spans="2:28" ht="7.5" customHeight="1" x14ac:dyDescent="0.2">
      <c r="B112" s="139"/>
      <c r="T112" s="185"/>
      <c r="V112" s="140"/>
      <c r="W112" s="140"/>
      <c r="X112" s="140"/>
      <c r="Y112" s="132"/>
    </row>
    <row r="113" spans="2:28" ht="17.25" customHeight="1" x14ac:dyDescent="0.2">
      <c r="B113" s="139"/>
      <c r="C113" s="120" t="s">
        <v>211</v>
      </c>
      <c r="T113" s="185"/>
      <c r="V113" s="140"/>
      <c r="W113" s="140"/>
      <c r="X113" s="140"/>
      <c r="Y113" s="132"/>
    </row>
    <row r="114" spans="2:28" x14ac:dyDescent="0.2">
      <c r="B114" s="127"/>
      <c r="C114" s="126"/>
      <c r="D114" s="126"/>
      <c r="E114" s="126"/>
      <c r="F114" s="126"/>
      <c r="G114" s="126"/>
      <c r="H114" s="126"/>
      <c r="I114" s="126"/>
      <c r="J114" s="126"/>
      <c r="K114" s="126"/>
      <c r="L114" s="126"/>
      <c r="M114" s="126"/>
      <c r="N114" s="126"/>
      <c r="O114" s="126"/>
      <c r="P114" s="126"/>
      <c r="Q114" s="126"/>
      <c r="R114" s="126"/>
      <c r="S114" s="126"/>
      <c r="T114" s="135"/>
      <c r="U114" s="126"/>
      <c r="V114" s="126"/>
      <c r="W114" s="126"/>
      <c r="X114" s="126"/>
      <c r="Y114" s="135"/>
    </row>
    <row r="117" spans="2:28" x14ac:dyDescent="0.2">
      <c r="K117" s="187"/>
      <c r="L117" s="187"/>
      <c r="M117" s="187"/>
      <c r="N117" s="187"/>
      <c r="O117" s="187"/>
      <c r="P117" s="187"/>
      <c r="Q117" s="187"/>
      <c r="R117" s="187"/>
      <c r="S117" s="187"/>
      <c r="T117" s="187"/>
      <c r="U117" s="187"/>
      <c r="V117" s="187"/>
      <c r="W117" s="187"/>
      <c r="X117" s="187"/>
      <c r="Y117" s="187"/>
      <c r="Z117" s="187"/>
      <c r="AA117" s="187"/>
      <c r="AB117" s="187"/>
    </row>
    <row r="122" spans="2:28" x14ac:dyDescent="0.2">
      <c r="C122" s="126"/>
      <c r="D122" s="126"/>
      <c r="E122" s="126"/>
      <c r="F122" s="126"/>
      <c r="G122" s="126"/>
    </row>
    <row r="123" spans="2:28" x14ac:dyDescent="0.2">
      <c r="C123" s="147"/>
    </row>
  </sheetData>
  <mergeCells count="61">
    <mergeCell ref="H41:I41"/>
    <mergeCell ref="K41:M41"/>
    <mergeCell ref="O41:P41"/>
    <mergeCell ref="B86:Y86"/>
    <mergeCell ref="B88:F88"/>
    <mergeCell ref="G88:Y88"/>
    <mergeCell ref="V41:X41"/>
    <mergeCell ref="E41:F41"/>
    <mergeCell ref="B89:F89"/>
    <mergeCell ref="B90:F92"/>
    <mergeCell ref="R41:S41"/>
    <mergeCell ref="D35:X35"/>
    <mergeCell ref="E39:F39"/>
    <mergeCell ref="H39:I39"/>
    <mergeCell ref="K39:M39"/>
    <mergeCell ref="O39:P39"/>
    <mergeCell ref="R39:S39"/>
    <mergeCell ref="V39:X39"/>
    <mergeCell ref="E40:F40"/>
    <mergeCell ref="H40:I40"/>
    <mergeCell ref="K40:M40"/>
    <mergeCell ref="O40:P40"/>
    <mergeCell ref="R40:S40"/>
    <mergeCell ref="V40:X40"/>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s>
  <phoneticPr fontId="31"/>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ECAC12E1-92FE-4D2F-8B81-AEFA3FC16F74}">
      <formula1>"□,■"</formula1>
    </dataValidation>
  </dataValidations>
  <pageMargins left="0.7" right="0.7" top="0.75" bottom="0.75" header="0.3" footer="0.3"/>
  <pageSetup paperSize="9" scale="60" orientation="portrait" r:id="rId1"/>
  <rowBreaks count="1" manualBreakCount="1">
    <brk id="8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A44E9-C3DE-4F25-BD50-A32C222088A4}">
  <sheetPr codeName="Sheet21">
    <tabColor rgb="FF0070C0"/>
  </sheetPr>
  <dimension ref="B2:AD123"/>
  <sheetViews>
    <sheetView zoomScaleNormal="100" zoomScaleSheetLayoutView="85" workbookViewId="0"/>
  </sheetViews>
  <sheetFormatPr defaultColWidth="3.453125" defaultRowHeight="13" x14ac:dyDescent="0.2"/>
  <cols>
    <col min="1" max="1" width="3.453125" style="115"/>
    <col min="2" max="2" width="3" style="116" customWidth="1"/>
    <col min="3" max="7" width="3.453125" style="115"/>
    <col min="8" max="8" width="2.453125" style="115" customWidth="1"/>
    <col min="9" max="28" width="3.453125" style="115"/>
    <col min="29" max="29" width="6.7265625" style="115" customWidth="1"/>
    <col min="30" max="16384" width="3.453125" style="115"/>
  </cols>
  <sheetData>
    <row r="2" spans="2:29" x14ac:dyDescent="0.2">
      <c r="B2" s="115" t="s">
        <v>345</v>
      </c>
    </row>
    <row r="3" spans="2:29" x14ac:dyDescent="0.2">
      <c r="D3" s="548"/>
      <c r="E3" s="548"/>
      <c r="F3" s="548"/>
      <c r="G3" s="548"/>
      <c r="H3" s="548"/>
      <c r="I3" s="548"/>
      <c r="J3" s="548"/>
      <c r="K3" s="548"/>
      <c r="L3" s="548"/>
      <c r="M3" s="548"/>
      <c r="N3" s="548"/>
      <c r="O3" s="548"/>
      <c r="P3" s="548"/>
      <c r="Q3" s="548"/>
      <c r="R3" s="548"/>
      <c r="S3" s="548"/>
      <c r="T3" s="548"/>
      <c r="U3" s="548"/>
      <c r="V3" s="548"/>
      <c r="W3" s="548"/>
      <c r="X3" s="548"/>
      <c r="Y3" s="548"/>
      <c r="Z3" s="548"/>
      <c r="AA3" s="548"/>
      <c r="AB3" s="548"/>
      <c r="AC3" s="548"/>
    </row>
    <row r="4" spans="2:29" x14ac:dyDescent="0.2">
      <c r="B4" s="549" t="s">
        <v>236</v>
      </c>
      <c r="C4" s="549"/>
      <c r="D4" s="549"/>
      <c r="E4" s="549"/>
      <c r="F4" s="549"/>
      <c r="G4" s="549"/>
      <c r="H4" s="549"/>
      <c r="I4" s="549"/>
      <c r="J4" s="549"/>
      <c r="K4" s="549"/>
      <c r="L4" s="549"/>
      <c r="M4" s="549"/>
      <c r="N4" s="549"/>
      <c r="O4" s="549"/>
      <c r="P4" s="549"/>
      <c r="Q4" s="549"/>
      <c r="R4" s="549"/>
      <c r="S4" s="549"/>
      <c r="T4" s="549"/>
      <c r="U4" s="549"/>
      <c r="V4" s="549"/>
      <c r="W4" s="549"/>
      <c r="X4" s="549"/>
      <c r="Y4" s="549"/>
      <c r="Z4" s="549"/>
      <c r="AA4" s="549"/>
      <c r="AB4" s="549"/>
      <c r="AC4" s="549"/>
    </row>
    <row r="6" spans="2:29" ht="30" customHeight="1" x14ac:dyDescent="0.2">
      <c r="B6" s="137">
        <v>1</v>
      </c>
      <c r="C6" s="464" t="s">
        <v>217</v>
      </c>
      <c r="D6" s="464"/>
      <c r="E6" s="464"/>
      <c r="F6" s="464"/>
      <c r="G6" s="535"/>
      <c r="H6" s="550"/>
      <c r="I6" s="551"/>
      <c r="J6" s="551"/>
      <c r="K6" s="551"/>
      <c r="L6" s="551"/>
      <c r="M6" s="551"/>
      <c r="N6" s="551"/>
      <c r="O6" s="551"/>
      <c r="P6" s="551"/>
      <c r="Q6" s="551"/>
      <c r="R6" s="551"/>
      <c r="S6" s="551"/>
      <c r="T6" s="551"/>
      <c r="U6" s="551"/>
      <c r="V6" s="551"/>
      <c r="W6" s="551"/>
      <c r="X6" s="551"/>
      <c r="Y6" s="551"/>
      <c r="Z6" s="551"/>
      <c r="AA6" s="551"/>
      <c r="AB6" s="551"/>
      <c r="AC6" s="552"/>
    </row>
    <row r="7" spans="2:29" ht="30" customHeight="1" x14ac:dyDescent="0.2">
      <c r="B7" s="183">
        <v>2</v>
      </c>
      <c r="C7" s="466" t="s">
        <v>235</v>
      </c>
      <c r="D7" s="466"/>
      <c r="E7" s="466"/>
      <c r="F7" s="466"/>
      <c r="G7" s="467"/>
      <c r="H7" s="212"/>
      <c r="I7" s="136" t="s">
        <v>46</v>
      </c>
      <c r="J7" s="172" t="s">
        <v>131</v>
      </c>
      <c r="K7" s="172"/>
      <c r="L7" s="172"/>
      <c r="M7" s="172"/>
      <c r="N7" s="136" t="s">
        <v>46</v>
      </c>
      <c r="O7" s="172" t="s">
        <v>130</v>
      </c>
      <c r="P7" s="172"/>
      <c r="Q7" s="172"/>
      <c r="R7" s="172"/>
      <c r="S7" s="136" t="s">
        <v>46</v>
      </c>
      <c r="T7" s="172" t="s">
        <v>129</v>
      </c>
      <c r="U7" s="172"/>
      <c r="V7" s="211"/>
      <c r="W7" s="211"/>
      <c r="X7" s="211"/>
      <c r="Y7" s="211"/>
      <c r="Z7" s="211"/>
      <c r="AC7" s="206"/>
    </row>
    <row r="8" spans="2:29" ht="30" customHeight="1" x14ac:dyDescent="0.2">
      <c r="B8" s="536">
        <v>3</v>
      </c>
      <c r="C8" s="553" t="s">
        <v>234</v>
      </c>
      <c r="D8" s="553"/>
      <c r="E8" s="553"/>
      <c r="F8" s="553"/>
      <c r="G8" s="554"/>
      <c r="H8" s="238"/>
      <c r="I8" s="196" t="s">
        <v>46</v>
      </c>
      <c r="J8" s="239" t="s">
        <v>233</v>
      </c>
      <c r="K8" s="239"/>
      <c r="L8" s="239"/>
      <c r="M8" s="239"/>
      <c r="N8" s="239"/>
      <c r="O8" s="239"/>
      <c r="P8" s="239"/>
      <c r="Q8" s="196" t="s">
        <v>46</v>
      </c>
      <c r="R8" s="176" t="s">
        <v>232</v>
      </c>
      <c r="S8" s="240"/>
      <c r="T8" s="240"/>
      <c r="U8" s="239"/>
      <c r="V8" s="240"/>
      <c r="W8" s="240"/>
      <c r="X8" s="240"/>
      <c r="Y8" s="240"/>
      <c r="Z8" s="240"/>
      <c r="AA8" s="241"/>
      <c r="AB8" s="241"/>
      <c r="AC8" s="242"/>
    </row>
    <row r="9" spans="2:29" ht="30" customHeight="1" x14ac:dyDescent="0.2">
      <c r="B9" s="508"/>
      <c r="C9" s="555"/>
      <c r="D9" s="555"/>
      <c r="E9" s="555"/>
      <c r="F9" s="555"/>
      <c r="G9" s="556"/>
      <c r="H9" s="243"/>
      <c r="I9" s="244" t="s">
        <v>46</v>
      </c>
      <c r="J9" s="245" t="s">
        <v>231</v>
      </c>
      <c r="K9" s="245"/>
      <c r="L9" s="245"/>
      <c r="M9" s="245"/>
      <c r="N9" s="245"/>
      <c r="O9" s="245"/>
      <c r="P9" s="125"/>
      <c r="Q9" s="151" t="s">
        <v>46</v>
      </c>
      <c r="R9" s="125" t="s">
        <v>230</v>
      </c>
      <c r="S9" s="118"/>
      <c r="T9" s="118"/>
      <c r="U9" s="125"/>
      <c r="V9" s="118"/>
      <c r="W9" s="118"/>
      <c r="X9" s="118"/>
      <c r="Y9" s="118"/>
      <c r="Z9" s="118"/>
      <c r="AA9" s="118"/>
      <c r="AB9" s="118"/>
      <c r="AC9" s="203"/>
    </row>
    <row r="10" spans="2:29" x14ac:dyDescent="0.2">
      <c r="B10" s="210"/>
      <c r="C10" s="117"/>
      <c r="D10" s="117"/>
      <c r="E10" s="117"/>
      <c r="F10" s="117"/>
      <c r="G10" s="209"/>
      <c r="H10" s="207"/>
      <c r="AC10" s="206"/>
    </row>
    <row r="11" spans="2:29" x14ac:dyDescent="0.2">
      <c r="B11" s="208">
        <v>4</v>
      </c>
      <c r="C11" s="548" t="s">
        <v>229</v>
      </c>
      <c r="D11" s="548"/>
      <c r="E11" s="548"/>
      <c r="F11" s="548"/>
      <c r="G11" s="557"/>
      <c r="H11" s="207"/>
      <c r="I11" s="115" t="s">
        <v>228</v>
      </c>
      <c r="AC11" s="206"/>
    </row>
    <row r="12" spans="2:29" x14ac:dyDescent="0.2">
      <c r="B12" s="208"/>
      <c r="C12" s="548"/>
      <c r="D12" s="548"/>
      <c r="E12" s="548"/>
      <c r="F12" s="548"/>
      <c r="G12" s="557"/>
      <c r="H12" s="207"/>
      <c r="AC12" s="206"/>
    </row>
    <row r="13" spans="2:29" x14ac:dyDescent="0.2">
      <c r="B13" s="208"/>
      <c r="C13" s="548"/>
      <c r="D13" s="548"/>
      <c r="E13" s="548"/>
      <c r="F13" s="548"/>
      <c r="G13" s="557"/>
      <c r="H13" s="207"/>
      <c r="I13" s="501" t="s">
        <v>227</v>
      </c>
      <c r="J13" s="501"/>
      <c r="K13" s="501"/>
      <c r="L13" s="501"/>
      <c r="M13" s="501"/>
      <c r="N13" s="501"/>
      <c r="O13" s="536" t="s">
        <v>226</v>
      </c>
      <c r="P13" s="537"/>
      <c r="Q13" s="537"/>
      <c r="R13" s="537"/>
      <c r="S13" s="537"/>
      <c r="T13" s="537"/>
      <c r="U13" s="537"/>
      <c r="V13" s="537"/>
      <c r="W13" s="538"/>
      <c r="AC13" s="206"/>
    </row>
    <row r="14" spans="2:29" x14ac:dyDescent="0.2">
      <c r="B14" s="208"/>
      <c r="G14" s="206"/>
      <c r="H14" s="207"/>
      <c r="I14" s="501"/>
      <c r="J14" s="501"/>
      <c r="K14" s="501"/>
      <c r="L14" s="501"/>
      <c r="M14" s="501"/>
      <c r="N14" s="501"/>
      <c r="O14" s="508"/>
      <c r="P14" s="509"/>
      <c r="Q14" s="509"/>
      <c r="R14" s="509"/>
      <c r="S14" s="509"/>
      <c r="T14" s="509"/>
      <c r="U14" s="509"/>
      <c r="V14" s="509"/>
      <c r="W14" s="541"/>
      <c r="AC14" s="206"/>
    </row>
    <row r="15" spans="2:29" ht="13.5" customHeight="1" x14ac:dyDescent="0.2">
      <c r="B15" s="208"/>
      <c r="G15" s="206"/>
      <c r="H15" s="207"/>
      <c r="I15" s="536" t="s">
        <v>225</v>
      </c>
      <c r="J15" s="537"/>
      <c r="K15" s="537"/>
      <c r="L15" s="537"/>
      <c r="M15" s="537"/>
      <c r="N15" s="538"/>
      <c r="O15" s="536"/>
      <c r="P15" s="537"/>
      <c r="Q15" s="537"/>
      <c r="R15" s="537"/>
      <c r="S15" s="537"/>
      <c r="T15" s="537"/>
      <c r="U15" s="537"/>
      <c r="V15" s="537"/>
      <c r="W15" s="538"/>
      <c r="AC15" s="206"/>
    </row>
    <row r="16" spans="2:29" x14ac:dyDescent="0.2">
      <c r="B16" s="208"/>
      <c r="G16" s="206"/>
      <c r="H16" s="207"/>
      <c r="I16" s="508"/>
      <c r="J16" s="509"/>
      <c r="K16" s="509"/>
      <c r="L16" s="509"/>
      <c r="M16" s="509"/>
      <c r="N16" s="541"/>
      <c r="O16" s="508"/>
      <c r="P16" s="509"/>
      <c r="Q16" s="509"/>
      <c r="R16" s="509"/>
      <c r="S16" s="509"/>
      <c r="T16" s="509"/>
      <c r="U16" s="509"/>
      <c r="V16" s="509"/>
      <c r="W16" s="541"/>
      <c r="AC16" s="206"/>
    </row>
    <row r="17" spans="2:29" x14ac:dyDescent="0.2">
      <c r="B17" s="208"/>
      <c r="G17" s="206"/>
      <c r="H17" s="207"/>
      <c r="I17" s="536" t="s">
        <v>224</v>
      </c>
      <c r="J17" s="537"/>
      <c r="K17" s="537"/>
      <c r="L17" s="537"/>
      <c r="M17" s="537"/>
      <c r="N17" s="538"/>
      <c r="O17" s="536"/>
      <c r="P17" s="537"/>
      <c r="Q17" s="537"/>
      <c r="R17" s="537"/>
      <c r="S17" s="537"/>
      <c r="T17" s="537"/>
      <c r="U17" s="537"/>
      <c r="V17" s="537"/>
      <c r="W17" s="538"/>
      <c r="AC17" s="206"/>
    </row>
    <row r="18" spans="2:29" x14ac:dyDescent="0.2">
      <c r="B18" s="208"/>
      <c r="G18" s="206"/>
      <c r="H18" s="207"/>
      <c r="I18" s="508"/>
      <c r="J18" s="509"/>
      <c r="K18" s="509"/>
      <c r="L18" s="509"/>
      <c r="M18" s="509"/>
      <c r="N18" s="541"/>
      <c r="O18" s="508"/>
      <c r="P18" s="509"/>
      <c r="Q18" s="509"/>
      <c r="R18" s="509"/>
      <c r="S18" s="509"/>
      <c r="T18" s="509"/>
      <c r="U18" s="509"/>
      <c r="V18" s="509"/>
      <c r="W18" s="541"/>
      <c r="AC18" s="206"/>
    </row>
    <row r="19" spans="2:29" x14ac:dyDescent="0.2">
      <c r="B19" s="208"/>
      <c r="G19" s="206"/>
      <c r="H19" s="207"/>
      <c r="I19" s="501" t="s">
        <v>223</v>
      </c>
      <c r="J19" s="501"/>
      <c r="K19" s="501"/>
      <c r="L19" s="501"/>
      <c r="M19" s="501"/>
      <c r="N19" s="501"/>
      <c r="O19" s="536"/>
      <c r="P19" s="537"/>
      <c r="Q19" s="537"/>
      <c r="R19" s="537"/>
      <c r="S19" s="537"/>
      <c r="T19" s="537"/>
      <c r="U19" s="537"/>
      <c r="V19" s="537"/>
      <c r="W19" s="538"/>
      <c r="AC19" s="206"/>
    </row>
    <row r="20" spans="2:29" x14ac:dyDescent="0.2">
      <c r="B20" s="208"/>
      <c r="G20" s="206"/>
      <c r="H20" s="207"/>
      <c r="I20" s="501"/>
      <c r="J20" s="501"/>
      <c r="K20" s="501"/>
      <c r="L20" s="501"/>
      <c r="M20" s="501"/>
      <c r="N20" s="501"/>
      <c r="O20" s="508"/>
      <c r="P20" s="509"/>
      <c r="Q20" s="509"/>
      <c r="R20" s="509"/>
      <c r="S20" s="509"/>
      <c r="T20" s="509"/>
      <c r="U20" s="509"/>
      <c r="V20" s="509"/>
      <c r="W20" s="541"/>
      <c r="AC20" s="206"/>
    </row>
    <row r="21" spans="2:29" x14ac:dyDescent="0.2">
      <c r="B21" s="208"/>
      <c r="G21" s="206"/>
      <c r="H21" s="207"/>
      <c r="I21" s="501" t="s">
        <v>222</v>
      </c>
      <c r="J21" s="501"/>
      <c r="K21" s="501"/>
      <c r="L21" s="501"/>
      <c r="M21" s="501"/>
      <c r="N21" s="501"/>
      <c r="O21" s="536"/>
      <c r="P21" s="537"/>
      <c r="Q21" s="537"/>
      <c r="R21" s="537"/>
      <c r="S21" s="537"/>
      <c r="T21" s="537"/>
      <c r="U21" s="537"/>
      <c r="V21" s="537"/>
      <c r="W21" s="538"/>
      <c r="AC21" s="206"/>
    </row>
    <row r="22" spans="2:29" x14ac:dyDescent="0.2">
      <c r="B22" s="208"/>
      <c r="G22" s="206"/>
      <c r="H22" s="207"/>
      <c r="I22" s="501"/>
      <c r="J22" s="501"/>
      <c r="K22" s="501"/>
      <c r="L22" s="501"/>
      <c r="M22" s="501"/>
      <c r="N22" s="501"/>
      <c r="O22" s="508"/>
      <c r="P22" s="509"/>
      <c r="Q22" s="509"/>
      <c r="R22" s="509"/>
      <c r="S22" s="509"/>
      <c r="T22" s="509"/>
      <c r="U22" s="509"/>
      <c r="V22" s="509"/>
      <c r="W22" s="541"/>
      <c r="AC22" s="206"/>
    </row>
    <row r="23" spans="2:29" x14ac:dyDescent="0.2">
      <c r="B23" s="208"/>
      <c r="G23" s="206"/>
      <c r="H23" s="207"/>
      <c r="I23" s="501" t="s">
        <v>221</v>
      </c>
      <c r="J23" s="501"/>
      <c r="K23" s="501"/>
      <c r="L23" s="501"/>
      <c r="M23" s="501"/>
      <c r="N23" s="501"/>
      <c r="O23" s="536"/>
      <c r="P23" s="537"/>
      <c r="Q23" s="537"/>
      <c r="R23" s="537"/>
      <c r="S23" s="537"/>
      <c r="T23" s="537"/>
      <c r="U23" s="537"/>
      <c r="V23" s="537"/>
      <c r="W23" s="538"/>
      <c r="AC23" s="206"/>
    </row>
    <row r="24" spans="2:29" x14ac:dyDescent="0.2">
      <c r="B24" s="208"/>
      <c r="G24" s="206"/>
      <c r="H24" s="207"/>
      <c r="I24" s="501"/>
      <c r="J24" s="501"/>
      <c r="K24" s="501"/>
      <c r="L24" s="501"/>
      <c r="M24" s="501"/>
      <c r="N24" s="501"/>
      <c r="O24" s="508"/>
      <c r="P24" s="509"/>
      <c r="Q24" s="509"/>
      <c r="R24" s="509"/>
      <c r="S24" s="509"/>
      <c r="T24" s="509"/>
      <c r="U24" s="509"/>
      <c r="V24" s="509"/>
      <c r="W24" s="541"/>
      <c r="AC24" s="206"/>
    </row>
    <row r="25" spans="2:29" x14ac:dyDescent="0.2">
      <c r="B25" s="208"/>
      <c r="G25" s="206"/>
      <c r="H25" s="207"/>
      <c r="I25" s="501"/>
      <c r="J25" s="501"/>
      <c r="K25" s="501"/>
      <c r="L25" s="501"/>
      <c r="M25" s="501"/>
      <c r="N25" s="501"/>
      <c r="O25" s="536"/>
      <c r="P25" s="537"/>
      <c r="Q25" s="537"/>
      <c r="R25" s="537"/>
      <c r="S25" s="537"/>
      <c r="T25" s="537"/>
      <c r="U25" s="537"/>
      <c r="V25" s="537"/>
      <c r="W25" s="538"/>
      <c r="AC25" s="206"/>
    </row>
    <row r="26" spans="2:29" x14ac:dyDescent="0.2">
      <c r="B26" s="208"/>
      <c r="G26" s="206"/>
      <c r="H26" s="207"/>
      <c r="I26" s="501"/>
      <c r="J26" s="501"/>
      <c r="K26" s="501"/>
      <c r="L26" s="501"/>
      <c r="M26" s="501"/>
      <c r="N26" s="501"/>
      <c r="O26" s="508"/>
      <c r="P26" s="509"/>
      <c r="Q26" s="509"/>
      <c r="R26" s="509"/>
      <c r="S26" s="509"/>
      <c r="T26" s="509"/>
      <c r="U26" s="509"/>
      <c r="V26" s="509"/>
      <c r="W26" s="541"/>
      <c r="AC26" s="206"/>
    </row>
    <row r="27" spans="2:29" x14ac:dyDescent="0.2">
      <c r="B27" s="208"/>
      <c r="G27" s="206"/>
      <c r="H27" s="207"/>
      <c r="I27" s="501"/>
      <c r="J27" s="501"/>
      <c r="K27" s="501"/>
      <c r="L27" s="501"/>
      <c r="M27" s="501"/>
      <c r="N27" s="501"/>
      <c r="O27" s="536"/>
      <c r="P27" s="537"/>
      <c r="Q27" s="537"/>
      <c r="R27" s="537"/>
      <c r="S27" s="537"/>
      <c r="T27" s="537"/>
      <c r="U27" s="537"/>
      <c r="V27" s="537"/>
      <c r="W27" s="538"/>
      <c r="AC27" s="206"/>
    </row>
    <row r="28" spans="2:29" x14ac:dyDescent="0.2">
      <c r="B28" s="208"/>
      <c r="G28" s="206"/>
      <c r="H28" s="207"/>
      <c r="I28" s="501"/>
      <c r="J28" s="501"/>
      <c r="K28" s="501"/>
      <c r="L28" s="501"/>
      <c r="M28" s="501"/>
      <c r="N28" s="501"/>
      <c r="O28" s="508"/>
      <c r="P28" s="509"/>
      <c r="Q28" s="509"/>
      <c r="R28" s="509"/>
      <c r="S28" s="509"/>
      <c r="T28" s="509"/>
      <c r="U28" s="509"/>
      <c r="V28" s="509"/>
      <c r="W28" s="541"/>
      <c r="AC28" s="206"/>
    </row>
    <row r="29" spans="2:29" x14ac:dyDescent="0.2">
      <c r="B29" s="208"/>
      <c r="G29" s="206"/>
      <c r="H29" s="207"/>
      <c r="I29" s="501"/>
      <c r="J29" s="501"/>
      <c r="K29" s="501"/>
      <c r="L29" s="501"/>
      <c r="M29" s="501"/>
      <c r="N29" s="501"/>
      <c r="O29" s="536"/>
      <c r="P29" s="537"/>
      <c r="Q29" s="537"/>
      <c r="R29" s="537"/>
      <c r="S29" s="537"/>
      <c r="T29" s="537"/>
      <c r="U29" s="537"/>
      <c r="V29" s="537"/>
      <c r="W29" s="538"/>
      <c r="AC29" s="206"/>
    </row>
    <row r="30" spans="2:29" x14ac:dyDescent="0.2">
      <c r="B30" s="208"/>
      <c r="G30" s="206"/>
      <c r="H30" s="207"/>
      <c r="I30" s="501"/>
      <c r="J30" s="501"/>
      <c r="K30" s="501"/>
      <c r="L30" s="501"/>
      <c r="M30" s="501"/>
      <c r="N30" s="501"/>
      <c r="O30" s="508"/>
      <c r="P30" s="509"/>
      <c r="Q30" s="509"/>
      <c r="R30" s="509"/>
      <c r="S30" s="509"/>
      <c r="T30" s="509"/>
      <c r="U30" s="509"/>
      <c r="V30" s="509"/>
      <c r="W30" s="541"/>
      <c r="AC30" s="206"/>
    </row>
    <row r="31" spans="2:29" x14ac:dyDescent="0.2">
      <c r="B31" s="208"/>
      <c r="G31" s="206"/>
      <c r="H31" s="207"/>
      <c r="I31" s="501"/>
      <c r="J31" s="501"/>
      <c r="K31" s="501"/>
      <c r="L31" s="501"/>
      <c r="M31" s="501"/>
      <c r="N31" s="501"/>
      <c r="O31" s="536"/>
      <c r="P31" s="537"/>
      <c r="Q31" s="537"/>
      <c r="R31" s="537"/>
      <c r="S31" s="537"/>
      <c r="T31" s="537"/>
      <c r="U31" s="537"/>
      <c r="V31" s="537"/>
      <c r="W31" s="538"/>
      <c r="AC31" s="206"/>
    </row>
    <row r="32" spans="2:29" x14ac:dyDescent="0.2">
      <c r="B32" s="208"/>
      <c r="G32" s="206"/>
      <c r="H32" s="207"/>
      <c r="I32" s="501"/>
      <c r="J32" s="501"/>
      <c r="K32" s="501"/>
      <c r="L32" s="501"/>
      <c r="M32" s="501"/>
      <c r="N32" s="501"/>
      <c r="O32" s="508"/>
      <c r="P32" s="509"/>
      <c r="Q32" s="509"/>
      <c r="R32" s="509"/>
      <c r="S32" s="509"/>
      <c r="T32" s="509"/>
      <c r="U32" s="509"/>
      <c r="V32" s="509"/>
      <c r="W32" s="541"/>
      <c r="AC32" s="206"/>
    </row>
    <row r="33" spans="2:30" x14ac:dyDescent="0.2">
      <c r="B33" s="205"/>
      <c r="C33" s="118"/>
      <c r="D33" s="118"/>
      <c r="E33" s="118"/>
      <c r="F33" s="118"/>
      <c r="G33" s="203"/>
      <c r="H33" s="204"/>
      <c r="I33" s="118"/>
      <c r="J33" s="118"/>
      <c r="K33" s="118"/>
      <c r="L33" s="118"/>
      <c r="M33" s="118"/>
      <c r="N33" s="118"/>
      <c r="O33" s="118"/>
      <c r="P33" s="118"/>
      <c r="Q33" s="118"/>
      <c r="R33" s="118"/>
      <c r="S33" s="118"/>
      <c r="T33" s="118"/>
      <c r="U33" s="118"/>
      <c r="V33" s="118"/>
      <c r="W33" s="118"/>
      <c r="X33" s="118"/>
      <c r="Y33" s="118"/>
      <c r="Z33" s="118"/>
      <c r="AA33" s="118"/>
      <c r="AB33" s="118"/>
      <c r="AC33" s="203"/>
    </row>
    <row r="34" spans="2:30" x14ac:dyDescent="0.2">
      <c r="H34" s="202"/>
      <c r="I34" s="202"/>
      <c r="J34" s="202"/>
      <c r="K34" s="202"/>
      <c r="L34" s="202"/>
      <c r="M34" s="202"/>
      <c r="N34" s="202"/>
      <c r="O34" s="202"/>
      <c r="P34" s="202"/>
      <c r="Q34" s="202"/>
      <c r="R34" s="202"/>
      <c r="S34" s="202"/>
      <c r="T34" s="202"/>
      <c r="U34" s="202"/>
      <c r="V34" s="202"/>
      <c r="W34" s="202"/>
      <c r="X34" s="202"/>
      <c r="Y34" s="202"/>
      <c r="Z34" s="202"/>
      <c r="AA34" s="202"/>
      <c r="AB34" s="202"/>
      <c r="AC34" s="202"/>
    </row>
    <row r="35" spans="2:30" ht="6" customHeight="1" x14ac:dyDescent="0.2"/>
    <row r="36" spans="2:30" ht="13.5" customHeight="1" x14ac:dyDescent="0.2">
      <c r="B36" s="115" t="s">
        <v>220</v>
      </c>
      <c r="C36" s="548" t="s">
        <v>219</v>
      </c>
      <c r="D36" s="548"/>
      <c r="E36" s="548"/>
      <c r="F36" s="548"/>
      <c r="G36" s="548"/>
      <c r="H36" s="548"/>
      <c r="I36" s="548"/>
      <c r="J36" s="548"/>
      <c r="K36" s="548"/>
      <c r="L36" s="548"/>
      <c r="M36" s="548"/>
      <c r="N36" s="548"/>
      <c r="O36" s="548"/>
      <c r="P36" s="548"/>
      <c r="Q36" s="548"/>
      <c r="R36" s="548"/>
      <c r="S36" s="548"/>
      <c r="T36" s="548"/>
      <c r="U36" s="548"/>
      <c r="V36" s="548"/>
      <c r="W36" s="548"/>
      <c r="X36" s="548"/>
      <c r="Y36" s="548"/>
      <c r="Z36" s="548"/>
      <c r="AA36" s="548"/>
      <c r="AB36" s="548"/>
      <c r="AC36" s="548"/>
      <c r="AD36" s="156"/>
    </row>
    <row r="37" spans="2:30" x14ac:dyDescent="0.2">
      <c r="C37" s="548"/>
      <c r="D37" s="548"/>
      <c r="E37" s="548"/>
      <c r="F37" s="548"/>
      <c r="G37" s="548"/>
      <c r="H37" s="548"/>
      <c r="I37" s="548"/>
      <c r="J37" s="548"/>
      <c r="K37" s="548"/>
      <c r="L37" s="548"/>
      <c r="M37" s="548"/>
      <c r="N37" s="548"/>
      <c r="O37" s="548"/>
      <c r="P37" s="548"/>
      <c r="Q37" s="548"/>
      <c r="R37" s="548"/>
      <c r="S37" s="548"/>
      <c r="T37" s="548"/>
      <c r="U37" s="548"/>
      <c r="V37" s="548"/>
      <c r="W37" s="548"/>
      <c r="X37" s="548"/>
      <c r="Y37" s="548"/>
      <c r="Z37" s="548"/>
      <c r="AA37" s="548"/>
      <c r="AB37" s="548"/>
      <c r="AC37" s="548"/>
      <c r="AD37" s="156"/>
    </row>
    <row r="122" spans="3:7" x14ac:dyDescent="0.2">
      <c r="C122" s="118"/>
      <c r="D122" s="118"/>
      <c r="E122" s="118"/>
      <c r="F122" s="118"/>
      <c r="G122" s="118"/>
    </row>
    <row r="123" spans="3:7" x14ac:dyDescent="0.2">
      <c r="C123" s="117"/>
    </row>
  </sheetData>
  <mergeCells count="29">
    <mergeCell ref="C36:AC37"/>
    <mergeCell ref="I25:N26"/>
    <mergeCell ref="O25:W26"/>
    <mergeCell ref="I27:N28"/>
    <mergeCell ref="O27:W28"/>
    <mergeCell ref="I29:N30"/>
    <mergeCell ref="O29:W30"/>
    <mergeCell ref="I21:N22"/>
    <mergeCell ref="O21:W22"/>
    <mergeCell ref="I23:N24"/>
    <mergeCell ref="O23:W24"/>
    <mergeCell ref="I31:N32"/>
    <mergeCell ref="O31:W32"/>
    <mergeCell ref="B8:B9"/>
    <mergeCell ref="C8:G9"/>
    <mergeCell ref="C11:G13"/>
    <mergeCell ref="I19:N20"/>
    <mergeCell ref="O19:W20"/>
    <mergeCell ref="I13:N14"/>
    <mergeCell ref="O13:W14"/>
    <mergeCell ref="I15:N16"/>
    <mergeCell ref="O15:W16"/>
    <mergeCell ref="I17:N18"/>
    <mergeCell ref="O17:W18"/>
    <mergeCell ref="D3:AC3"/>
    <mergeCell ref="B4:AC4"/>
    <mergeCell ref="C6:G6"/>
    <mergeCell ref="H6:AC6"/>
    <mergeCell ref="C7:G7"/>
  </mergeCells>
  <phoneticPr fontId="31"/>
  <dataValidations count="1">
    <dataValidation type="list" allowBlank="1" showInputMessage="1" showErrorMessage="1" sqref="I7:I9 N7 Q8:Q9 S7" xr:uid="{42534E88-1F3B-4CC7-A601-A8948FC35C97}">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13</vt:i4>
      </vt:variant>
    </vt:vector>
  </HeadingPairs>
  <TitlesOfParts>
    <vt:vector size="29" baseType="lpstr">
      <vt:lpstr>添付書類一覧表（看多機)</vt:lpstr>
      <vt:lpstr>勤務形態一覧表</vt:lpstr>
      <vt:lpstr>シフト記号票</vt:lpstr>
      <vt:lpstr>様式１－３　サービス提供体制強化加算届出書（小多機等）</vt:lpstr>
      <vt:lpstr>参考計算書（Ａ）有資格者の割合の計算用</vt:lpstr>
      <vt:lpstr>参考計算書（Ｂ）勤続７年以上職員の割合の計算用</vt:lpstr>
      <vt:lpstr>参考計算書（Ｃ）常勤職員の割合の計算用</vt:lpstr>
      <vt:lpstr>様式２　緊急時訪問看護加算・特別管理体制・ターミナルケア届出書</vt:lpstr>
      <vt:lpstr>様式5　褥瘡マネジメント加算に関する届出書</vt:lpstr>
      <vt:lpstr>様式11　看護制及びサテライト体制に係る届出書（看護小規模多</vt:lpstr>
      <vt:lpstr>様式17　総合マネジメント体制強化加算に係る届出書</vt:lpstr>
      <vt:lpstr>様式19　訪問体制強化加算に係る届出書</vt:lpstr>
      <vt:lpstr>様式24　生産性向上推進体制加算に係る届出書</vt:lpstr>
      <vt:lpstr>様式25　認知症加算（Ⅰ）・（Ⅱ）に係る届出書</vt:lpstr>
      <vt:lpstr>様式26　専門管理加算に係る届出書</vt:lpstr>
      <vt:lpstr>様式27　遠隔死亡診断補助加算に係る届出書</vt:lpstr>
      <vt:lpstr>'参考計算書（Ａ）有資格者の割合の計算用'!Print_Area</vt:lpstr>
      <vt:lpstr>'参考計算書（Ｂ）勤続７年以上職員の割合の計算用'!Print_Area</vt:lpstr>
      <vt:lpstr>'参考計算書（Ｃ）常勤職員の割合の計算用'!Print_Area</vt:lpstr>
      <vt:lpstr>'添付書類一覧表（看多機)'!Print_Area</vt:lpstr>
      <vt:lpstr>'様式11　看護制及びサテライト体制に係る届出書（看護小規模多'!Print_Area</vt:lpstr>
      <vt:lpstr>'様式１－３　サービス提供体制強化加算届出書（小多機等）'!Print_Area</vt:lpstr>
      <vt:lpstr>'様式17　総合マネジメント体制強化加算に係る届出書'!Print_Area</vt:lpstr>
      <vt:lpstr>'様式19　訪問体制強化加算に係る届出書'!Print_Area</vt:lpstr>
      <vt:lpstr>'様式２　緊急時訪問看護加算・特別管理体制・ターミナルケア届出書'!Print_Area</vt:lpstr>
      <vt:lpstr>'様式25　認知症加算（Ⅰ）・（Ⅱ）に係る届出書'!Print_Area</vt:lpstr>
      <vt:lpstr>'様式26　専門管理加算に係る届出書'!Print_Area</vt:lpstr>
      <vt:lpstr>'様式27　遠隔死亡診断補助加算に係る届出書'!Print_Area</vt:lpstr>
      <vt:lpstr>'様式5　褥瘡マネジメント加算に関する届出書'!Print_Area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2024-09-24T05:24:27Z</cp:lastPrinted>
  <dcterms:created xsi:type="dcterms:W3CDTF">2022-03-23T02:04:04Z</dcterms:created>
  <dcterms:modified xsi:type="dcterms:W3CDTF">2024-10-01T05:43:09Z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