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L:\02_在宅福祉係\2201：移動支援・通学支援\移動支援見直し\R8年度\20260528 事業者向けHP作成\2_請求関係資料\"/>
    </mc:Choice>
  </mc:AlternateContent>
  <xr:revisionPtr revIDLastSave="0" documentId="13_ncr:1_{D7767E79-DA49-4999-8B41-E2E642E087F3}" xr6:coauthVersionLast="47" xr6:coauthVersionMax="47" xr10:uidLastSave="{00000000-0000-0000-0000-000000000000}"/>
  <bookViews>
    <workbookView xWindow="28680" yWindow="-3735" windowWidth="29040" windowHeight="15720" xr2:uid="{00000000-000D-0000-FFFF-FFFF00000000}"/>
  </bookViews>
  <sheets>
    <sheet name="移動支援事業明細書" sheetId="1" r:id="rId1"/>
    <sheet name="記載例" sheetId="10" r:id="rId2"/>
    <sheet name="元データ" sheetId="6" state="hidden" r:id="rId3"/>
  </sheets>
  <externalReferences>
    <externalReference r:id="rId4"/>
  </externalReferences>
  <definedNames>
    <definedName name="_11_A通院１０．５">'[1]_11_居宅介護（名前定義）'!$C$87</definedName>
    <definedName name="_11_A通院１１．０">'[1]_11_居宅介護（名前定義）'!$C$88</definedName>
    <definedName name="_11_A通院１１．５">'[1]_11_居宅介護（名前定義）'!$C$89</definedName>
    <definedName name="_11_A通院１２．０">'[1]_11_居宅介護（名前定義）'!$C$90</definedName>
    <definedName name="_11_A通院１２．５">'[1]_11_居宅介護（名前定義）'!$C$91</definedName>
    <definedName name="_11・A早朝">'[1]_11_居宅介護（名前定義）'!$C$370</definedName>
    <definedName name="_xlnm._FilterDatabase" localSheetId="2" hidden="1">元データ!$A$3:$F$689</definedName>
    <definedName name="_xlnm.Print_Area" localSheetId="0">移動支援事業明細書!$B$1:$CB$43</definedName>
    <definedName name="_xlnm.Print_Area" localSheetId="1">記載例!$B$1:$CB$43</definedName>
    <definedName name="_xlnm.Print_Area" localSheetId="2">元データ!$A$3:$C$689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7" i="1" l="1"/>
  <c r="AM19" i="1"/>
  <c r="F20" i="1" l="1"/>
  <c r="F18" i="1"/>
  <c r="F17" i="1"/>
  <c r="AI38" i="10"/>
  <c r="AI38" i="1"/>
  <c r="F23" i="10"/>
  <c r="AM33" i="10"/>
  <c r="AY33" i="10" s="1"/>
  <c r="F33" i="10"/>
  <c r="AM32" i="10"/>
  <c r="AY32" i="10" s="1"/>
  <c r="F32" i="10"/>
  <c r="AM31" i="10"/>
  <c r="AY31" i="10" s="1"/>
  <c r="F31" i="10"/>
  <c r="AM30" i="10"/>
  <c r="AY30" i="10" s="1"/>
  <c r="F30" i="10"/>
  <c r="AM29" i="10"/>
  <c r="AY29" i="10" s="1"/>
  <c r="F29" i="10"/>
  <c r="AM28" i="10"/>
  <c r="AY28" i="10" s="1"/>
  <c r="F28" i="10"/>
  <c r="AM27" i="10"/>
  <c r="AY27" i="10" s="1"/>
  <c r="F27" i="10"/>
  <c r="AM26" i="10"/>
  <c r="AY26" i="10" s="1"/>
  <c r="F26" i="10"/>
  <c r="AM25" i="10"/>
  <c r="AY25" i="10" s="1"/>
  <c r="F25" i="10"/>
  <c r="AM24" i="10"/>
  <c r="AY24" i="10" s="1"/>
  <c r="F24" i="10"/>
  <c r="AM23" i="10"/>
  <c r="AY23" i="10" s="1"/>
  <c r="AM22" i="10"/>
  <c r="AY22" i="10" s="1"/>
  <c r="F22" i="10"/>
  <c r="AM21" i="10"/>
  <c r="AY21" i="10" s="1"/>
  <c r="F21" i="10"/>
  <c r="AM20" i="10"/>
  <c r="AY20" i="10" s="1"/>
  <c r="F20" i="10"/>
  <c r="AM19" i="10"/>
  <c r="AY19" i="10" s="1"/>
  <c r="F19" i="10"/>
  <c r="AM18" i="10"/>
  <c r="AY18" i="10" s="1"/>
  <c r="F18" i="10"/>
  <c r="AM17" i="10"/>
  <c r="AY17" i="10" s="1"/>
  <c r="F17" i="10"/>
  <c r="AM22" i="1"/>
  <c r="AY22" i="1" s="1"/>
  <c r="AM23" i="1"/>
  <c r="AY23" i="1" s="1"/>
  <c r="F22" i="1"/>
  <c r="F19" i="1"/>
  <c r="AY17" i="1"/>
  <c r="AM18" i="1"/>
  <c r="AY18" i="1" s="1"/>
  <c r="AY19" i="1"/>
  <c r="AM20" i="1"/>
  <c r="AY20" i="1" s="1"/>
  <c r="F21" i="1"/>
  <c r="AM21" i="1"/>
  <c r="AY21" i="1" s="1"/>
  <c r="F23" i="1"/>
  <c r="F24" i="1"/>
  <c r="AM24" i="1"/>
  <c r="AY24" i="1" s="1"/>
  <c r="F25" i="1"/>
  <c r="AM25" i="1"/>
  <c r="AY25" i="1" s="1"/>
  <c r="F26" i="1"/>
  <c r="AM26" i="1"/>
  <c r="AY26" i="1" s="1"/>
  <c r="F27" i="1"/>
  <c r="AM27" i="1"/>
  <c r="AY27" i="1" s="1"/>
  <c r="F28" i="1"/>
  <c r="AM28" i="1"/>
  <c r="AY28" i="1" s="1"/>
  <c r="F29" i="1"/>
  <c r="AM29" i="1"/>
  <c r="AY29" i="1" s="1"/>
  <c r="F30" i="1"/>
  <c r="AM30" i="1"/>
  <c r="AY30" i="1" s="1"/>
  <c r="F31" i="1"/>
  <c r="AM31" i="1"/>
  <c r="AY31" i="1" s="1"/>
  <c r="F32" i="1"/>
  <c r="AM32" i="1"/>
  <c r="AY32" i="1" s="1"/>
  <c r="F33" i="1"/>
  <c r="AM33" i="1"/>
  <c r="AY33" i="1" s="1"/>
  <c r="AI37" i="10" l="1"/>
  <c r="AI39" i="10" s="1"/>
  <c r="AI41" i="10" s="1"/>
  <c r="S37" i="10"/>
  <c r="S39" i="10" s="1"/>
  <c r="S41" i="10" s="1"/>
  <c r="AI37" i="1"/>
  <c r="AI39" i="1" s="1"/>
  <c r="AI41" i="1" s="1"/>
  <c r="S37" i="1"/>
  <c r="S39" i="1" s="1"/>
  <c r="S41" i="1" s="1"/>
</calcChain>
</file>

<file path=xl/sharedStrings.xml><?xml version="1.0" encoding="utf-8"?>
<sst xmlns="http://schemas.openxmlformats.org/spreadsheetml/2006/main" count="766" uniqueCount="725">
  <si>
    <t>中野区移動支援事業明細書</t>
    <rPh sb="0" eb="3">
      <t>ナカノク</t>
    </rPh>
    <rPh sb="3" eb="5">
      <t>イドウ</t>
    </rPh>
    <rPh sb="5" eb="7">
      <t>シエン</t>
    </rPh>
    <rPh sb="7" eb="9">
      <t>ジギョウ</t>
    </rPh>
    <rPh sb="9" eb="12">
      <t>メイサイショ</t>
    </rPh>
    <phoneticPr fontId="1"/>
  </si>
  <si>
    <t>年</t>
    <rPh sb="0" eb="1">
      <t>ネン</t>
    </rPh>
    <phoneticPr fontId="1"/>
  </si>
  <si>
    <t>月分</t>
    <rPh sb="0" eb="1">
      <t>ガツ</t>
    </rPh>
    <rPh sb="1" eb="2">
      <t>ブン</t>
    </rPh>
    <phoneticPr fontId="1"/>
  </si>
  <si>
    <t>受給者証番号</t>
    <rPh sb="0" eb="2">
      <t>ジュキュウ</t>
    </rPh>
    <rPh sb="2" eb="3">
      <t>シャ</t>
    </rPh>
    <rPh sb="3" eb="4">
      <t>ショウ</t>
    </rPh>
    <rPh sb="4" eb="6">
      <t>バンゴウ</t>
    </rPh>
    <phoneticPr fontId="1"/>
  </si>
  <si>
    <t>請求事業者</t>
    <rPh sb="0" eb="2">
      <t>セイキュウ</t>
    </rPh>
    <rPh sb="2" eb="5">
      <t>ジギョウシャ</t>
    </rPh>
    <phoneticPr fontId="1"/>
  </si>
  <si>
    <t>事業所及びその事業所の名称</t>
    <rPh sb="0" eb="3">
      <t>ジギョウショ</t>
    </rPh>
    <rPh sb="3" eb="4">
      <t>オヨ</t>
    </rPh>
    <rPh sb="7" eb="10">
      <t>ジギョウショ</t>
    </rPh>
    <rPh sb="11" eb="13">
      <t>メイショウ</t>
    </rPh>
    <phoneticPr fontId="1"/>
  </si>
  <si>
    <t>事業者番号</t>
    <rPh sb="0" eb="3">
      <t>ジギョウシャ</t>
    </rPh>
    <rPh sb="3" eb="5">
      <t>バンゴウ</t>
    </rPh>
    <phoneticPr fontId="1"/>
  </si>
  <si>
    <t>支給決定障害者等</t>
    <rPh sb="0" eb="2">
      <t>シキュウ</t>
    </rPh>
    <rPh sb="2" eb="4">
      <t>ケッテイ</t>
    </rPh>
    <rPh sb="4" eb="7">
      <t>ショウガイシャ</t>
    </rPh>
    <rPh sb="7" eb="8">
      <t>トウ</t>
    </rPh>
    <phoneticPr fontId="1"/>
  </si>
  <si>
    <t>氏名</t>
    <rPh sb="0" eb="2">
      <t>シメイ</t>
    </rPh>
    <phoneticPr fontId="1"/>
  </si>
  <si>
    <t>支給決定に係る</t>
    <rPh sb="0" eb="2">
      <t>シキュウ</t>
    </rPh>
    <rPh sb="2" eb="4">
      <t>ケッテイ</t>
    </rPh>
    <rPh sb="5" eb="6">
      <t>カカ</t>
    </rPh>
    <phoneticPr fontId="1"/>
  </si>
  <si>
    <t>障害児氏名</t>
    <rPh sb="0" eb="3">
      <t>ショウガイジ</t>
    </rPh>
    <rPh sb="3" eb="5">
      <t>シメイ</t>
    </rPh>
    <phoneticPr fontId="1"/>
  </si>
  <si>
    <t>地域区分</t>
    <rPh sb="0" eb="2">
      <t>チイキ</t>
    </rPh>
    <rPh sb="2" eb="4">
      <t>クブン</t>
    </rPh>
    <phoneticPr fontId="1"/>
  </si>
  <si>
    <t>利用者負担額</t>
    <rPh sb="0" eb="3">
      <t>リヨウシャ</t>
    </rPh>
    <rPh sb="3" eb="5">
      <t>フタン</t>
    </rPh>
    <rPh sb="5" eb="6">
      <t>ガク</t>
    </rPh>
    <phoneticPr fontId="1"/>
  </si>
  <si>
    <t>円/30分</t>
    <rPh sb="0" eb="1">
      <t>エン</t>
    </rPh>
    <rPh sb="4" eb="5">
      <t>ブン</t>
    </rPh>
    <phoneticPr fontId="1"/>
  </si>
  <si>
    <t>給付費明細欄</t>
    <rPh sb="0" eb="3">
      <t>キュウフヒ</t>
    </rPh>
    <rPh sb="3" eb="5">
      <t>メイサイ</t>
    </rPh>
    <rPh sb="5" eb="6">
      <t>ラン</t>
    </rPh>
    <phoneticPr fontId="1"/>
  </si>
  <si>
    <t>サービス内容</t>
    <rPh sb="4" eb="6">
      <t>ナイヨウ</t>
    </rPh>
    <phoneticPr fontId="1"/>
  </si>
  <si>
    <t>サービスコード</t>
    <phoneticPr fontId="1"/>
  </si>
  <si>
    <t>単位数</t>
    <rPh sb="0" eb="3">
      <t>タンイスウ</t>
    </rPh>
    <phoneticPr fontId="1"/>
  </si>
  <si>
    <t>回数</t>
    <rPh sb="0" eb="2">
      <t>カイスウ</t>
    </rPh>
    <phoneticPr fontId="1"/>
  </si>
  <si>
    <t>サービス単位数</t>
    <rPh sb="4" eb="7">
      <t>タンイスウ</t>
    </rPh>
    <phoneticPr fontId="1"/>
  </si>
  <si>
    <t>摘要</t>
    <rPh sb="0" eb="2">
      <t>テキヨウ</t>
    </rPh>
    <phoneticPr fontId="1"/>
  </si>
  <si>
    <t>請求額集計欄</t>
    <rPh sb="0" eb="2">
      <t>セイキュウ</t>
    </rPh>
    <rPh sb="2" eb="3">
      <t>ガク</t>
    </rPh>
    <rPh sb="3" eb="5">
      <t>シュウケイ</t>
    </rPh>
    <rPh sb="5" eb="6">
      <t>ラン</t>
    </rPh>
    <phoneticPr fontId="1"/>
  </si>
  <si>
    <t>サービス実日数</t>
    <rPh sb="4" eb="5">
      <t>ジツ</t>
    </rPh>
    <rPh sb="5" eb="7">
      <t>ニッスウ</t>
    </rPh>
    <phoneticPr fontId="1"/>
  </si>
  <si>
    <t>日</t>
    <rPh sb="0" eb="1">
      <t>ニチ</t>
    </rPh>
    <phoneticPr fontId="1"/>
  </si>
  <si>
    <t>給付単位数</t>
    <rPh sb="0" eb="2">
      <t>キュウフ</t>
    </rPh>
    <rPh sb="2" eb="5">
      <t>タンイスウ</t>
    </rPh>
    <phoneticPr fontId="1"/>
  </si>
  <si>
    <t>単位数単価</t>
    <rPh sb="0" eb="2">
      <t>タンイ</t>
    </rPh>
    <rPh sb="2" eb="3">
      <t>スウ</t>
    </rPh>
    <rPh sb="3" eb="5">
      <t>タンカ</t>
    </rPh>
    <phoneticPr fontId="1"/>
  </si>
  <si>
    <t>円/単位</t>
    <rPh sb="0" eb="1">
      <t>エン</t>
    </rPh>
    <rPh sb="2" eb="4">
      <t>タンイ</t>
    </rPh>
    <phoneticPr fontId="1"/>
  </si>
  <si>
    <t>総費用額</t>
    <rPh sb="0" eb="3">
      <t>ソウヒヨウ</t>
    </rPh>
    <rPh sb="3" eb="4">
      <t>ガク</t>
    </rPh>
    <phoneticPr fontId="1"/>
  </si>
  <si>
    <t>中野区への請求額</t>
    <rPh sb="0" eb="3">
      <t>ナカノク</t>
    </rPh>
    <rPh sb="5" eb="7">
      <t>セイキュウ</t>
    </rPh>
    <rPh sb="7" eb="8">
      <t>ガク</t>
    </rPh>
    <phoneticPr fontId="1"/>
  </si>
  <si>
    <t>枚中</t>
    <rPh sb="0" eb="1">
      <t>マイ</t>
    </rPh>
    <rPh sb="1" eb="2">
      <t>チュウ</t>
    </rPh>
    <phoneticPr fontId="1"/>
  </si>
  <si>
    <t>枚目</t>
    <rPh sb="0" eb="1">
      <t>マイ</t>
    </rPh>
    <rPh sb="1" eb="2">
      <t>メ</t>
    </rPh>
    <phoneticPr fontId="1"/>
  </si>
  <si>
    <t>サービス内容略称</t>
    <rPh sb="4" eb="6">
      <t>ナイヨウ</t>
    </rPh>
    <rPh sb="6" eb="8">
      <t>リャクショウ</t>
    </rPh>
    <phoneticPr fontId="1"/>
  </si>
  <si>
    <t>算定単位</t>
    <rPh sb="0" eb="2">
      <t>サンテイ</t>
    </rPh>
    <rPh sb="2" eb="4">
      <t>タンイ</t>
    </rPh>
    <phoneticPr fontId="1"/>
  </si>
  <si>
    <t>移動（介護あり）　　日中０．５</t>
    <rPh sb="10" eb="11">
      <t>ヒ</t>
    </rPh>
    <rPh sb="11" eb="12">
      <t>チュウ</t>
    </rPh>
    <phoneticPr fontId="1"/>
  </si>
  <si>
    <t>移動（介護あり）　　日中１．０</t>
    <rPh sb="10" eb="11">
      <t>ヒ</t>
    </rPh>
    <rPh sb="11" eb="12">
      <t>チュウ</t>
    </rPh>
    <phoneticPr fontId="1"/>
  </si>
  <si>
    <t>移動（介護あり）　　日中１．５</t>
    <rPh sb="10" eb="11">
      <t>ヒ</t>
    </rPh>
    <rPh sb="11" eb="12">
      <t>チュウ</t>
    </rPh>
    <phoneticPr fontId="1"/>
  </si>
  <si>
    <t>移動（介護あり）　　日中２．０</t>
    <rPh sb="10" eb="11">
      <t>ヒ</t>
    </rPh>
    <rPh sb="11" eb="12">
      <t>チュウ</t>
    </rPh>
    <phoneticPr fontId="1"/>
  </si>
  <si>
    <t>移動（介護あり）　　日中２．５</t>
    <rPh sb="10" eb="11">
      <t>ヒ</t>
    </rPh>
    <rPh sb="11" eb="12">
      <t>チュウ</t>
    </rPh>
    <phoneticPr fontId="1"/>
  </si>
  <si>
    <t>移動（介護あり）　　日中３．０</t>
    <rPh sb="10" eb="11">
      <t>ヒ</t>
    </rPh>
    <rPh sb="11" eb="12">
      <t>チュウ</t>
    </rPh>
    <phoneticPr fontId="1"/>
  </si>
  <si>
    <t>移動（介護あり）　　日中３．５</t>
    <rPh sb="10" eb="11">
      <t>ヒ</t>
    </rPh>
    <rPh sb="11" eb="12">
      <t>チュウ</t>
    </rPh>
    <phoneticPr fontId="1"/>
  </si>
  <si>
    <t>移動（介護あり）　　日中４．０</t>
    <rPh sb="10" eb="11">
      <t>ヒ</t>
    </rPh>
    <rPh sb="11" eb="12">
      <t>チュウ</t>
    </rPh>
    <phoneticPr fontId="1"/>
  </si>
  <si>
    <t>移動（介護あり）　　日中４．５</t>
    <rPh sb="10" eb="11">
      <t>ヒ</t>
    </rPh>
    <rPh sb="11" eb="12">
      <t>チュウ</t>
    </rPh>
    <phoneticPr fontId="1"/>
  </si>
  <si>
    <t>移動（介護あり）　　日中５．０</t>
    <rPh sb="10" eb="11">
      <t>ヒ</t>
    </rPh>
    <rPh sb="11" eb="12">
      <t>チュウ</t>
    </rPh>
    <phoneticPr fontId="1"/>
  </si>
  <si>
    <t>移動（介護あり）　　日中５．５</t>
    <rPh sb="10" eb="11">
      <t>ヒ</t>
    </rPh>
    <rPh sb="11" eb="12">
      <t>チュウ</t>
    </rPh>
    <phoneticPr fontId="1"/>
  </si>
  <si>
    <t>移動（介護あり）　　日中６．０</t>
    <rPh sb="10" eb="11">
      <t>ヒ</t>
    </rPh>
    <rPh sb="11" eb="12">
      <t>チュウ</t>
    </rPh>
    <phoneticPr fontId="1"/>
  </si>
  <si>
    <t>移動（介護あり）　　日中６．５</t>
    <rPh sb="10" eb="11">
      <t>ヒ</t>
    </rPh>
    <rPh sb="11" eb="12">
      <t>チュウ</t>
    </rPh>
    <phoneticPr fontId="1"/>
  </si>
  <si>
    <t>移動（介護あり）　　日中７．０</t>
    <rPh sb="10" eb="11">
      <t>ヒ</t>
    </rPh>
    <rPh sb="11" eb="12">
      <t>チュウ</t>
    </rPh>
    <phoneticPr fontId="1"/>
  </si>
  <si>
    <t>移動（介護あり）　　日中７．５</t>
    <rPh sb="10" eb="11">
      <t>ヒ</t>
    </rPh>
    <rPh sb="11" eb="12">
      <t>チュウ</t>
    </rPh>
    <phoneticPr fontId="1"/>
  </si>
  <si>
    <t>移動（介護あり）　　日中８．０</t>
    <rPh sb="10" eb="11">
      <t>ヒ</t>
    </rPh>
    <rPh sb="11" eb="12">
      <t>チュウ</t>
    </rPh>
    <phoneticPr fontId="1"/>
  </si>
  <si>
    <t>移動（介護あり）　　日中８．５</t>
    <rPh sb="10" eb="11">
      <t>ヒ</t>
    </rPh>
    <rPh sb="11" eb="12">
      <t>チュウ</t>
    </rPh>
    <phoneticPr fontId="1"/>
  </si>
  <si>
    <t>移動（介護あり）　　日中９．０</t>
    <rPh sb="10" eb="11">
      <t>ヒ</t>
    </rPh>
    <rPh sb="11" eb="12">
      <t>チュウ</t>
    </rPh>
    <phoneticPr fontId="1"/>
  </si>
  <si>
    <t>移動（介護あり）　　日中９．５</t>
    <rPh sb="10" eb="11">
      <t>ヒ</t>
    </rPh>
    <rPh sb="11" eb="12">
      <t>チュウ</t>
    </rPh>
    <phoneticPr fontId="1"/>
  </si>
  <si>
    <t>移動（介護あり）　　日中１０．０</t>
    <rPh sb="10" eb="11">
      <t>ヒ</t>
    </rPh>
    <rPh sb="11" eb="12">
      <t>チュウ</t>
    </rPh>
    <phoneticPr fontId="1"/>
  </si>
  <si>
    <t>移動（介護あり）　　日中１０．５</t>
    <rPh sb="10" eb="11">
      <t>ヒ</t>
    </rPh>
    <rPh sb="11" eb="12">
      <t>チュウ</t>
    </rPh>
    <phoneticPr fontId="1"/>
  </si>
  <si>
    <t>移動（介護あり）　　早朝０．５</t>
    <phoneticPr fontId="1"/>
  </si>
  <si>
    <t>移動（介護あり）　　早朝１．０</t>
    <phoneticPr fontId="1"/>
  </si>
  <si>
    <t>移動（介護あり）　　早朝１．５</t>
    <phoneticPr fontId="1"/>
  </si>
  <si>
    <t>移動（介護あり）　　早朝２．０</t>
    <phoneticPr fontId="1"/>
  </si>
  <si>
    <t>移動（介護あり）　　早朝２．５</t>
    <phoneticPr fontId="1"/>
  </si>
  <si>
    <t>移動（介護あり）　　夜間０．５</t>
    <phoneticPr fontId="1"/>
  </si>
  <si>
    <t>移動（介護あり）　　夜間１．０</t>
    <phoneticPr fontId="1"/>
  </si>
  <si>
    <t>移動（介護あり）　　夜間１．５</t>
    <phoneticPr fontId="1"/>
  </si>
  <si>
    <t>移動（介護あり）　　夜間２．０</t>
    <phoneticPr fontId="1"/>
  </si>
  <si>
    <t>移動（介護あり）　　夜間２．５</t>
    <phoneticPr fontId="1"/>
  </si>
  <si>
    <t>移動（介護あり）　　夜間３．０</t>
    <phoneticPr fontId="1"/>
  </si>
  <si>
    <t>移動（介護あり）　　夜間３．５</t>
    <phoneticPr fontId="1"/>
  </si>
  <si>
    <t>移動（介護あり）　　夜間４．０</t>
    <phoneticPr fontId="1"/>
  </si>
  <si>
    <t>移動（介護あり）　　夜間４．５</t>
    <phoneticPr fontId="1"/>
  </si>
  <si>
    <t>移動（介護あり）　　深夜０．５</t>
    <phoneticPr fontId="1"/>
  </si>
  <si>
    <t>移動（介護あり）　　深夜１．０</t>
    <phoneticPr fontId="1"/>
  </si>
  <si>
    <t>移動（介護あり）　　深夜１．５</t>
    <phoneticPr fontId="1"/>
  </si>
  <si>
    <t>移動（介護あり）　　深夜２．０</t>
    <phoneticPr fontId="1"/>
  </si>
  <si>
    <t>移動（介護あり）　　深夜２．５</t>
    <phoneticPr fontId="1"/>
  </si>
  <si>
    <t>移動（介護あり）　　深夜３．０</t>
    <phoneticPr fontId="1"/>
  </si>
  <si>
    <t>移動（介護あり）　　深夜３．５</t>
    <phoneticPr fontId="1"/>
  </si>
  <si>
    <t>移動（介護あり）　　深夜４．０</t>
    <phoneticPr fontId="1"/>
  </si>
  <si>
    <t>移動（介護あり）　　深夜４．５</t>
    <phoneticPr fontId="1"/>
  </si>
  <si>
    <t>移動（介護あり）　　深夜５．０</t>
    <phoneticPr fontId="1"/>
  </si>
  <si>
    <t>移動（介護あり）　　深夜５．５</t>
    <phoneticPr fontId="1"/>
  </si>
  <si>
    <t>移動（介護あり）　　深夜６．０</t>
    <phoneticPr fontId="1"/>
  </si>
  <si>
    <t>移動（介護あり）　　深夜６．５</t>
    <phoneticPr fontId="1"/>
  </si>
  <si>
    <t>移動（介護あり）　　日中増０．５</t>
    <rPh sb="10" eb="11">
      <t>ヒ</t>
    </rPh>
    <rPh sb="11" eb="12">
      <t>チュウ</t>
    </rPh>
    <rPh sb="12" eb="13">
      <t>ゾウ</t>
    </rPh>
    <phoneticPr fontId="1"/>
  </si>
  <si>
    <t>移動（介護あり）　　日中増１．０</t>
    <rPh sb="10" eb="11">
      <t>ヒ</t>
    </rPh>
    <rPh sb="11" eb="12">
      <t>チュウ</t>
    </rPh>
    <rPh sb="12" eb="13">
      <t>ゾウ</t>
    </rPh>
    <phoneticPr fontId="1"/>
  </si>
  <si>
    <t>移動（介護あり）　　日中増１．５</t>
    <rPh sb="10" eb="11">
      <t>ヒ</t>
    </rPh>
    <rPh sb="11" eb="12">
      <t>チュウ</t>
    </rPh>
    <rPh sb="12" eb="13">
      <t>ゾウ</t>
    </rPh>
    <phoneticPr fontId="1"/>
  </si>
  <si>
    <t>移動（介護あり）　　日中増２．０</t>
    <rPh sb="10" eb="11">
      <t>ヒ</t>
    </rPh>
    <rPh sb="11" eb="12">
      <t>チュウ</t>
    </rPh>
    <rPh sb="12" eb="13">
      <t>ゾウ</t>
    </rPh>
    <phoneticPr fontId="1"/>
  </si>
  <si>
    <t>移動（介護あり）　　日中増２．５</t>
    <rPh sb="10" eb="11">
      <t>ヒ</t>
    </rPh>
    <rPh sb="11" eb="12">
      <t>チュウ</t>
    </rPh>
    <rPh sb="12" eb="13">
      <t>ゾウ</t>
    </rPh>
    <phoneticPr fontId="1"/>
  </si>
  <si>
    <t>移動（介護あり）　　日中増３．０</t>
    <rPh sb="10" eb="11">
      <t>ヒ</t>
    </rPh>
    <rPh sb="11" eb="12">
      <t>チュウ</t>
    </rPh>
    <rPh sb="12" eb="13">
      <t>ゾウ</t>
    </rPh>
    <phoneticPr fontId="1"/>
  </si>
  <si>
    <t>移動（介護あり）　　日中増３．５</t>
    <rPh sb="10" eb="11">
      <t>ヒ</t>
    </rPh>
    <rPh sb="11" eb="12">
      <t>チュウ</t>
    </rPh>
    <rPh sb="12" eb="13">
      <t>ゾウ</t>
    </rPh>
    <phoneticPr fontId="1"/>
  </si>
  <si>
    <t>移動（介護あり）　　日中増４．０</t>
    <rPh sb="10" eb="11">
      <t>ヒ</t>
    </rPh>
    <rPh sb="11" eb="12">
      <t>チュウ</t>
    </rPh>
    <rPh sb="12" eb="13">
      <t>ゾウ</t>
    </rPh>
    <phoneticPr fontId="1"/>
  </si>
  <si>
    <t>移動（介護あり）　　日中増４．５</t>
    <rPh sb="10" eb="11">
      <t>ヒ</t>
    </rPh>
    <rPh sb="11" eb="12">
      <t>チュウ</t>
    </rPh>
    <rPh sb="12" eb="13">
      <t>ゾウ</t>
    </rPh>
    <phoneticPr fontId="1"/>
  </si>
  <si>
    <t>移動（介護あり）　　日中増５．０</t>
    <rPh sb="10" eb="11">
      <t>ヒ</t>
    </rPh>
    <rPh sb="11" eb="12">
      <t>チュウ</t>
    </rPh>
    <rPh sb="12" eb="13">
      <t>ゾウ</t>
    </rPh>
    <phoneticPr fontId="1"/>
  </si>
  <si>
    <t>移動（介護あり）　　日中増５．５</t>
    <rPh sb="10" eb="11">
      <t>ヒ</t>
    </rPh>
    <rPh sb="11" eb="12">
      <t>チュウ</t>
    </rPh>
    <rPh sb="12" eb="13">
      <t>ゾウ</t>
    </rPh>
    <phoneticPr fontId="1"/>
  </si>
  <si>
    <t>移動（介護あり）　　日中増６．０</t>
    <rPh sb="10" eb="11">
      <t>ヒ</t>
    </rPh>
    <rPh sb="11" eb="12">
      <t>チュウ</t>
    </rPh>
    <rPh sb="12" eb="13">
      <t>ゾウ</t>
    </rPh>
    <phoneticPr fontId="1"/>
  </si>
  <si>
    <t>移動（介護あり）　　日中増６．５</t>
    <rPh sb="10" eb="11">
      <t>ヒ</t>
    </rPh>
    <rPh sb="11" eb="12">
      <t>チュウ</t>
    </rPh>
    <rPh sb="12" eb="13">
      <t>ゾウ</t>
    </rPh>
    <phoneticPr fontId="1"/>
  </si>
  <si>
    <t>移動（介護あり）　　日中増７．０</t>
    <rPh sb="10" eb="11">
      <t>ヒ</t>
    </rPh>
    <rPh sb="11" eb="12">
      <t>チュウ</t>
    </rPh>
    <rPh sb="12" eb="13">
      <t>ゾウ</t>
    </rPh>
    <phoneticPr fontId="1"/>
  </si>
  <si>
    <t>移動（介護あり）　　日中増７．５</t>
    <rPh sb="10" eb="11">
      <t>ヒ</t>
    </rPh>
    <rPh sb="11" eb="12">
      <t>チュウ</t>
    </rPh>
    <rPh sb="12" eb="13">
      <t>ゾウ</t>
    </rPh>
    <phoneticPr fontId="1"/>
  </si>
  <si>
    <t>移動（介護あり）　　日中増８．０</t>
    <rPh sb="10" eb="11">
      <t>ヒ</t>
    </rPh>
    <rPh sb="11" eb="12">
      <t>チュウ</t>
    </rPh>
    <rPh sb="12" eb="13">
      <t>ゾウ</t>
    </rPh>
    <phoneticPr fontId="1"/>
  </si>
  <si>
    <t>移動（介護あり）　　日中増８．５</t>
    <rPh sb="10" eb="11">
      <t>ヒ</t>
    </rPh>
    <rPh sb="11" eb="12">
      <t>チュウ</t>
    </rPh>
    <rPh sb="12" eb="13">
      <t>ゾウ</t>
    </rPh>
    <phoneticPr fontId="1"/>
  </si>
  <si>
    <t>移動（介護あり）　　日中増９．０</t>
    <rPh sb="10" eb="11">
      <t>ヒ</t>
    </rPh>
    <rPh sb="11" eb="12">
      <t>チュウ</t>
    </rPh>
    <rPh sb="12" eb="13">
      <t>ゾウ</t>
    </rPh>
    <phoneticPr fontId="1"/>
  </si>
  <si>
    <t>移動（介護あり）　　日中増９．５</t>
    <rPh sb="10" eb="11">
      <t>ヒ</t>
    </rPh>
    <rPh sb="11" eb="12">
      <t>チュウ</t>
    </rPh>
    <rPh sb="12" eb="13">
      <t>ゾウ</t>
    </rPh>
    <phoneticPr fontId="1"/>
  </si>
  <si>
    <t>移動（介護あり）　　日中増１０．０</t>
    <rPh sb="10" eb="11">
      <t>ヒ</t>
    </rPh>
    <rPh sb="11" eb="12">
      <t>チュウ</t>
    </rPh>
    <rPh sb="12" eb="13">
      <t>ゾウ</t>
    </rPh>
    <phoneticPr fontId="1"/>
  </si>
  <si>
    <t>移動（介護あり）　　日中増１０．５</t>
    <rPh sb="10" eb="11">
      <t>ヒ</t>
    </rPh>
    <rPh sb="11" eb="12">
      <t>チュウ</t>
    </rPh>
    <rPh sb="12" eb="13">
      <t>ゾウ</t>
    </rPh>
    <phoneticPr fontId="1"/>
  </si>
  <si>
    <t>移動（介護あり）　　早朝増０．５</t>
    <rPh sb="12" eb="13">
      <t>ゾウ</t>
    </rPh>
    <phoneticPr fontId="1"/>
  </si>
  <si>
    <t>移動（介護あり）　　早朝増１．０</t>
    <rPh sb="12" eb="13">
      <t>ゾウ</t>
    </rPh>
    <phoneticPr fontId="1"/>
  </si>
  <si>
    <t>移動（介護あり）　　早朝増１．５</t>
    <rPh sb="12" eb="13">
      <t>ゾウ</t>
    </rPh>
    <phoneticPr fontId="1"/>
  </si>
  <si>
    <t>移動（介護あり）　　早朝増２．０</t>
    <rPh sb="12" eb="13">
      <t>ゾウ</t>
    </rPh>
    <phoneticPr fontId="1"/>
  </si>
  <si>
    <t>移動（介護あり）　　早朝増２．５</t>
    <rPh sb="12" eb="13">
      <t>ゾウ</t>
    </rPh>
    <phoneticPr fontId="1"/>
  </si>
  <si>
    <t>移動（介護あり）　　夜間増０．５</t>
    <rPh sb="12" eb="13">
      <t>ゾウ</t>
    </rPh>
    <phoneticPr fontId="1"/>
  </si>
  <si>
    <t>移動（介護あり）　　夜間増１．０</t>
    <rPh sb="12" eb="13">
      <t>ゾウ</t>
    </rPh>
    <phoneticPr fontId="1"/>
  </si>
  <si>
    <t>移動（介護あり）　　夜間増１．５</t>
    <rPh sb="12" eb="13">
      <t>ゾウ</t>
    </rPh>
    <phoneticPr fontId="1"/>
  </si>
  <si>
    <t>移動（介護あり）　　夜間増２．０</t>
    <rPh sb="12" eb="13">
      <t>ゾウ</t>
    </rPh>
    <phoneticPr fontId="1"/>
  </si>
  <si>
    <t>移動（介護あり）　　夜間増２．５</t>
    <rPh sb="12" eb="13">
      <t>ゾウ</t>
    </rPh>
    <phoneticPr fontId="1"/>
  </si>
  <si>
    <t>移動（介護あり）　　夜間増３．０</t>
    <rPh sb="12" eb="13">
      <t>ゾウ</t>
    </rPh>
    <phoneticPr fontId="1"/>
  </si>
  <si>
    <t>移動（介護あり）　　夜間増３．５</t>
    <rPh sb="12" eb="13">
      <t>ゾウ</t>
    </rPh>
    <phoneticPr fontId="1"/>
  </si>
  <si>
    <t>移動（介護あり）　　夜間増４．０</t>
    <rPh sb="12" eb="13">
      <t>ゾウ</t>
    </rPh>
    <phoneticPr fontId="1"/>
  </si>
  <si>
    <t>移動（介護あり）　　夜間増４．５</t>
    <rPh sb="12" eb="13">
      <t>ゾウ</t>
    </rPh>
    <phoneticPr fontId="1"/>
  </si>
  <si>
    <t>移動（介護あり）　　深夜増０．５</t>
    <rPh sb="12" eb="13">
      <t>ゾウ</t>
    </rPh>
    <phoneticPr fontId="1"/>
  </si>
  <si>
    <t>移動（介護あり）　　深夜増１．０</t>
    <rPh sb="12" eb="13">
      <t>ゾウ</t>
    </rPh>
    <phoneticPr fontId="1"/>
  </si>
  <si>
    <t>移動（介護あり）　　深夜増１．５</t>
    <rPh sb="12" eb="13">
      <t>ゾウ</t>
    </rPh>
    <phoneticPr fontId="1"/>
  </si>
  <si>
    <t>移動（介護あり）　　深夜増２．０</t>
    <rPh sb="12" eb="13">
      <t>ゾウ</t>
    </rPh>
    <phoneticPr fontId="1"/>
  </si>
  <si>
    <t>移動（介護あり）　　深夜増２．５</t>
    <rPh sb="12" eb="13">
      <t>ゾウ</t>
    </rPh>
    <phoneticPr fontId="1"/>
  </si>
  <si>
    <t>移動（介護あり）　　深夜増３．０</t>
    <rPh sb="12" eb="13">
      <t>ゾウ</t>
    </rPh>
    <phoneticPr fontId="1"/>
  </si>
  <si>
    <t>移動（介護あり）　　深夜増３．５</t>
    <rPh sb="12" eb="13">
      <t>ゾウ</t>
    </rPh>
    <phoneticPr fontId="1"/>
  </si>
  <si>
    <t>移動（介護あり）　　深夜増４．０</t>
    <rPh sb="12" eb="13">
      <t>ゾウ</t>
    </rPh>
    <phoneticPr fontId="1"/>
  </si>
  <si>
    <t>移動（介護あり）　　深夜増４．５</t>
    <rPh sb="12" eb="13">
      <t>ゾウ</t>
    </rPh>
    <phoneticPr fontId="1"/>
  </si>
  <si>
    <t>移動（介護あり）　　深夜増５．０</t>
    <rPh sb="12" eb="13">
      <t>ゾウ</t>
    </rPh>
    <phoneticPr fontId="1"/>
  </si>
  <si>
    <t>移動（介護あり）　　深夜増５．５</t>
    <rPh sb="12" eb="13">
      <t>ゾウ</t>
    </rPh>
    <phoneticPr fontId="1"/>
  </si>
  <si>
    <t>移動（介護あり）　　深夜増６．０</t>
    <rPh sb="12" eb="13">
      <t>ゾウ</t>
    </rPh>
    <phoneticPr fontId="1"/>
  </si>
  <si>
    <t>移動（介護あり）　　深夜増６．５</t>
    <rPh sb="12" eb="13">
      <t>ゾウ</t>
    </rPh>
    <phoneticPr fontId="1"/>
  </si>
  <si>
    <t>移動（介護あり）深夜０．５・早朝０．５</t>
    <rPh sb="8" eb="10">
      <t>シンヤ</t>
    </rPh>
    <rPh sb="14" eb="16">
      <t>ソウチョウ</t>
    </rPh>
    <phoneticPr fontId="1"/>
  </si>
  <si>
    <t>移動（介護あり）深夜０．５・早朝１．０</t>
    <rPh sb="8" eb="10">
      <t>シンヤ</t>
    </rPh>
    <rPh sb="14" eb="16">
      <t>ソウチョウ</t>
    </rPh>
    <phoneticPr fontId="1"/>
  </si>
  <si>
    <t>移動（介護あり）深夜０．５・早朝１．５</t>
    <rPh sb="8" eb="10">
      <t>シンヤ</t>
    </rPh>
    <rPh sb="14" eb="16">
      <t>ソウチョウ</t>
    </rPh>
    <phoneticPr fontId="1"/>
  </si>
  <si>
    <t>移動（介護あり）深夜０．５・早朝２．０</t>
    <rPh sb="8" eb="10">
      <t>シンヤ</t>
    </rPh>
    <rPh sb="14" eb="16">
      <t>ソウチョウ</t>
    </rPh>
    <phoneticPr fontId="1"/>
  </si>
  <si>
    <t>移動（介護あり）深夜０．５・早朝２．５</t>
    <rPh sb="8" eb="10">
      <t>シンヤ</t>
    </rPh>
    <rPh sb="14" eb="16">
      <t>ソウチョウ</t>
    </rPh>
    <phoneticPr fontId="1"/>
  </si>
  <si>
    <t>移動（介護あり）深夜１．０・早朝０．５</t>
    <rPh sb="8" eb="10">
      <t>シンヤ</t>
    </rPh>
    <rPh sb="14" eb="16">
      <t>ソウチョウ</t>
    </rPh>
    <phoneticPr fontId="1"/>
  </si>
  <si>
    <t>移動（介護あり）深夜１．０・早朝１．０</t>
    <rPh sb="8" eb="10">
      <t>シンヤ</t>
    </rPh>
    <rPh sb="14" eb="16">
      <t>ソウチョウ</t>
    </rPh>
    <phoneticPr fontId="1"/>
  </si>
  <si>
    <t>移動（介護あり）深夜１．０・早朝１．５</t>
    <rPh sb="8" eb="10">
      <t>シンヤ</t>
    </rPh>
    <rPh sb="14" eb="16">
      <t>ソウチョウ</t>
    </rPh>
    <phoneticPr fontId="1"/>
  </si>
  <si>
    <t>移動（介護あり）深夜１．０・早朝２．０</t>
    <rPh sb="8" eb="10">
      <t>シンヤ</t>
    </rPh>
    <rPh sb="14" eb="16">
      <t>ソウチョウ</t>
    </rPh>
    <phoneticPr fontId="1"/>
  </si>
  <si>
    <t>移動（介護あり）深夜１．５・早朝０．５</t>
    <rPh sb="14" eb="16">
      <t>ソウチョウ</t>
    </rPh>
    <phoneticPr fontId="1"/>
  </si>
  <si>
    <t>移動（介護あり）深夜１．５・早朝１．０</t>
    <rPh sb="14" eb="16">
      <t>ソウチョウ</t>
    </rPh>
    <phoneticPr fontId="1"/>
  </si>
  <si>
    <t>移動（介護あり）深夜１．５・早朝１．５</t>
    <rPh sb="14" eb="16">
      <t>ソウチョウ</t>
    </rPh>
    <phoneticPr fontId="1"/>
  </si>
  <si>
    <t>移動（介護あり）深夜２．０・早朝０．５</t>
    <rPh sb="14" eb="16">
      <t>ソウチョウ</t>
    </rPh>
    <phoneticPr fontId="1"/>
  </si>
  <si>
    <t>移動（介護あり）深夜２．０・早朝１．０</t>
    <rPh sb="14" eb="16">
      <t>ソウチョウ</t>
    </rPh>
    <phoneticPr fontId="1"/>
  </si>
  <si>
    <t>移動（介護あり）深夜２．５・早朝０．５</t>
    <rPh sb="14" eb="16">
      <t>ソウチョウ</t>
    </rPh>
    <phoneticPr fontId="1"/>
  </si>
  <si>
    <t>移動（介護あり）早朝０．５・日中０．５</t>
    <phoneticPr fontId="1"/>
  </si>
  <si>
    <t>移動（介護あり）早朝０．５・日中１．０</t>
    <phoneticPr fontId="1"/>
  </si>
  <si>
    <t>移動（介護あり）早朝０．５・日中１．５</t>
    <phoneticPr fontId="1"/>
  </si>
  <si>
    <t>移動（介護あり）早朝０．５・日中２．０</t>
    <phoneticPr fontId="1"/>
  </si>
  <si>
    <t>移動（介護あり）早朝０．５・日中２．５</t>
    <phoneticPr fontId="1"/>
  </si>
  <si>
    <t>移動（介護あり）早朝１．０・日中０．５</t>
    <phoneticPr fontId="1"/>
  </si>
  <si>
    <t>移動（介護あり）早朝１．０・日中１．０</t>
    <phoneticPr fontId="1"/>
  </si>
  <si>
    <t>移動（介護あり）早朝１．０・日中１．５</t>
    <phoneticPr fontId="1"/>
  </si>
  <si>
    <t>移動（介護あり）早朝１．０・日中２．０</t>
    <phoneticPr fontId="1"/>
  </si>
  <si>
    <t>移動（介護あり）早朝１．５・日中０．５</t>
    <phoneticPr fontId="1"/>
  </si>
  <si>
    <t>移動（介護あり）早朝１．５・日中１．０</t>
    <phoneticPr fontId="1"/>
  </si>
  <si>
    <t>移動（介護あり）早朝１．５・日中１．５</t>
    <phoneticPr fontId="1"/>
  </si>
  <si>
    <t>移動（介護あり）早朝２．０・日中０．５</t>
    <phoneticPr fontId="1"/>
  </si>
  <si>
    <t>移動（介護あり）早朝２．０・日中１．０</t>
    <phoneticPr fontId="1"/>
  </si>
  <si>
    <t>移動（介護あり）早朝２．５・日中０．５</t>
    <phoneticPr fontId="1"/>
  </si>
  <si>
    <t>移動（介護あり）深夜０．５・早朝２．０・日中０．５</t>
    <rPh sb="8" eb="10">
      <t>シンヤ</t>
    </rPh>
    <rPh sb="14" eb="16">
      <t>ソウチョウ</t>
    </rPh>
    <rPh sb="20" eb="21">
      <t>ヒ</t>
    </rPh>
    <rPh sb="21" eb="22">
      <t>チュウ</t>
    </rPh>
    <phoneticPr fontId="1"/>
  </si>
  <si>
    <t>移動（介護あり）日中０．５・夜間０．５</t>
    <phoneticPr fontId="1"/>
  </si>
  <si>
    <t>移動（介護あり）日中０．５・夜間１．０</t>
    <phoneticPr fontId="1"/>
  </si>
  <si>
    <t>移動（介護あり）日中０．５・夜間１．５</t>
    <phoneticPr fontId="1"/>
  </si>
  <si>
    <t>移動（介護あり）日中０．５・夜間２．０</t>
    <phoneticPr fontId="1"/>
  </si>
  <si>
    <t>移動（介護あり）日中０．５・夜間２．５</t>
    <phoneticPr fontId="1"/>
  </si>
  <si>
    <t>移動（介護あり）日中１．０・夜間０．５</t>
    <phoneticPr fontId="1"/>
  </si>
  <si>
    <t>移動（介護あり）日中１．０・夜間１．０</t>
    <phoneticPr fontId="1"/>
  </si>
  <si>
    <t>移動（介護あり）日中１．０・夜間１．５</t>
    <phoneticPr fontId="1"/>
  </si>
  <si>
    <t>移動（介護あり）日中１．０・夜間２．０</t>
    <phoneticPr fontId="1"/>
  </si>
  <si>
    <t>移動（介護あり）日中１．５・夜間０．５</t>
    <phoneticPr fontId="1"/>
  </si>
  <si>
    <t>移動（介護あり）日中１．５・夜間１．０</t>
    <phoneticPr fontId="1"/>
  </si>
  <si>
    <t>移動（介護あり）日中１．５・夜間１．５</t>
    <phoneticPr fontId="1"/>
  </si>
  <si>
    <t>移動（介護あり）日中２．０・夜間０．５</t>
    <phoneticPr fontId="1"/>
  </si>
  <si>
    <t>移動（介護あり）日中２．０・夜間１．０</t>
    <phoneticPr fontId="1"/>
  </si>
  <si>
    <t>移動（介護あり）日中２．５・夜間０．５</t>
    <phoneticPr fontId="1"/>
  </si>
  <si>
    <t>移動（介護あり）夜間０．５・深夜０．５</t>
  </si>
  <si>
    <t>移動（介護あり）夜間０．５・深夜１．０</t>
  </si>
  <si>
    <t>移動（介護あり）夜間０．５・深夜１．５</t>
  </si>
  <si>
    <t>移動（介護あり）夜間０．５・深夜２．０</t>
  </si>
  <si>
    <t>移動（介護あり）夜間０．５・深夜２．５</t>
  </si>
  <si>
    <t>移動（介護あり）夜間１．０・深夜０．５</t>
  </si>
  <si>
    <t>移動（介護あり）夜間１．０・深夜１．０</t>
  </si>
  <si>
    <t>移動（介護あり）夜間１．０・深夜１．５</t>
  </si>
  <si>
    <t>移動（介護あり）夜間１．０・深夜２．０</t>
  </si>
  <si>
    <t>移動（介護あり）夜間１．５・深夜０．５</t>
  </si>
  <si>
    <t>移動（介護あり）夜間１．５・深夜１．０</t>
  </si>
  <si>
    <t>移動（介護あり）夜間１．５・深夜１．５</t>
  </si>
  <si>
    <t>移動（介護あり）夜間２．０・深夜０．５</t>
  </si>
  <si>
    <t>移動（介護あり）夜間２．０・深夜１．０</t>
  </si>
  <si>
    <t>移動（介護あり）夜間２．５・深夜０．５</t>
  </si>
  <si>
    <t>移動（介護あり）日跨増深夜０．５・深夜０．５</t>
  </si>
  <si>
    <t>移動（介護あり）日跨増深夜０．５・深夜１．０</t>
  </si>
  <si>
    <t>移動（介護あり）日跨増深夜０．５・深夜１．５</t>
  </si>
  <si>
    <t>移動（介護あり）日跨増深夜０．５・深夜２．０</t>
  </si>
  <si>
    <t>移動（介護あり）日跨増深夜０．５・深夜２．５</t>
  </si>
  <si>
    <t>移動（介護あり）日跨増深夜１．０・深夜０．５</t>
  </si>
  <si>
    <t>移動（介護あり）日跨増深夜１．０・深夜１．０</t>
  </si>
  <si>
    <t>移動（介護あり）日跨増深夜１．０・深夜１．５</t>
  </si>
  <si>
    <t>移動（介護あり）日跨増深夜１．０・深夜２．０</t>
  </si>
  <si>
    <t>移動（介護あり）日跨増深夜１．５・深夜０．５</t>
  </si>
  <si>
    <t>移動（介護あり）日跨増深夜１．５・深夜１．０</t>
  </si>
  <si>
    <t>移動（介護あり）日跨増深夜１．５・深夜１．５</t>
  </si>
  <si>
    <t>移動（介護あり）日跨増深夜２．０・深夜０．５</t>
  </si>
  <si>
    <t>移動（介護あり）日跨増深夜２．０・深夜１．０</t>
  </si>
  <si>
    <t>移動（介護あり）日跨増深夜２．５・深夜０．５</t>
  </si>
  <si>
    <t>移動（介護あり）深夜０．５・早朝１．５・日中０．５</t>
    <rPh sb="8" eb="10">
      <t>シンヤ</t>
    </rPh>
    <rPh sb="14" eb="16">
      <t>ソウチョウ</t>
    </rPh>
    <rPh sb="20" eb="21">
      <t>ヒ</t>
    </rPh>
    <rPh sb="21" eb="22">
      <t>チュウ</t>
    </rPh>
    <phoneticPr fontId="1"/>
  </si>
  <si>
    <t>移動（介護あり）深夜０．５・早朝１．５・日中１．０</t>
    <rPh sb="8" eb="10">
      <t>シンヤ</t>
    </rPh>
    <rPh sb="14" eb="16">
      <t>ソウチョウ</t>
    </rPh>
    <rPh sb="20" eb="21">
      <t>ヒ</t>
    </rPh>
    <rPh sb="21" eb="22">
      <t>チュウ</t>
    </rPh>
    <phoneticPr fontId="1"/>
  </si>
  <si>
    <t>移動（介護あり）深夜１．０・早朝１．５・日中０．５</t>
    <rPh sb="8" eb="10">
      <t>シンヤ</t>
    </rPh>
    <rPh sb="14" eb="16">
      <t>ソウチョウ</t>
    </rPh>
    <rPh sb="20" eb="21">
      <t>ヒ</t>
    </rPh>
    <rPh sb="21" eb="22">
      <t>チュウ</t>
    </rPh>
    <phoneticPr fontId="1"/>
  </si>
  <si>
    <t>移動（介護あり）深夜０．５・早朝１．０・日中０．５</t>
    <rPh sb="8" eb="10">
      <t>シンヤ</t>
    </rPh>
    <rPh sb="14" eb="16">
      <t>ソウチョウ</t>
    </rPh>
    <rPh sb="20" eb="21">
      <t>ヒ</t>
    </rPh>
    <rPh sb="21" eb="22">
      <t>チュウ</t>
    </rPh>
    <phoneticPr fontId="1"/>
  </si>
  <si>
    <t>移動（介護あり）深夜０．５・早朝１．０・日中１．０</t>
    <rPh sb="8" eb="10">
      <t>シンヤ</t>
    </rPh>
    <rPh sb="14" eb="16">
      <t>ソウチョウ</t>
    </rPh>
    <rPh sb="20" eb="21">
      <t>ヒ</t>
    </rPh>
    <rPh sb="21" eb="22">
      <t>チュウ</t>
    </rPh>
    <phoneticPr fontId="1"/>
  </si>
  <si>
    <t>移動（介護あり）深夜０．５・早朝１．０・日中１．５</t>
    <rPh sb="8" eb="10">
      <t>シンヤ</t>
    </rPh>
    <rPh sb="14" eb="16">
      <t>ソウチョウ</t>
    </rPh>
    <rPh sb="20" eb="21">
      <t>ヒ</t>
    </rPh>
    <rPh sb="21" eb="22">
      <t>チュウ</t>
    </rPh>
    <phoneticPr fontId="1"/>
  </si>
  <si>
    <t>移動（介護あり）深夜１．０・早朝１．０・日中０．５</t>
    <rPh sb="8" eb="10">
      <t>シンヤ</t>
    </rPh>
    <rPh sb="14" eb="16">
      <t>ソウチョウ</t>
    </rPh>
    <rPh sb="20" eb="21">
      <t>ヒ</t>
    </rPh>
    <rPh sb="21" eb="22">
      <t>チュウ</t>
    </rPh>
    <phoneticPr fontId="1"/>
  </si>
  <si>
    <t>移動（介護あり）深夜１．０・早朝１．０・日中１．０</t>
    <rPh sb="8" eb="10">
      <t>シンヤ</t>
    </rPh>
    <rPh sb="14" eb="16">
      <t>ソウチョウ</t>
    </rPh>
    <rPh sb="20" eb="21">
      <t>ヒ</t>
    </rPh>
    <rPh sb="21" eb="22">
      <t>チュウ</t>
    </rPh>
    <phoneticPr fontId="1"/>
  </si>
  <si>
    <t>移動（介護あり）深夜１．５・早朝１．０・日中０．５</t>
    <rPh sb="8" eb="10">
      <t>シンヤ</t>
    </rPh>
    <rPh sb="14" eb="16">
      <t>ソウチョウ</t>
    </rPh>
    <rPh sb="20" eb="21">
      <t>ヒ</t>
    </rPh>
    <rPh sb="21" eb="22">
      <t>チュウ</t>
    </rPh>
    <phoneticPr fontId="1"/>
  </si>
  <si>
    <t>移動（介護あり）深夜０．５・早朝０．５・日中０．５</t>
    <rPh sb="8" eb="10">
      <t>シンヤ</t>
    </rPh>
    <rPh sb="14" eb="16">
      <t>ソウチョウ</t>
    </rPh>
    <rPh sb="20" eb="21">
      <t>ヒ</t>
    </rPh>
    <rPh sb="21" eb="22">
      <t>チュウ</t>
    </rPh>
    <phoneticPr fontId="1"/>
  </si>
  <si>
    <t>移動（介護あり）深夜０．５・早朝０．５・日中１．０</t>
    <rPh sb="8" eb="10">
      <t>シンヤ</t>
    </rPh>
    <rPh sb="14" eb="16">
      <t>ソウチョウ</t>
    </rPh>
    <rPh sb="20" eb="21">
      <t>ヒ</t>
    </rPh>
    <rPh sb="21" eb="22">
      <t>チュウ</t>
    </rPh>
    <phoneticPr fontId="1"/>
  </si>
  <si>
    <t>移動（介護あり）深夜０．５・早朝０．５・日中１．５</t>
    <rPh sb="8" eb="10">
      <t>シンヤ</t>
    </rPh>
    <rPh sb="14" eb="16">
      <t>ソウチョウ</t>
    </rPh>
    <rPh sb="20" eb="21">
      <t>ヒ</t>
    </rPh>
    <rPh sb="21" eb="22">
      <t>チュウ</t>
    </rPh>
    <phoneticPr fontId="1"/>
  </si>
  <si>
    <t>移動（介護あり）深夜０．５・早朝０．５・日中２．０</t>
    <rPh sb="8" eb="10">
      <t>シンヤ</t>
    </rPh>
    <rPh sb="14" eb="16">
      <t>ソウチョウ</t>
    </rPh>
    <rPh sb="20" eb="21">
      <t>ヒ</t>
    </rPh>
    <rPh sb="21" eb="22">
      <t>チュウ</t>
    </rPh>
    <phoneticPr fontId="1"/>
  </si>
  <si>
    <t>移動（介護あり）深夜１．０・早朝０．５・日中０．５</t>
    <rPh sb="8" eb="10">
      <t>シンヤ</t>
    </rPh>
    <rPh sb="14" eb="16">
      <t>ソウチョウ</t>
    </rPh>
    <rPh sb="20" eb="21">
      <t>ヒ</t>
    </rPh>
    <rPh sb="21" eb="22">
      <t>チュウ</t>
    </rPh>
    <phoneticPr fontId="1"/>
  </si>
  <si>
    <t>移動（介護あり）深夜１．０・早朝０．５・日中１．０</t>
    <rPh sb="8" eb="10">
      <t>シンヤ</t>
    </rPh>
    <rPh sb="14" eb="16">
      <t>ソウチョウ</t>
    </rPh>
    <rPh sb="20" eb="21">
      <t>ヒ</t>
    </rPh>
    <rPh sb="21" eb="22">
      <t>チュウ</t>
    </rPh>
    <phoneticPr fontId="1"/>
  </si>
  <si>
    <t>移動（介護あり）深夜１．０・早朝０．５・日中１．５</t>
    <rPh sb="8" eb="10">
      <t>シンヤ</t>
    </rPh>
    <rPh sb="14" eb="16">
      <t>ソウチョウ</t>
    </rPh>
    <rPh sb="20" eb="21">
      <t>ヒ</t>
    </rPh>
    <rPh sb="21" eb="22">
      <t>チュウ</t>
    </rPh>
    <phoneticPr fontId="1"/>
  </si>
  <si>
    <t>移動（介護あり）深夜１．５・早朝０．５・日中０．５</t>
    <rPh sb="8" eb="10">
      <t>シンヤ</t>
    </rPh>
    <rPh sb="14" eb="16">
      <t>ソウチョウ</t>
    </rPh>
    <rPh sb="20" eb="21">
      <t>ヒ</t>
    </rPh>
    <rPh sb="21" eb="22">
      <t>チュウ</t>
    </rPh>
    <phoneticPr fontId="1"/>
  </si>
  <si>
    <t>移動（介護あり）深夜１．５・早朝０．５・日中１．０</t>
    <rPh sb="8" eb="10">
      <t>シンヤ</t>
    </rPh>
    <rPh sb="14" eb="16">
      <t>ソウチョウ</t>
    </rPh>
    <rPh sb="20" eb="21">
      <t>ヒ</t>
    </rPh>
    <rPh sb="21" eb="22">
      <t>チュウ</t>
    </rPh>
    <phoneticPr fontId="1"/>
  </si>
  <si>
    <t>移動（介護あり）深夜２．０・早朝０．５・日中０．５</t>
    <rPh sb="8" eb="10">
      <t>シンヤ</t>
    </rPh>
    <rPh sb="14" eb="16">
      <t>ソウチョウ</t>
    </rPh>
    <rPh sb="20" eb="21">
      <t>ヒ</t>
    </rPh>
    <rPh sb="21" eb="22">
      <t>チュウ</t>
    </rPh>
    <phoneticPr fontId="1"/>
  </si>
  <si>
    <t>移動（介護あり）早朝０．５・日中２．０・夜間０．５</t>
    <phoneticPr fontId="1"/>
  </si>
  <si>
    <t>移動（介護あり）深夜０．５・日中０．５</t>
    <rPh sb="8" eb="10">
      <t>シンヤ</t>
    </rPh>
    <phoneticPr fontId="1"/>
  </si>
  <si>
    <t>移動（介護あり）深夜０．５・日中１．０</t>
    <rPh sb="8" eb="10">
      <t>シンヤ</t>
    </rPh>
    <phoneticPr fontId="1"/>
  </si>
  <si>
    <t>移動（介護あり）深夜０．５・日中１．５</t>
    <rPh sb="8" eb="10">
      <t>シンヤ</t>
    </rPh>
    <phoneticPr fontId="1"/>
  </si>
  <si>
    <t>移動（介護あり）深夜０．５・日中２．０</t>
    <rPh sb="8" eb="10">
      <t>シンヤ</t>
    </rPh>
    <phoneticPr fontId="1"/>
  </si>
  <si>
    <t>移動（介護あり）深夜０．５・日中２．５</t>
    <rPh sb="8" eb="10">
      <t>シンヤ</t>
    </rPh>
    <phoneticPr fontId="1"/>
  </si>
  <si>
    <t>移動（介護あり）深夜１．０・日中０．５</t>
    <rPh sb="8" eb="10">
      <t>シンヤ</t>
    </rPh>
    <phoneticPr fontId="1"/>
  </si>
  <si>
    <t>移動（介護あり）深夜１．０・日中１．０</t>
    <rPh sb="8" eb="10">
      <t>シンヤ</t>
    </rPh>
    <phoneticPr fontId="1"/>
  </si>
  <si>
    <t>移動（介護あり）深夜１．０・日中１．５</t>
    <rPh sb="8" eb="10">
      <t>シンヤ</t>
    </rPh>
    <phoneticPr fontId="1"/>
  </si>
  <si>
    <t>移動（介護あり）深夜１．０・日中２．０</t>
    <rPh sb="8" eb="10">
      <t>シンヤ</t>
    </rPh>
    <phoneticPr fontId="1"/>
  </si>
  <si>
    <t>移動（介護あり）深夜１．５・日中０．５</t>
    <rPh sb="8" eb="10">
      <t>シンヤ</t>
    </rPh>
    <phoneticPr fontId="1"/>
  </si>
  <si>
    <t>移動（介護あり）深夜１．５・日中１．０</t>
    <rPh sb="8" eb="10">
      <t>シンヤ</t>
    </rPh>
    <phoneticPr fontId="1"/>
  </si>
  <si>
    <t>移動（介護あり）深夜１．５・日中１．５</t>
    <rPh sb="8" eb="10">
      <t>シンヤ</t>
    </rPh>
    <phoneticPr fontId="1"/>
  </si>
  <si>
    <t>移動（介護あり）深夜２．０・日中０．５</t>
    <rPh sb="8" eb="10">
      <t>シンヤ</t>
    </rPh>
    <phoneticPr fontId="1"/>
  </si>
  <si>
    <t>移動（介護あり）深夜２．０・日中１．０</t>
    <rPh sb="8" eb="10">
      <t>シンヤ</t>
    </rPh>
    <phoneticPr fontId="1"/>
  </si>
  <si>
    <t>移動（介護あり）深夜２．５・日中０．５</t>
    <rPh sb="8" eb="10">
      <t>シンヤ</t>
    </rPh>
    <phoneticPr fontId="1"/>
  </si>
  <si>
    <t>移動（介護あり）日中０．５・夜間２．０・深夜０．５</t>
    <phoneticPr fontId="1"/>
  </si>
  <si>
    <t>移動（介護あり）日中０．５・夜間１．５・深夜０．５</t>
    <phoneticPr fontId="1"/>
  </si>
  <si>
    <t>移動（介護あり）日中０．５・夜間１．５・深夜１．０</t>
    <phoneticPr fontId="1"/>
  </si>
  <si>
    <t>移動（介護あり）日中１．０・夜間１．５・深夜０．５</t>
    <phoneticPr fontId="1"/>
  </si>
  <si>
    <t>移動（介護あり）日中０．５・夜間１．０・深夜０．５</t>
    <phoneticPr fontId="1"/>
  </si>
  <si>
    <t>移動（介護あり）日中０．５・夜間１．０・深夜１．０</t>
    <phoneticPr fontId="1"/>
  </si>
  <si>
    <t>移動（介護あり）日中０．５・夜間１．０・深夜１．５</t>
    <phoneticPr fontId="1"/>
  </si>
  <si>
    <t>移動（介護あり）日中１．０・夜間１．０・深夜０．５</t>
    <phoneticPr fontId="1"/>
  </si>
  <si>
    <t>移動（介護あり）日中１．０・夜間１．０・深夜１．０</t>
    <phoneticPr fontId="1"/>
  </si>
  <si>
    <t>移動（介護あり）日中１．５・夜間１．０・深夜０．５</t>
    <phoneticPr fontId="1"/>
  </si>
  <si>
    <t>移動（介護あり）日中０．５・夜間０．５・深夜０．５</t>
    <phoneticPr fontId="1"/>
  </si>
  <si>
    <t>移動（介護あり）日中０．５・夜間０．５・深夜１．０</t>
    <phoneticPr fontId="1"/>
  </si>
  <si>
    <t>移動（介護あり）日中０．５・夜間０．５・深夜１．５</t>
    <phoneticPr fontId="1"/>
  </si>
  <si>
    <t>移動（介護あり）日中０．５・夜間０．５・深夜２．０</t>
    <phoneticPr fontId="1"/>
  </si>
  <si>
    <t>移動（介護あり）日中１．０・夜間０．５・深夜０．５</t>
    <phoneticPr fontId="1"/>
  </si>
  <si>
    <t>移動（介護あり）日中１．０・夜間０．５・深夜１．０</t>
    <phoneticPr fontId="1"/>
  </si>
  <si>
    <t>移動（介護あり）日中１．０・夜間０．５・深夜１．５</t>
    <phoneticPr fontId="1"/>
  </si>
  <si>
    <t>移動（介護あり）日中１．５・夜間０．５・深夜０．５</t>
    <phoneticPr fontId="1"/>
  </si>
  <si>
    <t>移動（介護あり）日中１．５・夜間０．５・深夜１．０</t>
    <phoneticPr fontId="1"/>
  </si>
  <si>
    <t>移動（介護あり）日中２．０・夜間０．５・深夜０．５</t>
    <phoneticPr fontId="1"/>
  </si>
  <si>
    <t>移動（介護なし）　　日中０．５</t>
    <rPh sb="10" eb="11">
      <t>ヒ</t>
    </rPh>
    <rPh sb="11" eb="12">
      <t>チュウ</t>
    </rPh>
    <phoneticPr fontId="1"/>
  </si>
  <si>
    <t>移動（介護なし）　　日中１．０</t>
    <rPh sb="10" eb="11">
      <t>ヒ</t>
    </rPh>
    <rPh sb="11" eb="12">
      <t>チュウ</t>
    </rPh>
    <phoneticPr fontId="1"/>
  </si>
  <si>
    <t>移動（介護なし）　　日中１．５</t>
    <rPh sb="10" eb="11">
      <t>ヒ</t>
    </rPh>
    <rPh sb="11" eb="12">
      <t>チュウ</t>
    </rPh>
    <phoneticPr fontId="1"/>
  </si>
  <si>
    <t>移動（介護なし）　　日中２．０</t>
    <rPh sb="10" eb="11">
      <t>ヒ</t>
    </rPh>
    <rPh sb="11" eb="12">
      <t>チュウ</t>
    </rPh>
    <phoneticPr fontId="1"/>
  </si>
  <si>
    <t>移動（介護なし）　　日中２．５</t>
    <rPh sb="10" eb="11">
      <t>ヒ</t>
    </rPh>
    <rPh sb="11" eb="12">
      <t>チュウ</t>
    </rPh>
    <phoneticPr fontId="1"/>
  </si>
  <si>
    <t>移動（介護なし）　　日中３．０</t>
    <rPh sb="10" eb="11">
      <t>ヒ</t>
    </rPh>
    <rPh sb="11" eb="12">
      <t>チュウ</t>
    </rPh>
    <phoneticPr fontId="1"/>
  </si>
  <si>
    <t>移動（介護なし）　　日中３．５</t>
    <rPh sb="10" eb="11">
      <t>ヒ</t>
    </rPh>
    <rPh sb="11" eb="12">
      <t>チュウ</t>
    </rPh>
    <phoneticPr fontId="1"/>
  </si>
  <si>
    <t>移動（介護なし）　　日中４．０</t>
    <rPh sb="10" eb="11">
      <t>ヒ</t>
    </rPh>
    <rPh sb="11" eb="12">
      <t>チュウ</t>
    </rPh>
    <phoneticPr fontId="1"/>
  </si>
  <si>
    <t>移動（介護なし）　　日中４．５</t>
    <rPh sb="10" eb="11">
      <t>ヒ</t>
    </rPh>
    <rPh sb="11" eb="12">
      <t>チュウ</t>
    </rPh>
    <phoneticPr fontId="1"/>
  </si>
  <si>
    <t>移動（介護なし）　　日中５．０</t>
    <rPh sb="10" eb="11">
      <t>ヒ</t>
    </rPh>
    <rPh sb="11" eb="12">
      <t>チュウ</t>
    </rPh>
    <phoneticPr fontId="1"/>
  </si>
  <si>
    <t>移動（介護なし）　　日中５．５</t>
    <rPh sb="10" eb="11">
      <t>ヒ</t>
    </rPh>
    <rPh sb="11" eb="12">
      <t>チュウ</t>
    </rPh>
    <phoneticPr fontId="1"/>
  </si>
  <si>
    <t>移動（介護なし）　　日中６．０</t>
    <rPh sb="10" eb="11">
      <t>ヒ</t>
    </rPh>
    <rPh sb="11" eb="12">
      <t>チュウ</t>
    </rPh>
    <phoneticPr fontId="1"/>
  </si>
  <si>
    <t>移動（介護なし）　　日中６．５</t>
    <rPh sb="10" eb="11">
      <t>ヒ</t>
    </rPh>
    <rPh sb="11" eb="12">
      <t>チュウ</t>
    </rPh>
    <phoneticPr fontId="1"/>
  </si>
  <si>
    <t>移動（介護なし）　　日中７．０</t>
    <rPh sb="10" eb="11">
      <t>ヒ</t>
    </rPh>
    <rPh sb="11" eb="12">
      <t>チュウ</t>
    </rPh>
    <phoneticPr fontId="1"/>
  </si>
  <si>
    <t>移動（介護なし）　　日中７．５</t>
    <rPh sb="10" eb="11">
      <t>ヒ</t>
    </rPh>
    <rPh sb="11" eb="12">
      <t>チュウ</t>
    </rPh>
    <phoneticPr fontId="1"/>
  </si>
  <si>
    <t>移動（介護なし）　　日中８．０</t>
    <rPh sb="10" eb="11">
      <t>ヒ</t>
    </rPh>
    <rPh sb="11" eb="12">
      <t>チュウ</t>
    </rPh>
    <phoneticPr fontId="1"/>
  </si>
  <si>
    <t>移動（介護なし）　　日中８．５</t>
    <rPh sb="10" eb="11">
      <t>ヒ</t>
    </rPh>
    <rPh sb="11" eb="12">
      <t>チュウ</t>
    </rPh>
    <phoneticPr fontId="1"/>
  </si>
  <si>
    <t>移動（介護なし）　　日中９．０</t>
    <rPh sb="10" eb="11">
      <t>ヒ</t>
    </rPh>
    <rPh sb="11" eb="12">
      <t>チュウ</t>
    </rPh>
    <phoneticPr fontId="1"/>
  </si>
  <si>
    <t>移動（介護なし）　　日中９．５</t>
    <rPh sb="10" eb="11">
      <t>ヒ</t>
    </rPh>
    <rPh sb="11" eb="12">
      <t>チュウ</t>
    </rPh>
    <phoneticPr fontId="1"/>
  </si>
  <si>
    <t>移動（介護なし）　　日中１０．０</t>
    <rPh sb="10" eb="11">
      <t>ヒ</t>
    </rPh>
    <rPh sb="11" eb="12">
      <t>チュウ</t>
    </rPh>
    <phoneticPr fontId="1"/>
  </si>
  <si>
    <t>移動（介護なし）　　日中１０．５</t>
    <rPh sb="10" eb="11">
      <t>ヒ</t>
    </rPh>
    <rPh sb="11" eb="12">
      <t>チュウ</t>
    </rPh>
    <phoneticPr fontId="1"/>
  </si>
  <si>
    <t>移動（介護なし）　　早朝０．５</t>
    <phoneticPr fontId="1"/>
  </si>
  <si>
    <t>移動（介護なし）　　早朝１．０</t>
    <phoneticPr fontId="1"/>
  </si>
  <si>
    <t>移動（介護なし）　　早朝１．５</t>
    <phoneticPr fontId="1"/>
  </si>
  <si>
    <t>移動（介護なし）　　早朝２．０</t>
    <phoneticPr fontId="1"/>
  </si>
  <si>
    <t>移動（介護なし）　　早朝２．５</t>
    <phoneticPr fontId="1"/>
  </si>
  <si>
    <t>移動（介護なし）　　夜間０．５</t>
    <phoneticPr fontId="1"/>
  </si>
  <si>
    <t>移動（介護なし）　　夜間１．０</t>
    <phoneticPr fontId="1"/>
  </si>
  <si>
    <t>移動（介護なし）　　夜間１．５</t>
    <phoneticPr fontId="1"/>
  </si>
  <si>
    <t>移動（介護なし）　　夜間２．０</t>
    <phoneticPr fontId="1"/>
  </si>
  <si>
    <t>移動（介護なし）　　夜間２．５</t>
    <phoneticPr fontId="1"/>
  </si>
  <si>
    <t>移動（介護なし）　　夜間３．０</t>
    <phoneticPr fontId="1"/>
  </si>
  <si>
    <t>移動（介護なし）　　夜間３．５</t>
    <phoneticPr fontId="1"/>
  </si>
  <si>
    <t>移動（介護なし）　　夜間４．０</t>
    <phoneticPr fontId="1"/>
  </si>
  <si>
    <t>移動（介護なし）　　夜間４．５</t>
    <phoneticPr fontId="1"/>
  </si>
  <si>
    <t>移動（介護なし）　　深夜０．５</t>
    <phoneticPr fontId="1"/>
  </si>
  <si>
    <t>移動（介護なし）　　深夜１．０</t>
    <phoneticPr fontId="1"/>
  </si>
  <si>
    <t>移動（介護なし）　　深夜１．５</t>
    <phoneticPr fontId="1"/>
  </si>
  <si>
    <t>移動（介護なし）　　深夜２．０</t>
    <phoneticPr fontId="1"/>
  </si>
  <si>
    <t>移動（介護なし）　　深夜２．５</t>
    <phoneticPr fontId="1"/>
  </si>
  <si>
    <t>移動（介護なし）　　深夜３．０</t>
    <phoneticPr fontId="1"/>
  </si>
  <si>
    <t>移動（介護なし）　　深夜３．５</t>
    <phoneticPr fontId="1"/>
  </si>
  <si>
    <t>移動（介護なし）　　深夜４．０</t>
    <phoneticPr fontId="1"/>
  </si>
  <si>
    <t>移動（介護なし）　　深夜４．５</t>
    <phoneticPr fontId="1"/>
  </si>
  <si>
    <t>移動（介護なし）　　深夜５．０</t>
    <phoneticPr fontId="1"/>
  </si>
  <si>
    <t>移動（介護なし）　　深夜５．５</t>
    <phoneticPr fontId="1"/>
  </si>
  <si>
    <t>移動（介護なし）　　深夜６．０</t>
    <phoneticPr fontId="1"/>
  </si>
  <si>
    <t>移動（介護なし）　　深夜６．５</t>
    <phoneticPr fontId="1"/>
  </si>
  <si>
    <t>移動（介護なし）深夜０．５・早朝０．５</t>
    <rPh sb="8" eb="10">
      <t>シンヤ</t>
    </rPh>
    <rPh sb="14" eb="16">
      <t>ソウチョウ</t>
    </rPh>
    <phoneticPr fontId="1"/>
  </si>
  <si>
    <t>移動（介護なし）深夜０．５・早朝１．０</t>
    <rPh sb="8" eb="10">
      <t>シンヤ</t>
    </rPh>
    <rPh sb="14" eb="16">
      <t>ソウチョウ</t>
    </rPh>
    <phoneticPr fontId="1"/>
  </si>
  <si>
    <t>移動（介護なし）深夜１．０・早朝０．５</t>
    <rPh sb="8" eb="10">
      <t>シンヤ</t>
    </rPh>
    <rPh sb="14" eb="16">
      <t>ソウチョウ</t>
    </rPh>
    <phoneticPr fontId="1"/>
  </si>
  <si>
    <t>移動（介護なし）早朝０．５・日中０．５</t>
  </si>
  <si>
    <t>移動（介護なし）早朝０．５・日中１．０</t>
  </si>
  <si>
    <t>移動（介護なし）早朝１．０・日中０．５</t>
  </si>
  <si>
    <t>移動（介護なし）日中０．５・夜間０．５</t>
  </si>
  <si>
    <t>移動（介護なし）日中０．５・夜間１．０</t>
  </si>
  <si>
    <t>移動（介護なし）日中１．０・夜間０．５</t>
  </si>
  <si>
    <t>移動（介護なし）夜間０．５深夜０．５</t>
  </si>
  <si>
    <t>移動（介護なし）夜間０．５深夜１．０</t>
  </si>
  <si>
    <t>移動（介護なし）夜間１．０深夜０．５</t>
  </si>
  <si>
    <t>移動（介護なし）日跨増深夜０．５・深夜０．５</t>
  </si>
  <si>
    <t>移動（介護なし）日跨増深夜０．５・深夜１．０</t>
  </si>
  <si>
    <t>移動（介護なし）日跨増深夜１．０・深夜０．５</t>
  </si>
  <si>
    <t>移動（介護なし）深夜０．５・早朝０．５・日中０．５</t>
    <rPh sb="8" eb="10">
      <t>シンヤ</t>
    </rPh>
    <rPh sb="14" eb="16">
      <t>ソウチョウ</t>
    </rPh>
    <rPh sb="20" eb="21">
      <t>ヒ</t>
    </rPh>
    <rPh sb="21" eb="22">
      <t>チュウ</t>
    </rPh>
    <phoneticPr fontId="1"/>
  </si>
  <si>
    <t>移動（介護なし）深夜０．５・日中０．５</t>
    <rPh sb="8" eb="10">
      <t>シンヤ</t>
    </rPh>
    <rPh sb="14" eb="15">
      <t>ヒ</t>
    </rPh>
    <rPh sb="15" eb="16">
      <t>チュウ</t>
    </rPh>
    <phoneticPr fontId="1"/>
  </si>
  <si>
    <t>移動（介護なし）深夜０．５・日中１．０</t>
    <rPh sb="8" eb="10">
      <t>シンヤ</t>
    </rPh>
    <phoneticPr fontId="1"/>
  </si>
  <si>
    <t>移動（介護なし）深夜１．０・日中０．５</t>
  </si>
  <si>
    <t>移動（介護なし）日中０．５・夜間０．５・深夜０．５</t>
  </si>
  <si>
    <t>移動（介護なし）　日中増０．５</t>
    <rPh sb="9" eb="10">
      <t>ヒ</t>
    </rPh>
    <rPh sb="10" eb="11">
      <t>チュウ</t>
    </rPh>
    <rPh sb="11" eb="12">
      <t>ゾウ</t>
    </rPh>
    <phoneticPr fontId="1"/>
  </si>
  <si>
    <t>移動（介護なし）　日中増１．０</t>
    <rPh sb="9" eb="10">
      <t>ヒ</t>
    </rPh>
    <rPh sb="10" eb="11">
      <t>チュウ</t>
    </rPh>
    <rPh sb="11" eb="12">
      <t>ゾウ</t>
    </rPh>
    <phoneticPr fontId="1"/>
  </si>
  <si>
    <t>移動（介護なし）　日中増１．５</t>
    <rPh sb="9" eb="10">
      <t>ヒ</t>
    </rPh>
    <rPh sb="10" eb="11">
      <t>チュウ</t>
    </rPh>
    <rPh sb="11" eb="12">
      <t>ゾウ</t>
    </rPh>
    <phoneticPr fontId="1"/>
  </si>
  <si>
    <t>移動（介護なし）　日中増２．０</t>
    <rPh sb="9" eb="10">
      <t>ヒ</t>
    </rPh>
    <rPh sb="10" eb="11">
      <t>チュウ</t>
    </rPh>
    <rPh sb="11" eb="12">
      <t>ゾウ</t>
    </rPh>
    <phoneticPr fontId="1"/>
  </si>
  <si>
    <t>移動（介護なし）　日中増２．５</t>
    <rPh sb="9" eb="10">
      <t>ヒ</t>
    </rPh>
    <rPh sb="10" eb="11">
      <t>チュウ</t>
    </rPh>
    <rPh sb="11" eb="12">
      <t>ゾウ</t>
    </rPh>
    <phoneticPr fontId="1"/>
  </si>
  <si>
    <t>移動（介護なし）　日中増３．０</t>
    <rPh sb="9" eb="10">
      <t>ヒ</t>
    </rPh>
    <rPh sb="10" eb="11">
      <t>チュウ</t>
    </rPh>
    <rPh sb="11" eb="12">
      <t>ゾウ</t>
    </rPh>
    <phoneticPr fontId="1"/>
  </si>
  <si>
    <t>移動（介護なし）　日中増３．５</t>
    <rPh sb="9" eb="10">
      <t>ヒ</t>
    </rPh>
    <rPh sb="10" eb="11">
      <t>チュウ</t>
    </rPh>
    <rPh sb="11" eb="12">
      <t>ゾウ</t>
    </rPh>
    <phoneticPr fontId="1"/>
  </si>
  <si>
    <t>移動（介護なし）　日中増４．０</t>
    <rPh sb="9" eb="10">
      <t>ヒ</t>
    </rPh>
    <rPh sb="10" eb="11">
      <t>チュウ</t>
    </rPh>
    <rPh sb="11" eb="12">
      <t>ゾウ</t>
    </rPh>
    <phoneticPr fontId="1"/>
  </si>
  <si>
    <t>移動（介護なし）　日中増４．５</t>
    <rPh sb="9" eb="10">
      <t>ヒ</t>
    </rPh>
    <rPh sb="10" eb="11">
      <t>チュウ</t>
    </rPh>
    <rPh sb="11" eb="12">
      <t>ゾウ</t>
    </rPh>
    <phoneticPr fontId="1"/>
  </si>
  <si>
    <t>移動（介護なし）　日中増５．０</t>
    <rPh sb="9" eb="10">
      <t>ヒ</t>
    </rPh>
    <rPh sb="10" eb="11">
      <t>チュウ</t>
    </rPh>
    <rPh sb="11" eb="12">
      <t>ゾウ</t>
    </rPh>
    <phoneticPr fontId="1"/>
  </si>
  <si>
    <t>移動（介護なし）　日中増５．５</t>
    <rPh sb="9" eb="10">
      <t>ヒ</t>
    </rPh>
    <rPh sb="10" eb="11">
      <t>チュウ</t>
    </rPh>
    <rPh sb="11" eb="12">
      <t>ゾウ</t>
    </rPh>
    <phoneticPr fontId="1"/>
  </si>
  <si>
    <t>移動（介護なし）　日中増６．０</t>
    <rPh sb="9" eb="10">
      <t>ヒ</t>
    </rPh>
    <rPh sb="10" eb="11">
      <t>チュウ</t>
    </rPh>
    <rPh sb="11" eb="12">
      <t>ゾウ</t>
    </rPh>
    <phoneticPr fontId="1"/>
  </si>
  <si>
    <t>移動（介護なし）　日中増６．５</t>
    <rPh sb="9" eb="10">
      <t>ヒ</t>
    </rPh>
    <rPh sb="10" eb="11">
      <t>チュウ</t>
    </rPh>
    <rPh sb="11" eb="12">
      <t>ゾウ</t>
    </rPh>
    <phoneticPr fontId="1"/>
  </si>
  <si>
    <t>移動（介護なし）　日中増７．０</t>
    <rPh sb="9" eb="10">
      <t>ヒ</t>
    </rPh>
    <rPh sb="10" eb="11">
      <t>チュウ</t>
    </rPh>
    <rPh sb="11" eb="12">
      <t>ゾウ</t>
    </rPh>
    <phoneticPr fontId="1"/>
  </si>
  <si>
    <t>移動（介護なし）　日中増７．５</t>
    <rPh sb="9" eb="10">
      <t>ヒ</t>
    </rPh>
    <rPh sb="10" eb="11">
      <t>チュウ</t>
    </rPh>
    <rPh sb="11" eb="12">
      <t>ゾウ</t>
    </rPh>
    <phoneticPr fontId="1"/>
  </si>
  <si>
    <t>移動（介護なし）　日中増８．０</t>
    <rPh sb="9" eb="10">
      <t>ヒ</t>
    </rPh>
    <rPh sb="10" eb="11">
      <t>チュウ</t>
    </rPh>
    <rPh sb="11" eb="12">
      <t>ゾウ</t>
    </rPh>
    <phoneticPr fontId="1"/>
  </si>
  <si>
    <t>移動（介護なし）　日中増８．５</t>
    <rPh sb="9" eb="10">
      <t>ヒ</t>
    </rPh>
    <rPh sb="10" eb="11">
      <t>チュウ</t>
    </rPh>
    <rPh sb="11" eb="12">
      <t>ゾウ</t>
    </rPh>
    <phoneticPr fontId="1"/>
  </si>
  <si>
    <t>移動（介護なし）　日中増９．０</t>
    <rPh sb="9" eb="10">
      <t>ヒ</t>
    </rPh>
    <rPh sb="10" eb="11">
      <t>チュウ</t>
    </rPh>
    <rPh sb="11" eb="12">
      <t>ゾウ</t>
    </rPh>
    <phoneticPr fontId="1"/>
  </si>
  <si>
    <t>移動（介護なし）　日中増９．５</t>
    <rPh sb="9" eb="10">
      <t>ヒ</t>
    </rPh>
    <rPh sb="10" eb="11">
      <t>チュウ</t>
    </rPh>
    <rPh sb="11" eb="12">
      <t>ゾウ</t>
    </rPh>
    <phoneticPr fontId="1"/>
  </si>
  <si>
    <t>移動（介護なし）　日中増１０．０</t>
    <rPh sb="9" eb="10">
      <t>ヒ</t>
    </rPh>
    <rPh sb="10" eb="11">
      <t>チュウ</t>
    </rPh>
    <rPh sb="11" eb="12">
      <t>ゾウ</t>
    </rPh>
    <phoneticPr fontId="1"/>
  </si>
  <si>
    <t>移動（介護なし）　日中増１０．５</t>
    <rPh sb="9" eb="10">
      <t>ヒ</t>
    </rPh>
    <rPh sb="10" eb="11">
      <t>チュウ</t>
    </rPh>
    <rPh sb="11" eb="12">
      <t>ゾウ</t>
    </rPh>
    <phoneticPr fontId="1"/>
  </si>
  <si>
    <t>移動（介護なし）　早朝増０．５</t>
    <rPh sb="11" eb="12">
      <t>ゾウ</t>
    </rPh>
    <phoneticPr fontId="1"/>
  </si>
  <si>
    <t>移動（介護なし）　早朝増１．０</t>
    <rPh sb="11" eb="12">
      <t>ゾウ</t>
    </rPh>
    <phoneticPr fontId="1"/>
  </si>
  <si>
    <t>移動（介護なし）　早朝増１．５</t>
    <rPh sb="11" eb="12">
      <t>ゾウ</t>
    </rPh>
    <phoneticPr fontId="1"/>
  </si>
  <si>
    <t>移動（介護なし）　早朝増２．０</t>
    <rPh sb="11" eb="12">
      <t>ゾウ</t>
    </rPh>
    <phoneticPr fontId="1"/>
  </si>
  <si>
    <t>移動（介護なし）　早朝増２．５</t>
    <rPh sb="11" eb="12">
      <t>ゾウ</t>
    </rPh>
    <phoneticPr fontId="1"/>
  </si>
  <si>
    <t>移動（介護なし）　夜間増０．５</t>
    <rPh sb="11" eb="12">
      <t>ゾウ</t>
    </rPh>
    <phoneticPr fontId="1"/>
  </si>
  <si>
    <t>移動（介護なし）　夜間増１．０</t>
    <rPh sb="11" eb="12">
      <t>ゾウ</t>
    </rPh>
    <phoneticPr fontId="1"/>
  </si>
  <si>
    <t>移動（介護なし）　夜間増１．５</t>
    <rPh sb="11" eb="12">
      <t>ゾウ</t>
    </rPh>
    <phoneticPr fontId="1"/>
  </si>
  <si>
    <t>移動（介護なし）　夜間増２．０</t>
    <rPh sb="11" eb="12">
      <t>ゾウ</t>
    </rPh>
    <phoneticPr fontId="1"/>
  </si>
  <si>
    <t>移動（介護なし）　夜間増２．５</t>
    <rPh sb="11" eb="12">
      <t>ゾウ</t>
    </rPh>
    <phoneticPr fontId="1"/>
  </si>
  <si>
    <t>移動（介護なし）　夜間増３．０</t>
    <rPh sb="11" eb="12">
      <t>ゾウ</t>
    </rPh>
    <phoneticPr fontId="1"/>
  </si>
  <si>
    <t>移動（介護なし）　夜間増３．５</t>
    <rPh sb="11" eb="12">
      <t>ゾウ</t>
    </rPh>
    <phoneticPr fontId="1"/>
  </si>
  <si>
    <t>移動（介護なし）　夜間増４．０</t>
    <rPh sb="11" eb="12">
      <t>ゾウ</t>
    </rPh>
    <phoneticPr fontId="1"/>
  </si>
  <si>
    <t>移動（介護なし）　夜間増４．５</t>
    <rPh sb="11" eb="12">
      <t>ゾウ</t>
    </rPh>
    <phoneticPr fontId="1"/>
  </si>
  <si>
    <t>移動（介護なし）　深夜増０．５</t>
    <rPh sb="11" eb="12">
      <t>ゾウ</t>
    </rPh>
    <phoneticPr fontId="1"/>
  </si>
  <si>
    <t>移動（介護なし）　深夜増１．０</t>
    <rPh sb="11" eb="12">
      <t>ゾウ</t>
    </rPh>
    <phoneticPr fontId="1"/>
  </si>
  <si>
    <t>移動（介護なし）　深夜増１．５</t>
    <rPh sb="11" eb="12">
      <t>ゾウ</t>
    </rPh>
    <phoneticPr fontId="1"/>
  </si>
  <si>
    <t>移動（介護なし）　深夜増２．０</t>
    <rPh sb="11" eb="12">
      <t>ゾウ</t>
    </rPh>
    <phoneticPr fontId="1"/>
  </si>
  <si>
    <t>移動（介護なし）　深夜増２．５</t>
    <rPh sb="11" eb="12">
      <t>ゾウ</t>
    </rPh>
    <phoneticPr fontId="1"/>
  </si>
  <si>
    <t>移動（介護なし）　深夜増３．０</t>
    <rPh sb="11" eb="12">
      <t>ゾウ</t>
    </rPh>
    <phoneticPr fontId="1"/>
  </si>
  <si>
    <t>移動（介護なし）　深夜増３．５</t>
    <rPh sb="11" eb="12">
      <t>ゾウ</t>
    </rPh>
    <phoneticPr fontId="1"/>
  </si>
  <si>
    <t>移動（介護なし）　深夜増４．０</t>
    <rPh sb="11" eb="12">
      <t>ゾウ</t>
    </rPh>
    <phoneticPr fontId="1"/>
  </si>
  <si>
    <t>移動（介護なし）　深夜増４．５</t>
    <rPh sb="11" eb="12">
      <t>ゾウ</t>
    </rPh>
    <phoneticPr fontId="1"/>
  </si>
  <si>
    <t>移動（介護なし）　深夜増５．０</t>
    <rPh sb="11" eb="12">
      <t>ゾウ</t>
    </rPh>
    <phoneticPr fontId="1"/>
  </si>
  <si>
    <t>移動（介護なし）　深夜増５．５</t>
    <rPh sb="11" eb="12">
      <t>ゾウ</t>
    </rPh>
    <phoneticPr fontId="1"/>
  </si>
  <si>
    <t>移動（介護なし）　深夜増６．０</t>
    <rPh sb="11" eb="12">
      <t>ゾウ</t>
    </rPh>
    <phoneticPr fontId="1"/>
  </si>
  <si>
    <t>移動（介護なし）　深夜増６．５</t>
    <rPh sb="11" eb="12">
      <t>ゾウ</t>
    </rPh>
    <phoneticPr fontId="1"/>
  </si>
  <si>
    <t>級地</t>
    <rPh sb="0" eb="1">
      <t>キュウ</t>
    </rPh>
    <rPh sb="1" eb="2">
      <t>チ</t>
    </rPh>
    <phoneticPr fontId="1"/>
  </si>
  <si>
    <t>※給付費明細欄のサービス内容、単位数、サービス単位数の各列と請求額集計欄の色を塗っていないセルに関してはロックを掛けていますので、それ以外のセルに入力をお願いします。</t>
    <rPh sb="1" eb="3">
      <t>キュウフ</t>
    </rPh>
    <rPh sb="3" eb="4">
      <t>ヒ</t>
    </rPh>
    <rPh sb="4" eb="6">
      <t>メイサイ</t>
    </rPh>
    <rPh sb="6" eb="7">
      <t>ラン</t>
    </rPh>
    <rPh sb="12" eb="14">
      <t>ナイヨウ</t>
    </rPh>
    <rPh sb="15" eb="18">
      <t>タンイスウ</t>
    </rPh>
    <rPh sb="23" eb="26">
      <t>タンイスウ</t>
    </rPh>
    <rPh sb="27" eb="28">
      <t>カク</t>
    </rPh>
    <rPh sb="28" eb="29">
      <t>レツ</t>
    </rPh>
    <rPh sb="30" eb="32">
      <t>セイキュウ</t>
    </rPh>
    <rPh sb="32" eb="33">
      <t>ガク</t>
    </rPh>
    <rPh sb="33" eb="35">
      <t>シュウケイ</t>
    </rPh>
    <rPh sb="35" eb="36">
      <t>ラン</t>
    </rPh>
    <rPh sb="37" eb="38">
      <t>イロ</t>
    </rPh>
    <rPh sb="39" eb="40">
      <t>ヌ</t>
    </rPh>
    <rPh sb="48" eb="49">
      <t>カン</t>
    </rPh>
    <rPh sb="56" eb="57">
      <t>カ</t>
    </rPh>
    <rPh sb="67" eb="69">
      <t>イガイ</t>
    </rPh>
    <rPh sb="73" eb="75">
      <t>ニュウリョク</t>
    </rPh>
    <rPh sb="77" eb="78">
      <t>ネガ</t>
    </rPh>
    <phoneticPr fontId="1"/>
  </si>
  <si>
    <t>通学（介護あり）　　日中０．５</t>
    <rPh sb="0" eb="2">
      <t>ツウガク</t>
    </rPh>
    <rPh sb="10" eb="11">
      <t>ヒ</t>
    </rPh>
    <rPh sb="11" eb="12">
      <t>チュウ</t>
    </rPh>
    <phoneticPr fontId="1"/>
  </si>
  <si>
    <t>通学（介護あり）　　日中１．０</t>
    <rPh sb="10" eb="11">
      <t>ヒ</t>
    </rPh>
    <rPh sb="11" eb="12">
      <t>チュウ</t>
    </rPh>
    <phoneticPr fontId="1"/>
  </si>
  <si>
    <t>通学（介護あり）　　日中１．５</t>
    <rPh sb="10" eb="11">
      <t>ヒ</t>
    </rPh>
    <rPh sb="11" eb="12">
      <t>チュウ</t>
    </rPh>
    <phoneticPr fontId="1"/>
  </si>
  <si>
    <t>通学（介護あり）　　日中２．０</t>
    <rPh sb="10" eb="11">
      <t>ヒ</t>
    </rPh>
    <rPh sb="11" eb="12">
      <t>チュウ</t>
    </rPh>
    <phoneticPr fontId="1"/>
  </si>
  <si>
    <t>通学（介護あり）　　日中２．５</t>
    <rPh sb="10" eb="11">
      <t>ヒ</t>
    </rPh>
    <rPh sb="11" eb="12">
      <t>チュウ</t>
    </rPh>
    <phoneticPr fontId="1"/>
  </si>
  <si>
    <t>通学（介護あり）　　日中３．０</t>
    <rPh sb="10" eb="11">
      <t>ヒ</t>
    </rPh>
    <rPh sb="11" eb="12">
      <t>チュウ</t>
    </rPh>
    <phoneticPr fontId="1"/>
  </si>
  <si>
    <t>通学（介護あり）　　日中３．５</t>
    <rPh sb="10" eb="11">
      <t>ヒ</t>
    </rPh>
    <rPh sb="11" eb="12">
      <t>チュウ</t>
    </rPh>
    <phoneticPr fontId="1"/>
  </si>
  <si>
    <t>通学（介護あり）　　日中４．０</t>
    <rPh sb="10" eb="11">
      <t>ヒ</t>
    </rPh>
    <rPh sb="11" eb="12">
      <t>チュウ</t>
    </rPh>
    <phoneticPr fontId="1"/>
  </si>
  <si>
    <t>通学（介護あり）　　日中４．５</t>
    <rPh sb="10" eb="11">
      <t>ヒ</t>
    </rPh>
    <rPh sb="11" eb="12">
      <t>チュウ</t>
    </rPh>
    <phoneticPr fontId="1"/>
  </si>
  <si>
    <t>通学（介護あり）　　日中５．０</t>
    <rPh sb="10" eb="11">
      <t>ヒ</t>
    </rPh>
    <rPh sb="11" eb="12">
      <t>チュウ</t>
    </rPh>
    <phoneticPr fontId="1"/>
  </si>
  <si>
    <t>通学（介護あり）　　日中５．５</t>
    <rPh sb="10" eb="11">
      <t>ヒ</t>
    </rPh>
    <rPh sb="11" eb="12">
      <t>チュウ</t>
    </rPh>
    <phoneticPr fontId="1"/>
  </si>
  <si>
    <t>通学（介護あり）　　日中６．０</t>
    <rPh sb="10" eb="11">
      <t>ヒ</t>
    </rPh>
    <rPh sb="11" eb="12">
      <t>チュウ</t>
    </rPh>
    <phoneticPr fontId="1"/>
  </si>
  <si>
    <t>通学（介護あり）　　日中６．５</t>
    <rPh sb="10" eb="11">
      <t>ヒ</t>
    </rPh>
    <rPh sb="11" eb="12">
      <t>チュウ</t>
    </rPh>
    <phoneticPr fontId="1"/>
  </si>
  <si>
    <t>通学（介護あり）　　日中７．０</t>
    <rPh sb="10" eb="11">
      <t>ヒ</t>
    </rPh>
    <rPh sb="11" eb="12">
      <t>チュウ</t>
    </rPh>
    <phoneticPr fontId="1"/>
  </si>
  <si>
    <t>通学（介護あり）　　日中７．５</t>
    <rPh sb="10" eb="11">
      <t>ヒ</t>
    </rPh>
    <rPh sb="11" eb="12">
      <t>チュウ</t>
    </rPh>
    <phoneticPr fontId="1"/>
  </si>
  <si>
    <t>通学（介護あり）　　日中８．０</t>
    <rPh sb="10" eb="11">
      <t>ヒ</t>
    </rPh>
    <rPh sb="11" eb="12">
      <t>チュウ</t>
    </rPh>
    <phoneticPr fontId="1"/>
  </si>
  <si>
    <t>通学（介護あり）　　日中８．５</t>
    <rPh sb="10" eb="11">
      <t>ヒ</t>
    </rPh>
    <rPh sb="11" eb="12">
      <t>チュウ</t>
    </rPh>
    <phoneticPr fontId="1"/>
  </si>
  <si>
    <t>通学（介護あり）　　日中９．０</t>
    <rPh sb="10" eb="11">
      <t>ヒ</t>
    </rPh>
    <rPh sb="11" eb="12">
      <t>チュウ</t>
    </rPh>
    <phoneticPr fontId="1"/>
  </si>
  <si>
    <t>通学（介護あり）　　日中９．５</t>
    <rPh sb="10" eb="11">
      <t>ヒ</t>
    </rPh>
    <rPh sb="11" eb="12">
      <t>チュウ</t>
    </rPh>
    <phoneticPr fontId="1"/>
  </si>
  <si>
    <t>通学（介護あり）　　日中１０．０</t>
    <rPh sb="10" eb="11">
      <t>ヒ</t>
    </rPh>
    <rPh sb="11" eb="12">
      <t>チュウ</t>
    </rPh>
    <phoneticPr fontId="1"/>
  </si>
  <si>
    <t>通学（介護あり）　　日中１０．５</t>
    <rPh sb="10" eb="11">
      <t>ヒ</t>
    </rPh>
    <rPh sb="11" eb="12">
      <t>チュウ</t>
    </rPh>
    <phoneticPr fontId="1"/>
  </si>
  <si>
    <t>通学（介護あり）　　早朝０．５</t>
    <phoneticPr fontId="1"/>
  </si>
  <si>
    <t>通学（介護あり）　　早朝１．０</t>
    <phoneticPr fontId="1"/>
  </si>
  <si>
    <t>通学（介護あり）　　早朝１．５</t>
    <phoneticPr fontId="1"/>
  </si>
  <si>
    <t>通学（介護あり）　　早朝２．０</t>
    <phoneticPr fontId="1"/>
  </si>
  <si>
    <t>通学（介護あり）　　早朝２．５</t>
    <phoneticPr fontId="1"/>
  </si>
  <si>
    <t>通学（介護あり）　　夜間０．５</t>
    <phoneticPr fontId="1"/>
  </si>
  <si>
    <t>通学（介護あり）　　夜間１．０</t>
    <phoneticPr fontId="1"/>
  </si>
  <si>
    <t>通学（介護あり）　　夜間１．５</t>
    <phoneticPr fontId="1"/>
  </si>
  <si>
    <t>通学（介護あり）　　夜間２．０</t>
    <phoneticPr fontId="1"/>
  </si>
  <si>
    <t>通学（介護あり）　　夜間２．５</t>
    <phoneticPr fontId="1"/>
  </si>
  <si>
    <t>通学（介護あり）　　夜間３．０</t>
    <phoneticPr fontId="1"/>
  </si>
  <si>
    <t>通学（介護あり）　　夜間３．５</t>
    <phoneticPr fontId="1"/>
  </si>
  <si>
    <t>通学（介護あり）　　夜間４．０</t>
    <phoneticPr fontId="1"/>
  </si>
  <si>
    <t>通学（介護あり）　　夜間４．５</t>
    <phoneticPr fontId="1"/>
  </si>
  <si>
    <t>通学（介護あり）　　深夜０．５</t>
    <phoneticPr fontId="1"/>
  </si>
  <si>
    <t>通学（介護あり）　　深夜１．０</t>
    <phoneticPr fontId="1"/>
  </si>
  <si>
    <t>通学（介護あり）　　深夜１．５</t>
    <phoneticPr fontId="1"/>
  </si>
  <si>
    <t>通学（介護あり）　　深夜２．０</t>
    <phoneticPr fontId="1"/>
  </si>
  <si>
    <t>通学（介護あり）　　深夜２．５</t>
    <phoneticPr fontId="1"/>
  </si>
  <si>
    <t>通学（介護あり）　　深夜３．０</t>
    <phoneticPr fontId="1"/>
  </si>
  <si>
    <t>通学（介護あり）　　深夜３．５</t>
    <phoneticPr fontId="1"/>
  </si>
  <si>
    <t>通学（介護あり）　　深夜４．０</t>
    <phoneticPr fontId="1"/>
  </si>
  <si>
    <t>通学（介護あり）　　深夜４．５</t>
    <phoneticPr fontId="1"/>
  </si>
  <si>
    <t>通学（介護あり）　　深夜５．０</t>
    <phoneticPr fontId="1"/>
  </si>
  <si>
    <t>通学（介護あり）　　深夜５．５</t>
    <phoneticPr fontId="1"/>
  </si>
  <si>
    <t>通学（介護あり）　　深夜６．０</t>
    <phoneticPr fontId="1"/>
  </si>
  <si>
    <t>通学（介護あり）　　深夜６．５</t>
    <phoneticPr fontId="1"/>
  </si>
  <si>
    <t>通学（介護あり）　　日中増０．５</t>
    <rPh sb="10" eb="11">
      <t>ヒ</t>
    </rPh>
    <rPh sb="11" eb="12">
      <t>チュウ</t>
    </rPh>
    <rPh sb="12" eb="13">
      <t>ゾウ</t>
    </rPh>
    <phoneticPr fontId="1"/>
  </si>
  <si>
    <t>通学（介護あり）　　日中増１．０</t>
    <rPh sb="10" eb="11">
      <t>ヒ</t>
    </rPh>
    <rPh sb="11" eb="12">
      <t>チュウ</t>
    </rPh>
    <rPh sb="12" eb="13">
      <t>ゾウ</t>
    </rPh>
    <phoneticPr fontId="1"/>
  </si>
  <si>
    <t>通学（介護あり）　　日中増１．５</t>
    <rPh sb="10" eb="11">
      <t>ヒ</t>
    </rPh>
    <rPh sb="11" eb="12">
      <t>チュウ</t>
    </rPh>
    <rPh sb="12" eb="13">
      <t>ゾウ</t>
    </rPh>
    <phoneticPr fontId="1"/>
  </si>
  <si>
    <t>通学（介護あり）　　日中増２．０</t>
    <rPh sb="10" eb="11">
      <t>ヒ</t>
    </rPh>
    <rPh sb="11" eb="12">
      <t>チュウ</t>
    </rPh>
    <rPh sb="12" eb="13">
      <t>ゾウ</t>
    </rPh>
    <phoneticPr fontId="1"/>
  </si>
  <si>
    <t>通学（介護あり）　　日中増２．５</t>
    <rPh sb="10" eb="11">
      <t>ヒ</t>
    </rPh>
    <rPh sb="11" eb="12">
      <t>チュウ</t>
    </rPh>
    <rPh sb="12" eb="13">
      <t>ゾウ</t>
    </rPh>
    <phoneticPr fontId="1"/>
  </si>
  <si>
    <t>通学（介護あり）　　日中増３．０</t>
    <rPh sb="10" eb="11">
      <t>ヒ</t>
    </rPh>
    <rPh sb="11" eb="12">
      <t>チュウ</t>
    </rPh>
    <rPh sb="12" eb="13">
      <t>ゾウ</t>
    </rPh>
    <phoneticPr fontId="1"/>
  </si>
  <si>
    <t>通学（介護あり）　　日中増３．５</t>
    <rPh sb="10" eb="11">
      <t>ヒ</t>
    </rPh>
    <rPh sb="11" eb="12">
      <t>チュウ</t>
    </rPh>
    <rPh sb="12" eb="13">
      <t>ゾウ</t>
    </rPh>
    <phoneticPr fontId="1"/>
  </si>
  <si>
    <t>通学（介護あり）　　日中増４．０</t>
    <rPh sb="10" eb="11">
      <t>ヒ</t>
    </rPh>
    <rPh sb="11" eb="12">
      <t>チュウ</t>
    </rPh>
    <rPh sb="12" eb="13">
      <t>ゾウ</t>
    </rPh>
    <phoneticPr fontId="1"/>
  </si>
  <si>
    <t>通学（介護あり）　　日中増４．５</t>
    <rPh sb="10" eb="11">
      <t>ヒ</t>
    </rPh>
    <rPh sb="11" eb="12">
      <t>チュウ</t>
    </rPh>
    <rPh sb="12" eb="13">
      <t>ゾウ</t>
    </rPh>
    <phoneticPr fontId="1"/>
  </si>
  <si>
    <t>通学（介護あり）　　日中増５．０</t>
    <rPh sb="10" eb="11">
      <t>ヒ</t>
    </rPh>
    <rPh sb="11" eb="12">
      <t>チュウ</t>
    </rPh>
    <rPh sb="12" eb="13">
      <t>ゾウ</t>
    </rPh>
    <phoneticPr fontId="1"/>
  </si>
  <si>
    <t>通学（介護あり）　　日中増５．５</t>
    <rPh sb="10" eb="11">
      <t>ヒ</t>
    </rPh>
    <rPh sb="11" eb="12">
      <t>チュウ</t>
    </rPh>
    <rPh sb="12" eb="13">
      <t>ゾウ</t>
    </rPh>
    <phoneticPr fontId="1"/>
  </si>
  <si>
    <t>通学（介護あり）　　日中増６．０</t>
    <rPh sb="10" eb="11">
      <t>ヒ</t>
    </rPh>
    <rPh sb="11" eb="12">
      <t>チュウ</t>
    </rPh>
    <rPh sb="12" eb="13">
      <t>ゾウ</t>
    </rPh>
    <phoneticPr fontId="1"/>
  </si>
  <si>
    <t>通学（介護あり）　　日中増６．５</t>
    <rPh sb="10" eb="11">
      <t>ヒ</t>
    </rPh>
    <rPh sb="11" eb="12">
      <t>チュウ</t>
    </rPh>
    <rPh sb="12" eb="13">
      <t>ゾウ</t>
    </rPh>
    <phoneticPr fontId="1"/>
  </si>
  <si>
    <t>通学（介護あり）　　日中増７．０</t>
    <rPh sb="10" eb="11">
      <t>ヒ</t>
    </rPh>
    <rPh sb="11" eb="12">
      <t>チュウ</t>
    </rPh>
    <rPh sb="12" eb="13">
      <t>ゾウ</t>
    </rPh>
    <phoneticPr fontId="1"/>
  </si>
  <si>
    <t>通学（介護あり）　　日中増７．５</t>
    <rPh sb="10" eb="11">
      <t>ヒ</t>
    </rPh>
    <rPh sb="11" eb="12">
      <t>チュウ</t>
    </rPh>
    <rPh sb="12" eb="13">
      <t>ゾウ</t>
    </rPh>
    <phoneticPr fontId="1"/>
  </si>
  <si>
    <t>通学（介護あり）　　日中増８．０</t>
    <rPh sb="10" eb="11">
      <t>ヒ</t>
    </rPh>
    <rPh sb="11" eb="12">
      <t>チュウ</t>
    </rPh>
    <rPh sb="12" eb="13">
      <t>ゾウ</t>
    </rPh>
    <phoneticPr fontId="1"/>
  </si>
  <si>
    <t>通学（介護あり）　　日中増８．５</t>
    <rPh sb="10" eb="11">
      <t>ヒ</t>
    </rPh>
    <rPh sb="11" eb="12">
      <t>チュウ</t>
    </rPh>
    <rPh sb="12" eb="13">
      <t>ゾウ</t>
    </rPh>
    <phoneticPr fontId="1"/>
  </si>
  <si>
    <t>通学（介護あり）　　日中増９．０</t>
    <rPh sb="10" eb="11">
      <t>ヒ</t>
    </rPh>
    <rPh sb="11" eb="12">
      <t>チュウ</t>
    </rPh>
    <rPh sb="12" eb="13">
      <t>ゾウ</t>
    </rPh>
    <phoneticPr fontId="1"/>
  </si>
  <si>
    <t>通学（介護あり）　　日中増９．５</t>
    <rPh sb="10" eb="11">
      <t>ヒ</t>
    </rPh>
    <rPh sb="11" eb="12">
      <t>チュウ</t>
    </rPh>
    <rPh sb="12" eb="13">
      <t>ゾウ</t>
    </rPh>
    <phoneticPr fontId="1"/>
  </si>
  <si>
    <t>通学（介護あり）　　早朝増０．５</t>
    <rPh sb="12" eb="13">
      <t>ゾウ</t>
    </rPh>
    <phoneticPr fontId="1"/>
  </si>
  <si>
    <t>通学（介護あり）　　日中増１０．０</t>
    <rPh sb="10" eb="11">
      <t>ヒ</t>
    </rPh>
    <rPh sb="11" eb="12">
      <t>チュウ</t>
    </rPh>
    <rPh sb="12" eb="13">
      <t>ゾウ</t>
    </rPh>
    <phoneticPr fontId="1"/>
  </si>
  <si>
    <t>通学（介護あり）　　日中増１０．５</t>
    <rPh sb="10" eb="11">
      <t>ヒ</t>
    </rPh>
    <rPh sb="11" eb="12">
      <t>チュウ</t>
    </rPh>
    <rPh sb="12" eb="13">
      <t>ゾウ</t>
    </rPh>
    <phoneticPr fontId="1"/>
  </si>
  <si>
    <t>通学（介護あり）　　早朝増１．０</t>
    <rPh sb="12" eb="13">
      <t>ゾウ</t>
    </rPh>
    <phoneticPr fontId="1"/>
  </si>
  <si>
    <t>通学（介護あり）　　早朝増１．５</t>
    <rPh sb="12" eb="13">
      <t>ゾウ</t>
    </rPh>
    <phoneticPr fontId="1"/>
  </si>
  <si>
    <t>通学（介護あり）　　早朝増２．０</t>
    <rPh sb="12" eb="13">
      <t>ゾウ</t>
    </rPh>
    <phoneticPr fontId="1"/>
  </si>
  <si>
    <t>通学（介護あり）　　早朝増２．５</t>
    <rPh sb="12" eb="13">
      <t>ゾウ</t>
    </rPh>
    <phoneticPr fontId="1"/>
  </si>
  <si>
    <t>通学（介護あり）　　夜間増０．５</t>
    <rPh sb="12" eb="13">
      <t>ゾウ</t>
    </rPh>
    <phoneticPr fontId="1"/>
  </si>
  <si>
    <t>通学（介護あり）　　夜間増１．０</t>
    <rPh sb="12" eb="13">
      <t>ゾウ</t>
    </rPh>
    <phoneticPr fontId="1"/>
  </si>
  <si>
    <t>通学（介護あり）　　夜間増１．５</t>
    <rPh sb="12" eb="13">
      <t>ゾウ</t>
    </rPh>
    <phoneticPr fontId="1"/>
  </si>
  <si>
    <t>通学（介護あり）　　夜間増２．０</t>
    <rPh sb="12" eb="13">
      <t>ゾウ</t>
    </rPh>
    <phoneticPr fontId="1"/>
  </si>
  <si>
    <t>通学（介護あり）　　夜間増２．５</t>
    <rPh sb="12" eb="13">
      <t>ゾウ</t>
    </rPh>
    <phoneticPr fontId="1"/>
  </si>
  <si>
    <t>通学（介護あり）　　夜間増３．０</t>
    <rPh sb="12" eb="13">
      <t>ゾウ</t>
    </rPh>
    <phoneticPr fontId="1"/>
  </si>
  <si>
    <t>通学（介護あり）　　夜間増３．５</t>
    <rPh sb="12" eb="13">
      <t>ゾウ</t>
    </rPh>
    <phoneticPr fontId="1"/>
  </si>
  <si>
    <t>通学（介護あり）　　夜間増４．０</t>
    <rPh sb="12" eb="13">
      <t>ゾウ</t>
    </rPh>
    <phoneticPr fontId="1"/>
  </si>
  <si>
    <t>通学（介護あり）　　夜間増４．５</t>
    <rPh sb="12" eb="13">
      <t>ゾウ</t>
    </rPh>
    <phoneticPr fontId="1"/>
  </si>
  <si>
    <t>通学（介護あり）　　深夜増０．５</t>
    <rPh sb="12" eb="13">
      <t>ゾウ</t>
    </rPh>
    <phoneticPr fontId="1"/>
  </si>
  <si>
    <t>通学（介護あり）　　深夜増１．０</t>
    <rPh sb="12" eb="13">
      <t>ゾウ</t>
    </rPh>
    <phoneticPr fontId="1"/>
  </si>
  <si>
    <t>通学（介護あり）　　深夜増１．５</t>
    <rPh sb="12" eb="13">
      <t>ゾウ</t>
    </rPh>
    <phoneticPr fontId="1"/>
  </si>
  <si>
    <t>通学（介護あり）　　深夜増２．０</t>
    <rPh sb="12" eb="13">
      <t>ゾウ</t>
    </rPh>
    <phoneticPr fontId="1"/>
  </si>
  <si>
    <t>通学（介護あり）　　深夜増２．５</t>
    <rPh sb="12" eb="13">
      <t>ゾウ</t>
    </rPh>
    <phoneticPr fontId="1"/>
  </si>
  <si>
    <t>通学（介護あり）　　深夜増３．０</t>
    <rPh sb="12" eb="13">
      <t>ゾウ</t>
    </rPh>
    <phoneticPr fontId="1"/>
  </si>
  <si>
    <t>通学（介護あり）　　深夜増３．５</t>
    <rPh sb="12" eb="13">
      <t>ゾウ</t>
    </rPh>
    <phoneticPr fontId="1"/>
  </si>
  <si>
    <t>通学（介護あり）　　深夜増４．０</t>
    <rPh sb="12" eb="13">
      <t>ゾウ</t>
    </rPh>
    <phoneticPr fontId="1"/>
  </si>
  <si>
    <t>通学（介護あり）　　深夜増４．５</t>
    <rPh sb="12" eb="13">
      <t>ゾウ</t>
    </rPh>
    <phoneticPr fontId="1"/>
  </si>
  <si>
    <t>通学（介護あり）　　深夜増５．０</t>
    <rPh sb="12" eb="13">
      <t>ゾウ</t>
    </rPh>
    <phoneticPr fontId="1"/>
  </si>
  <si>
    <t>通学（介護あり）　　深夜増５．５</t>
    <rPh sb="12" eb="13">
      <t>ゾウ</t>
    </rPh>
    <phoneticPr fontId="1"/>
  </si>
  <si>
    <t>通学（介護あり）　　深夜増６．０</t>
    <rPh sb="12" eb="13">
      <t>ゾウ</t>
    </rPh>
    <phoneticPr fontId="1"/>
  </si>
  <si>
    <t>通学（介護あり）　　深夜増６．５</t>
    <rPh sb="12" eb="13">
      <t>ゾウ</t>
    </rPh>
    <phoneticPr fontId="1"/>
  </si>
  <si>
    <t>通学（介護あり）深夜０．５・早朝０．５</t>
    <rPh sb="8" eb="10">
      <t>シンヤ</t>
    </rPh>
    <rPh sb="14" eb="16">
      <t>ソウチョウ</t>
    </rPh>
    <phoneticPr fontId="1"/>
  </si>
  <si>
    <t>通学（介護あり）深夜０．５・早朝１．０</t>
    <rPh sb="8" eb="10">
      <t>シンヤ</t>
    </rPh>
    <rPh sb="14" eb="16">
      <t>ソウチョウ</t>
    </rPh>
    <phoneticPr fontId="1"/>
  </si>
  <si>
    <t>通学（介護あり）深夜０．５・早朝１．５</t>
    <rPh sb="8" eb="10">
      <t>シンヤ</t>
    </rPh>
    <rPh sb="14" eb="16">
      <t>ソウチョウ</t>
    </rPh>
    <phoneticPr fontId="1"/>
  </si>
  <si>
    <t>通学（介護あり）深夜０．５・早朝２．０</t>
    <rPh sb="8" eb="10">
      <t>シンヤ</t>
    </rPh>
    <rPh sb="14" eb="16">
      <t>ソウチョウ</t>
    </rPh>
    <phoneticPr fontId="1"/>
  </si>
  <si>
    <t>通学（介護あり）深夜０．５・早朝２．５</t>
    <rPh sb="8" eb="10">
      <t>シンヤ</t>
    </rPh>
    <rPh sb="14" eb="16">
      <t>ソウチョウ</t>
    </rPh>
    <phoneticPr fontId="1"/>
  </si>
  <si>
    <t>通学（介護あり）深夜１．０・早朝０．５</t>
    <rPh sb="8" eb="10">
      <t>シンヤ</t>
    </rPh>
    <rPh sb="14" eb="16">
      <t>ソウチョウ</t>
    </rPh>
    <phoneticPr fontId="1"/>
  </si>
  <si>
    <t>通学（介護あり）深夜１．０・早朝１．０</t>
    <rPh sb="8" eb="10">
      <t>シンヤ</t>
    </rPh>
    <rPh sb="14" eb="16">
      <t>ソウチョウ</t>
    </rPh>
    <phoneticPr fontId="1"/>
  </si>
  <si>
    <t>通学（介護あり）深夜１．０・早朝１．５</t>
    <rPh sb="8" eb="10">
      <t>シンヤ</t>
    </rPh>
    <rPh sb="14" eb="16">
      <t>ソウチョウ</t>
    </rPh>
    <phoneticPr fontId="1"/>
  </si>
  <si>
    <t>通学（介護あり）深夜１．０・早朝２．０</t>
    <rPh sb="8" eb="10">
      <t>シンヤ</t>
    </rPh>
    <rPh sb="14" eb="16">
      <t>ソウチョウ</t>
    </rPh>
    <phoneticPr fontId="1"/>
  </si>
  <si>
    <t>通学（介護あり）深夜１．５・早朝０．５</t>
    <rPh sb="14" eb="16">
      <t>ソウチョウ</t>
    </rPh>
    <phoneticPr fontId="1"/>
  </si>
  <si>
    <t>通学（介護あり）深夜１．５・早朝１．０</t>
    <rPh sb="14" eb="16">
      <t>ソウチョウ</t>
    </rPh>
    <phoneticPr fontId="1"/>
  </si>
  <si>
    <t>通学（介護あり）深夜１．５・早朝１．５</t>
    <rPh sb="14" eb="16">
      <t>ソウチョウ</t>
    </rPh>
    <phoneticPr fontId="1"/>
  </si>
  <si>
    <t>通学（介護あり）深夜２．０・早朝０．５</t>
    <rPh sb="14" eb="16">
      <t>ソウチョウ</t>
    </rPh>
    <phoneticPr fontId="1"/>
  </si>
  <si>
    <t>通学（介護あり）深夜２．０・早朝１．０</t>
    <rPh sb="14" eb="16">
      <t>ソウチョウ</t>
    </rPh>
    <phoneticPr fontId="1"/>
  </si>
  <si>
    <t>通学（介護あり）深夜２．５・早朝０．５</t>
    <rPh sb="14" eb="16">
      <t>ソウチョウ</t>
    </rPh>
    <phoneticPr fontId="1"/>
  </si>
  <si>
    <t>通学（介護あり）早朝０．５・日中０．５</t>
    <phoneticPr fontId="1"/>
  </si>
  <si>
    <t>通学（介護あり）早朝０．５・日中１．０</t>
    <phoneticPr fontId="1"/>
  </si>
  <si>
    <t>通学（介護あり）早朝０．５・日中１．５</t>
    <phoneticPr fontId="1"/>
  </si>
  <si>
    <t>通学（介護あり）早朝０．５・日中２．０</t>
    <phoneticPr fontId="1"/>
  </si>
  <si>
    <t>通学（介護あり）早朝０．５・日中２．５</t>
    <phoneticPr fontId="1"/>
  </si>
  <si>
    <t>通学（介護あり）早朝１．０・日中０．５</t>
    <phoneticPr fontId="1"/>
  </si>
  <si>
    <t>通学（介護あり）早朝１．０・日中１．０</t>
    <phoneticPr fontId="1"/>
  </si>
  <si>
    <t>通学（介護あり）早朝１．０・日中１．５</t>
    <phoneticPr fontId="1"/>
  </si>
  <si>
    <t>通学（介護あり）早朝１．０・日中２．０</t>
    <phoneticPr fontId="1"/>
  </si>
  <si>
    <t>通学（介護あり）早朝１．５・日中０．５</t>
    <phoneticPr fontId="1"/>
  </si>
  <si>
    <t>通学（介護あり）早朝１．５・日中１．０</t>
    <phoneticPr fontId="1"/>
  </si>
  <si>
    <t>通学（介護あり）早朝１．５・日中１．５</t>
    <phoneticPr fontId="1"/>
  </si>
  <si>
    <t>通学（介護あり）早朝２．０・日中０．５</t>
    <phoneticPr fontId="1"/>
  </si>
  <si>
    <t>通学（介護あり）早朝２．０・日中１．０</t>
    <phoneticPr fontId="1"/>
  </si>
  <si>
    <t>通学（介護あり）早朝２．５・日中０．５</t>
    <phoneticPr fontId="1"/>
  </si>
  <si>
    <t>通学（介護あり）深夜０．５・早朝２．０・日中０．５</t>
    <rPh sb="8" eb="10">
      <t>シンヤ</t>
    </rPh>
    <rPh sb="14" eb="16">
      <t>ソウチョウ</t>
    </rPh>
    <rPh sb="20" eb="21">
      <t>ヒ</t>
    </rPh>
    <rPh sb="21" eb="22">
      <t>チュウ</t>
    </rPh>
    <phoneticPr fontId="1"/>
  </si>
  <si>
    <t>通学（介護あり）日中０．５・夜間０．５</t>
    <phoneticPr fontId="1"/>
  </si>
  <si>
    <t>通学（介護あり）日中０．５・夜間１．０</t>
    <phoneticPr fontId="1"/>
  </si>
  <si>
    <t>通学（介護あり）日中０．５・夜間１．５</t>
    <phoneticPr fontId="1"/>
  </si>
  <si>
    <t>通学（介護あり）日中０．５・夜間２．０</t>
    <phoneticPr fontId="1"/>
  </si>
  <si>
    <t>通学（介護あり）日中０．５・夜間２．５</t>
    <phoneticPr fontId="1"/>
  </si>
  <si>
    <t>通学（介護あり）日中１．０・夜間０．５</t>
    <phoneticPr fontId="1"/>
  </si>
  <si>
    <t>通学（介護あり）日中１．０・夜間１．０</t>
    <phoneticPr fontId="1"/>
  </si>
  <si>
    <t>通学（介護あり）日中１．０・夜間１．５</t>
    <phoneticPr fontId="1"/>
  </si>
  <si>
    <t>通学（介護あり）日中１．０・夜間２．０</t>
    <phoneticPr fontId="1"/>
  </si>
  <si>
    <t>通学（介護あり）日中１．５・夜間０．５</t>
    <phoneticPr fontId="1"/>
  </si>
  <si>
    <t>通学（介護あり）日中１．５・夜間１．０</t>
    <phoneticPr fontId="1"/>
  </si>
  <si>
    <t>通学（介護あり）日中１．５・夜間１．５</t>
    <phoneticPr fontId="1"/>
  </si>
  <si>
    <t>通学（介護あり）日中２．０・夜間０．５</t>
    <phoneticPr fontId="1"/>
  </si>
  <si>
    <t>通学（介護あり）日中２．０・夜間１．０</t>
    <phoneticPr fontId="1"/>
  </si>
  <si>
    <t>通学（介護あり）日中２．５・夜間０．５</t>
    <phoneticPr fontId="1"/>
  </si>
  <si>
    <t>通学（介護あり）夜間０．５・深夜０．５</t>
    <phoneticPr fontId="1"/>
  </si>
  <si>
    <t>通学（介護あり）夜間０．５・深夜１．０</t>
    <phoneticPr fontId="1"/>
  </si>
  <si>
    <t>通学（介護あり）夜間０．５・深夜１．５</t>
    <phoneticPr fontId="1"/>
  </si>
  <si>
    <t>通学（介護あり）夜間０．５・深夜２．０</t>
    <phoneticPr fontId="1"/>
  </si>
  <si>
    <t>通学（介護あり）夜間０．５・深夜２．５</t>
    <phoneticPr fontId="1"/>
  </si>
  <si>
    <t>通学（介護あり）夜間１．０・深夜０．５</t>
    <phoneticPr fontId="1"/>
  </si>
  <si>
    <t>通学（介護あり）夜間１．０・深夜１．０</t>
    <phoneticPr fontId="1"/>
  </si>
  <si>
    <t>通学（介護あり）夜間１．０・深夜１．５</t>
    <phoneticPr fontId="1"/>
  </si>
  <si>
    <t>通学（介護あり）夜間１．０・深夜２．０</t>
    <phoneticPr fontId="1"/>
  </si>
  <si>
    <t>通学（介護あり）夜間１．５・深夜０．５</t>
    <phoneticPr fontId="1"/>
  </si>
  <si>
    <t>通学（介護あり）夜間１．５・深夜１．０</t>
    <phoneticPr fontId="1"/>
  </si>
  <si>
    <t>通学（介護あり）夜間１．５・深夜１．５</t>
    <phoneticPr fontId="1"/>
  </si>
  <si>
    <t>通学（介護あり）夜間２．０・深夜０．５</t>
    <phoneticPr fontId="1"/>
  </si>
  <si>
    <t>通学（介護あり）夜間２．０・深夜１．０</t>
    <phoneticPr fontId="1"/>
  </si>
  <si>
    <t>通学（介護あり）夜間２．５・深夜０．５</t>
    <phoneticPr fontId="1"/>
  </si>
  <si>
    <t>通学（介護あり）日跨増深夜０．５・深夜０．５</t>
    <phoneticPr fontId="1"/>
  </si>
  <si>
    <t>通学（介護あり）日跨増深夜０．５・深夜１．０</t>
    <phoneticPr fontId="1"/>
  </si>
  <si>
    <t>通学（介護あり）日跨増深夜０．５・深夜１．５</t>
    <phoneticPr fontId="1"/>
  </si>
  <si>
    <t>通学（介護あり）日跨増深夜０．５・深夜２．０</t>
    <phoneticPr fontId="1"/>
  </si>
  <si>
    <t>通学（介護あり）日跨増深夜０．５・深夜２．５</t>
    <phoneticPr fontId="1"/>
  </si>
  <si>
    <t>通学（介護あり）日跨増深夜１．０・深夜０．５</t>
    <phoneticPr fontId="1"/>
  </si>
  <si>
    <t>通学（介護あり）日跨増深夜１．０・深夜１．０</t>
    <phoneticPr fontId="1"/>
  </si>
  <si>
    <t>通学（介護あり）日跨増深夜１．０・深夜１．５</t>
    <phoneticPr fontId="1"/>
  </si>
  <si>
    <t>通学（介護あり）日跨増深夜１．０・深夜２．０</t>
    <phoneticPr fontId="1"/>
  </si>
  <si>
    <t>通学（介護あり）日跨増深夜１．５・深夜０．５</t>
    <phoneticPr fontId="1"/>
  </si>
  <si>
    <t>通学（介護あり）日跨増深夜１．５・深夜１．０</t>
    <phoneticPr fontId="1"/>
  </si>
  <si>
    <t>通学（介護あり）日跨増深夜１．５・深夜１．５</t>
    <phoneticPr fontId="1"/>
  </si>
  <si>
    <t>通学（介護あり）日跨増深夜２．０・深夜０．５</t>
    <phoneticPr fontId="1"/>
  </si>
  <si>
    <t>通学（介護あり）日跨増深夜２．０・深夜１．０</t>
    <phoneticPr fontId="1"/>
  </si>
  <si>
    <t>通学（介護あり）日跨増深夜２．５・深夜０．５</t>
    <phoneticPr fontId="1"/>
  </si>
  <si>
    <t>通学（介護あり）深夜０．５・早朝１．５・日中０．５</t>
    <rPh sb="8" eb="10">
      <t>シンヤ</t>
    </rPh>
    <rPh sb="14" eb="16">
      <t>ソウチョウ</t>
    </rPh>
    <rPh sb="20" eb="21">
      <t>ヒ</t>
    </rPh>
    <rPh sb="21" eb="22">
      <t>チュウ</t>
    </rPh>
    <phoneticPr fontId="1"/>
  </si>
  <si>
    <t>通学（介護あり）深夜０．５・早朝１．５・日中１．０</t>
    <rPh sb="8" eb="10">
      <t>シンヤ</t>
    </rPh>
    <rPh sb="14" eb="16">
      <t>ソウチョウ</t>
    </rPh>
    <rPh sb="20" eb="21">
      <t>ヒ</t>
    </rPh>
    <rPh sb="21" eb="22">
      <t>チュウ</t>
    </rPh>
    <phoneticPr fontId="1"/>
  </si>
  <si>
    <t>通学（介護あり）深夜１．０・早朝１．５・日中０．５</t>
    <rPh sb="8" eb="10">
      <t>シンヤ</t>
    </rPh>
    <rPh sb="14" eb="16">
      <t>ソウチョウ</t>
    </rPh>
    <rPh sb="20" eb="21">
      <t>ヒ</t>
    </rPh>
    <rPh sb="21" eb="22">
      <t>チュウ</t>
    </rPh>
    <phoneticPr fontId="1"/>
  </si>
  <si>
    <t>通学（介護あり）深夜０．５・早朝１．０・日中０．５</t>
    <rPh sb="8" eb="10">
      <t>シンヤ</t>
    </rPh>
    <rPh sb="14" eb="16">
      <t>ソウチョウ</t>
    </rPh>
    <rPh sb="20" eb="21">
      <t>ヒ</t>
    </rPh>
    <rPh sb="21" eb="22">
      <t>チュウ</t>
    </rPh>
    <phoneticPr fontId="1"/>
  </si>
  <si>
    <t>通学（介護あり）深夜０．５・早朝１．０・日中１．０</t>
    <rPh sb="8" eb="10">
      <t>シンヤ</t>
    </rPh>
    <rPh sb="14" eb="16">
      <t>ソウチョウ</t>
    </rPh>
    <rPh sb="20" eb="21">
      <t>ヒ</t>
    </rPh>
    <rPh sb="21" eb="22">
      <t>チュウ</t>
    </rPh>
    <phoneticPr fontId="1"/>
  </si>
  <si>
    <t>通学（介護あり）深夜０．５・早朝１．０・日中１．５</t>
    <rPh sb="8" eb="10">
      <t>シンヤ</t>
    </rPh>
    <rPh sb="14" eb="16">
      <t>ソウチョウ</t>
    </rPh>
    <rPh sb="20" eb="21">
      <t>ヒ</t>
    </rPh>
    <rPh sb="21" eb="22">
      <t>チュウ</t>
    </rPh>
    <phoneticPr fontId="1"/>
  </si>
  <si>
    <t>通学（介護あり）深夜１．０・早朝１．０・日中０．５</t>
    <rPh sb="8" eb="10">
      <t>シンヤ</t>
    </rPh>
    <rPh sb="14" eb="16">
      <t>ソウチョウ</t>
    </rPh>
    <rPh sb="20" eb="21">
      <t>ヒ</t>
    </rPh>
    <rPh sb="21" eb="22">
      <t>チュウ</t>
    </rPh>
    <phoneticPr fontId="1"/>
  </si>
  <si>
    <t>通学（介護あり）深夜１．０・早朝１．０・日中１．０</t>
    <rPh sb="8" eb="10">
      <t>シンヤ</t>
    </rPh>
    <rPh sb="14" eb="16">
      <t>ソウチョウ</t>
    </rPh>
    <rPh sb="20" eb="21">
      <t>ヒ</t>
    </rPh>
    <rPh sb="21" eb="22">
      <t>チュウ</t>
    </rPh>
    <phoneticPr fontId="1"/>
  </si>
  <si>
    <t>通学（介護あり）深夜１．５・早朝１．０・日中０．５</t>
    <rPh sb="8" eb="10">
      <t>シンヤ</t>
    </rPh>
    <rPh sb="14" eb="16">
      <t>ソウチョウ</t>
    </rPh>
    <rPh sb="20" eb="21">
      <t>ヒ</t>
    </rPh>
    <rPh sb="21" eb="22">
      <t>チュウ</t>
    </rPh>
    <phoneticPr fontId="1"/>
  </si>
  <si>
    <t>通学（介護あり）深夜０．５・早朝０．５・日中０．５</t>
    <rPh sb="8" eb="10">
      <t>シンヤ</t>
    </rPh>
    <rPh sb="14" eb="16">
      <t>ソウチョウ</t>
    </rPh>
    <rPh sb="20" eb="21">
      <t>ヒ</t>
    </rPh>
    <rPh sb="21" eb="22">
      <t>チュウ</t>
    </rPh>
    <phoneticPr fontId="1"/>
  </si>
  <si>
    <t>通学（介護あり）深夜０．５・早朝０．５・日中１．０</t>
    <rPh sb="8" eb="10">
      <t>シンヤ</t>
    </rPh>
    <rPh sb="14" eb="16">
      <t>ソウチョウ</t>
    </rPh>
    <rPh sb="20" eb="21">
      <t>ヒ</t>
    </rPh>
    <rPh sb="21" eb="22">
      <t>チュウ</t>
    </rPh>
    <phoneticPr fontId="1"/>
  </si>
  <si>
    <t>通学（介護あり）深夜０．５・早朝０．５・日中１．５</t>
    <rPh sb="8" eb="10">
      <t>シンヤ</t>
    </rPh>
    <rPh sb="14" eb="16">
      <t>ソウチョウ</t>
    </rPh>
    <rPh sb="20" eb="21">
      <t>ヒ</t>
    </rPh>
    <rPh sb="21" eb="22">
      <t>チュウ</t>
    </rPh>
    <phoneticPr fontId="1"/>
  </si>
  <si>
    <t>通学（介護あり）深夜０．５・早朝０．５・日中２．０</t>
    <rPh sb="8" eb="10">
      <t>シンヤ</t>
    </rPh>
    <rPh sb="14" eb="16">
      <t>ソウチョウ</t>
    </rPh>
    <rPh sb="20" eb="21">
      <t>ヒ</t>
    </rPh>
    <rPh sb="21" eb="22">
      <t>チュウ</t>
    </rPh>
    <phoneticPr fontId="1"/>
  </si>
  <si>
    <t>通学（介護あり）深夜１．０・早朝０．５・日中０．５</t>
    <rPh sb="8" eb="10">
      <t>シンヤ</t>
    </rPh>
    <rPh sb="14" eb="16">
      <t>ソウチョウ</t>
    </rPh>
    <rPh sb="20" eb="21">
      <t>ヒ</t>
    </rPh>
    <rPh sb="21" eb="22">
      <t>チュウ</t>
    </rPh>
    <phoneticPr fontId="1"/>
  </si>
  <si>
    <t>通学（介護あり）深夜１．０・早朝０．５・日中１．０</t>
    <rPh sb="8" eb="10">
      <t>シンヤ</t>
    </rPh>
    <rPh sb="14" eb="16">
      <t>ソウチョウ</t>
    </rPh>
    <rPh sb="20" eb="21">
      <t>ヒ</t>
    </rPh>
    <rPh sb="21" eb="22">
      <t>チュウ</t>
    </rPh>
    <phoneticPr fontId="1"/>
  </si>
  <si>
    <t>通学（介護あり）深夜１．０・早朝０．５・日中１．５</t>
    <rPh sb="8" eb="10">
      <t>シンヤ</t>
    </rPh>
    <rPh sb="14" eb="16">
      <t>ソウチョウ</t>
    </rPh>
    <rPh sb="20" eb="21">
      <t>ヒ</t>
    </rPh>
    <rPh sb="21" eb="22">
      <t>チュウ</t>
    </rPh>
    <phoneticPr fontId="1"/>
  </si>
  <si>
    <t>通学（介護あり）深夜１．５・早朝０．５・日中０．５</t>
    <rPh sb="8" eb="10">
      <t>シンヤ</t>
    </rPh>
    <rPh sb="14" eb="16">
      <t>ソウチョウ</t>
    </rPh>
    <rPh sb="20" eb="21">
      <t>ヒ</t>
    </rPh>
    <rPh sb="21" eb="22">
      <t>チュウ</t>
    </rPh>
    <phoneticPr fontId="1"/>
  </si>
  <si>
    <t>通学（介護あり）深夜１．５・早朝０．５・日中１．０</t>
    <rPh sb="8" eb="10">
      <t>シンヤ</t>
    </rPh>
    <rPh sb="14" eb="16">
      <t>ソウチョウ</t>
    </rPh>
    <rPh sb="20" eb="21">
      <t>ヒ</t>
    </rPh>
    <rPh sb="21" eb="22">
      <t>チュウ</t>
    </rPh>
    <phoneticPr fontId="1"/>
  </si>
  <si>
    <t>通学（介護あり）深夜２．０・早朝０．５・日中０．５</t>
    <rPh sb="8" eb="10">
      <t>シンヤ</t>
    </rPh>
    <rPh sb="14" eb="16">
      <t>ソウチョウ</t>
    </rPh>
    <rPh sb="20" eb="21">
      <t>ヒ</t>
    </rPh>
    <rPh sb="21" eb="22">
      <t>チュウ</t>
    </rPh>
    <phoneticPr fontId="1"/>
  </si>
  <si>
    <t>通学（介護あり）早朝０．５・日中２．０・夜間０．５</t>
    <phoneticPr fontId="1"/>
  </si>
  <si>
    <t>通学（介護あり）深夜０．５・日中０．５</t>
    <rPh sb="8" eb="10">
      <t>シンヤ</t>
    </rPh>
    <phoneticPr fontId="1"/>
  </si>
  <si>
    <t>通学（介護あり）深夜０．５・日中１．０</t>
    <rPh sb="8" eb="10">
      <t>シンヤ</t>
    </rPh>
    <phoneticPr fontId="1"/>
  </si>
  <si>
    <t>通学（介護あり）深夜０．５・日中１．５</t>
    <rPh sb="8" eb="10">
      <t>シンヤ</t>
    </rPh>
    <phoneticPr fontId="1"/>
  </si>
  <si>
    <t>通学（介護あり）深夜０．５・日中２．０</t>
    <rPh sb="8" eb="10">
      <t>シンヤ</t>
    </rPh>
    <phoneticPr fontId="1"/>
  </si>
  <si>
    <t>通学（介護あり）深夜０．５・日中２．５</t>
    <rPh sb="8" eb="10">
      <t>シンヤ</t>
    </rPh>
    <phoneticPr fontId="1"/>
  </si>
  <si>
    <t>通学（介護あり）深夜１．０・日中０．５</t>
    <rPh sb="8" eb="10">
      <t>シンヤ</t>
    </rPh>
    <phoneticPr fontId="1"/>
  </si>
  <si>
    <t>通学（介護あり）深夜１．０・日中１．０</t>
    <rPh sb="8" eb="10">
      <t>シンヤ</t>
    </rPh>
    <phoneticPr fontId="1"/>
  </si>
  <si>
    <t>通学（介護あり）深夜１．０・日中１．５</t>
    <rPh sb="8" eb="10">
      <t>シンヤ</t>
    </rPh>
    <phoneticPr fontId="1"/>
  </si>
  <si>
    <t>通学（介護あり）深夜１．０・日中２．０</t>
    <rPh sb="8" eb="10">
      <t>シンヤ</t>
    </rPh>
    <phoneticPr fontId="1"/>
  </si>
  <si>
    <t>通学（介護あり）深夜１．５・日中０．５</t>
    <rPh sb="8" eb="10">
      <t>シンヤ</t>
    </rPh>
    <phoneticPr fontId="1"/>
  </si>
  <si>
    <t>通学（介護あり）深夜１．５・日中１．０</t>
    <rPh sb="8" eb="10">
      <t>シンヤ</t>
    </rPh>
    <phoneticPr fontId="1"/>
  </si>
  <si>
    <t>通学（介護あり）深夜１．５・日中１．５</t>
    <rPh sb="8" eb="10">
      <t>シンヤ</t>
    </rPh>
    <phoneticPr fontId="1"/>
  </si>
  <si>
    <t>通学（介護あり）深夜２．０・日中０．５</t>
    <rPh sb="8" eb="10">
      <t>シンヤ</t>
    </rPh>
    <phoneticPr fontId="1"/>
  </si>
  <si>
    <t>通学（介護あり）深夜２．０・日中１．０</t>
    <rPh sb="8" eb="10">
      <t>シンヤ</t>
    </rPh>
    <phoneticPr fontId="1"/>
  </si>
  <si>
    <t>通学（介護あり）深夜２．５・日中０．５</t>
    <rPh sb="8" eb="10">
      <t>シンヤ</t>
    </rPh>
    <phoneticPr fontId="1"/>
  </si>
  <si>
    <t>通学（介護あり）日中０．５・夜間２．０・深夜０．５</t>
    <phoneticPr fontId="1"/>
  </si>
  <si>
    <t>通学（介護あり）日中０．５・夜間１．５・深夜０．５</t>
    <phoneticPr fontId="1"/>
  </si>
  <si>
    <t>通学（介護あり）日中０．５・夜間１．５・深夜１．０</t>
    <phoneticPr fontId="1"/>
  </si>
  <si>
    <t>通学（介護あり）日中１．０・夜間１．５・深夜０．５</t>
    <phoneticPr fontId="1"/>
  </si>
  <si>
    <t>通学（介護あり）日中０．５・夜間１．０・深夜０．５</t>
    <phoneticPr fontId="1"/>
  </si>
  <si>
    <t>通学（介護あり）日中０．５・夜間１．０・深夜１．０</t>
    <phoneticPr fontId="1"/>
  </si>
  <si>
    <t>通学（介護あり）日中０．５・夜間１．０・深夜１．５</t>
    <phoneticPr fontId="1"/>
  </si>
  <si>
    <t>通学（介護あり）日中１．０・夜間１．０・深夜０．５</t>
    <phoneticPr fontId="1"/>
  </si>
  <si>
    <t>通学（介護あり）日中１．０・夜間１．０・深夜１．０</t>
    <phoneticPr fontId="1"/>
  </si>
  <si>
    <t>通学（介護あり）日中１．５・夜間１．０・深夜０．５</t>
    <phoneticPr fontId="1"/>
  </si>
  <si>
    <t>通学（介護あり）日中０．５・夜間０．５・深夜０．５</t>
    <phoneticPr fontId="1"/>
  </si>
  <si>
    <t>通学（介護あり）日中０．５・夜間０．５・深夜１．０</t>
    <phoneticPr fontId="1"/>
  </si>
  <si>
    <t>通学（介護あり）日中０．５・夜間０．５・深夜１．５</t>
    <phoneticPr fontId="1"/>
  </si>
  <si>
    <t>通学（介護あり）日中０．５・夜間０．５・深夜２．０</t>
    <phoneticPr fontId="1"/>
  </si>
  <si>
    <t>通学（介護あり）日中１．０・夜間０．５・深夜０．５</t>
    <phoneticPr fontId="1"/>
  </si>
  <si>
    <t>通学（介護あり）日中１．０・夜間０．５・深夜１．０</t>
    <phoneticPr fontId="1"/>
  </si>
  <si>
    <t>通学（介護あり）日中１．０・夜間０．５・深夜１．５</t>
    <phoneticPr fontId="1"/>
  </si>
  <si>
    <t>通学（介護あり）日中１．５・夜間０．５・深夜０．５</t>
    <phoneticPr fontId="1"/>
  </si>
  <si>
    <t>通学（介護あり）日中１．５・夜間０．５・深夜１．０</t>
    <phoneticPr fontId="1"/>
  </si>
  <si>
    <t>通学（介護あり）日中２．０・夜間０．５・深夜０．５</t>
    <phoneticPr fontId="1"/>
  </si>
  <si>
    <t>通学（介護なし）　　日中０．５</t>
    <rPh sb="10" eb="11">
      <t>ヒ</t>
    </rPh>
    <rPh sb="11" eb="12">
      <t>チュウ</t>
    </rPh>
    <phoneticPr fontId="1"/>
  </si>
  <si>
    <t>通学（介護なし）　　日中１．０</t>
    <rPh sb="10" eb="11">
      <t>ヒ</t>
    </rPh>
    <rPh sb="11" eb="12">
      <t>チュウ</t>
    </rPh>
    <phoneticPr fontId="1"/>
  </si>
  <si>
    <t>通学（介護なし）　　日中１．５</t>
    <rPh sb="10" eb="11">
      <t>ヒ</t>
    </rPh>
    <rPh sb="11" eb="12">
      <t>チュウ</t>
    </rPh>
    <phoneticPr fontId="1"/>
  </si>
  <si>
    <t>通学（介護なし）　　日中２．０</t>
    <rPh sb="10" eb="11">
      <t>ヒ</t>
    </rPh>
    <rPh sb="11" eb="12">
      <t>チュウ</t>
    </rPh>
    <phoneticPr fontId="1"/>
  </si>
  <si>
    <t>通学（介護なし）　　日中２．５</t>
    <rPh sb="10" eb="11">
      <t>ヒ</t>
    </rPh>
    <rPh sb="11" eb="12">
      <t>チュウ</t>
    </rPh>
    <phoneticPr fontId="1"/>
  </si>
  <si>
    <t>通学（介護なし）　　日中３．０</t>
    <rPh sb="10" eb="11">
      <t>ヒ</t>
    </rPh>
    <rPh sb="11" eb="12">
      <t>チュウ</t>
    </rPh>
    <phoneticPr fontId="1"/>
  </si>
  <si>
    <t>通学（介護なし）　　日中３．５</t>
    <rPh sb="10" eb="11">
      <t>ヒ</t>
    </rPh>
    <rPh sb="11" eb="12">
      <t>チュウ</t>
    </rPh>
    <phoneticPr fontId="1"/>
  </si>
  <si>
    <t>通学（介護なし）　　日中４．０</t>
    <rPh sb="10" eb="11">
      <t>ヒ</t>
    </rPh>
    <rPh sb="11" eb="12">
      <t>チュウ</t>
    </rPh>
    <phoneticPr fontId="1"/>
  </si>
  <si>
    <t>通学（介護なし）　　日中４．５</t>
    <rPh sb="10" eb="11">
      <t>ヒ</t>
    </rPh>
    <rPh sb="11" eb="12">
      <t>チュウ</t>
    </rPh>
    <phoneticPr fontId="1"/>
  </si>
  <si>
    <t>通学（介護なし）　　日中５．０</t>
    <rPh sb="10" eb="11">
      <t>ヒ</t>
    </rPh>
    <rPh sb="11" eb="12">
      <t>チュウ</t>
    </rPh>
    <phoneticPr fontId="1"/>
  </si>
  <si>
    <t>通学（介護なし）　　日中５．５</t>
    <rPh sb="10" eb="11">
      <t>ヒ</t>
    </rPh>
    <rPh sb="11" eb="12">
      <t>チュウ</t>
    </rPh>
    <phoneticPr fontId="1"/>
  </si>
  <si>
    <t>通学（介護なし）　　日中６．０</t>
    <rPh sb="10" eb="11">
      <t>ヒ</t>
    </rPh>
    <rPh sb="11" eb="12">
      <t>チュウ</t>
    </rPh>
    <phoneticPr fontId="1"/>
  </si>
  <si>
    <t>通学（介護なし）　　日中６．５</t>
    <rPh sb="10" eb="11">
      <t>ヒ</t>
    </rPh>
    <rPh sb="11" eb="12">
      <t>チュウ</t>
    </rPh>
    <phoneticPr fontId="1"/>
  </si>
  <si>
    <t>通学（介護なし）　　日中７．０</t>
    <rPh sb="10" eb="11">
      <t>ヒ</t>
    </rPh>
    <rPh sb="11" eb="12">
      <t>チュウ</t>
    </rPh>
    <phoneticPr fontId="1"/>
  </si>
  <si>
    <t>通学（介護なし）　　日中７．５</t>
    <rPh sb="10" eb="11">
      <t>ヒ</t>
    </rPh>
    <rPh sb="11" eb="12">
      <t>チュウ</t>
    </rPh>
    <phoneticPr fontId="1"/>
  </si>
  <si>
    <t>通学（介護なし）　　日中８．０</t>
    <rPh sb="10" eb="11">
      <t>ヒ</t>
    </rPh>
    <rPh sb="11" eb="12">
      <t>チュウ</t>
    </rPh>
    <phoneticPr fontId="1"/>
  </si>
  <si>
    <t>通学（介護なし）　　日中８．５</t>
    <rPh sb="10" eb="11">
      <t>ヒ</t>
    </rPh>
    <rPh sb="11" eb="12">
      <t>チュウ</t>
    </rPh>
    <phoneticPr fontId="1"/>
  </si>
  <si>
    <t>通学（介護なし）　　日中９．０</t>
    <rPh sb="10" eb="11">
      <t>ヒ</t>
    </rPh>
    <rPh sb="11" eb="12">
      <t>チュウ</t>
    </rPh>
    <phoneticPr fontId="1"/>
  </si>
  <si>
    <t>通学（介護なし）　　日中９．５</t>
    <rPh sb="10" eb="11">
      <t>ヒ</t>
    </rPh>
    <rPh sb="11" eb="12">
      <t>チュウ</t>
    </rPh>
    <phoneticPr fontId="1"/>
  </si>
  <si>
    <t>通学（介護なし）　　日中１０．０</t>
    <rPh sb="10" eb="11">
      <t>ヒ</t>
    </rPh>
    <rPh sb="11" eb="12">
      <t>チュウ</t>
    </rPh>
    <phoneticPr fontId="1"/>
  </si>
  <si>
    <t>通学（介護なし）　　日中１０．５</t>
    <rPh sb="10" eb="11">
      <t>ヒ</t>
    </rPh>
    <rPh sb="11" eb="12">
      <t>チュウ</t>
    </rPh>
    <phoneticPr fontId="1"/>
  </si>
  <si>
    <t>通学（介護なし）　　早朝０．５</t>
    <phoneticPr fontId="1"/>
  </si>
  <si>
    <t>通学（介護なし）　　早朝１．０</t>
    <phoneticPr fontId="1"/>
  </si>
  <si>
    <t>通学（介護なし）　　早朝１．５</t>
    <phoneticPr fontId="1"/>
  </si>
  <si>
    <t>通学（介護なし）　　早朝２．０</t>
    <phoneticPr fontId="1"/>
  </si>
  <si>
    <t>通学（介護なし）　　早朝２．５</t>
    <phoneticPr fontId="1"/>
  </si>
  <si>
    <t>通学（介護なし）　　夜間０．５</t>
    <phoneticPr fontId="1"/>
  </si>
  <si>
    <t>通学（介護なし）　　夜間１．０</t>
    <phoneticPr fontId="1"/>
  </si>
  <si>
    <t>通学（介護なし）　　夜間１．５</t>
    <phoneticPr fontId="1"/>
  </si>
  <si>
    <t>通学（介護なし）　　夜間２．０</t>
    <phoneticPr fontId="1"/>
  </si>
  <si>
    <t>通学（介護なし）　　夜間２．５</t>
    <phoneticPr fontId="1"/>
  </si>
  <si>
    <t>通学（介護なし）　　夜間３．０</t>
    <phoneticPr fontId="1"/>
  </si>
  <si>
    <t>通学（介護なし）　　夜間３．５</t>
    <phoneticPr fontId="1"/>
  </si>
  <si>
    <t>通学（介護なし）　　夜間４．０</t>
    <phoneticPr fontId="1"/>
  </si>
  <si>
    <t>通学（介護なし）　　夜間４．５</t>
    <phoneticPr fontId="1"/>
  </si>
  <si>
    <t>通学（介護なし）　　深夜０．５</t>
    <phoneticPr fontId="1"/>
  </si>
  <si>
    <t>通学（介護なし）　　深夜１．０</t>
    <phoneticPr fontId="1"/>
  </si>
  <si>
    <t>通学（介護なし）　　深夜１．５</t>
    <phoneticPr fontId="1"/>
  </si>
  <si>
    <t>通学（介護なし）　　深夜２．０</t>
    <phoneticPr fontId="1"/>
  </si>
  <si>
    <t>通学（介護なし）　　深夜２．５</t>
    <phoneticPr fontId="1"/>
  </si>
  <si>
    <t>通学（介護なし）　　深夜３．０</t>
    <phoneticPr fontId="1"/>
  </si>
  <si>
    <t>通学（介護なし）　　深夜３．５</t>
    <phoneticPr fontId="1"/>
  </si>
  <si>
    <t>通学（介護なし）　　深夜４．０</t>
    <phoneticPr fontId="1"/>
  </si>
  <si>
    <t>通学（介護なし）　　深夜４．５</t>
    <phoneticPr fontId="1"/>
  </si>
  <si>
    <t>通学（介護なし）　　深夜５．０</t>
    <phoneticPr fontId="1"/>
  </si>
  <si>
    <t>通学（介護なし）　　深夜５．５</t>
    <phoneticPr fontId="1"/>
  </si>
  <si>
    <t>通学（介護なし）　　深夜６．０</t>
    <phoneticPr fontId="1"/>
  </si>
  <si>
    <t>通学（介護なし）　　深夜６．５</t>
    <phoneticPr fontId="1"/>
  </si>
  <si>
    <t>通学（介護なし）深夜０．５・早朝０．５</t>
    <rPh sb="8" eb="10">
      <t>シンヤ</t>
    </rPh>
    <rPh sb="14" eb="16">
      <t>ソウチョウ</t>
    </rPh>
    <phoneticPr fontId="1"/>
  </si>
  <si>
    <t>通学（介護なし）深夜０．５・早朝１．０</t>
    <rPh sb="8" eb="10">
      <t>シンヤ</t>
    </rPh>
    <rPh sb="14" eb="16">
      <t>ソウチョウ</t>
    </rPh>
    <phoneticPr fontId="1"/>
  </si>
  <si>
    <t>通学（介護なし）深夜１．０・早朝０．５</t>
    <rPh sb="8" eb="10">
      <t>シンヤ</t>
    </rPh>
    <rPh sb="14" eb="16">
      <t>ソウチョウ</t>
    </rPh>
    <phoneticPr fontId="1"/>
  </si>
  <si>
    <t>通学（介護なし）早朝０．５・日中０．５</t>
    <phoneticPr fontId="1"/>
  </si>
  <si>
    <t>通学（介護なし）早朝０．５・日中１．０</t>
    <phoneticPr fontId="1"/>
  </si>
  <si>
    <t>通学（介護なし）早朝１．０・日中０．５</t>
    <phoneticPr fontId="1"/>
  </si>
  <si>
    <t>通学（介護なし）日中０．５・夜間０．５</t>
    <phoneticPr fontId="1"/>
  </si>
  <si>
    <t>通学（介護なし）日中０．５・夜間１．０</t>
    <phoneticPr fontId="1"/>
  </si>
  <si>
    <t>通学（介護なし）日中１．０・夜間０．５</t>
    <phoneticPr fontId="1"/>
  </si>
  <si>
    <t>通学（介護なし）夜間０．５深夜０．５</t>
    <phoneticPr fontId="1"/>
  </si>
  <si>
    <t>通学（介護なし）夜間０．５深夜１．０</t>
    <phoneticPr fontId="1"/>
  </si>
  <si>
    <t>通学（介護なし）夜間１．０深夜０．５</t>
    <phoneticPr fontId="1"/>
  </si>
  <si>
    <t>通学（介護なし）日跨増深夜０．５・深夜０．５</t>
    <phoneticPr fontId="1"/>
  </si>
  <si>
    <t>通学（介護なし）日跨増深夜０．５・深夜１．０</t>
    <phoneticPr fontId="1"/>
  </si>
  <si>
    <t>通学（介護なし）日跨増深夜１．０・深夜０．５</t>
    <phoneticPr fontId="1"/>
  </si>
  <si>
    <t>通学（介護なし）深夜０．５・早朝０．５・日中０．５</t>
    <rPh sb="8" eb="10">
      <t>シンヤ</t>
    </rPh>
    <rPh sb="14" eb="16">
      <t>ソウチョウ</t>
    </rPh>
    <rPh sb="20" eb="21">
      <t>ヒ</t>
    </rPh>
    <rPh sb="21" eb="22">
      <t>チュウ</t>
    </rPh>
    <phoneticPr fontId="1"/>
  </si>
  <si>
    <t>通学（介護なし）深夜０．５・日中０．５</t>
    <rPh sb="8" eb="10">
      <t>シンヤ</t>
    </rPh>
    <rPh sb="14" eb="15">
      <t>ヒ</t>
    </rPh>
    <rPh sb="15" eb="16">
      <t>チュウ</t>
    </rPh>
    <phoneticPr fontId="1"/>
  </si>
  <si>
    <t>通学（介護なし）深夜０．５・日中１．０</t>
    <rPh sb="8" eb="10">
      <t>シンヤ</t>
    </rPh>
    <phoneticPr fontId="1"/>
  </si>
  <si>
    <t>通学（介護なし）深夜１．０・日中０．５</t>
    <phoneticPr fontId="1"/>
  </si>
  <si>
    <t>通学（介護なし）日中０．５・夜間０．５・深夜０．５</t>
    <phoneticPr fontId="1"/>
  </si>
  <si>
    <t>通学（介護なし）　日中増０．５</t>
    <rPh sb="9" eb="10">
      <t>ヒ</t>
    </rPh>
    <rPh sb="10" eb="11">
      <t>チュウ</t>
    </rPh>
    <rPh sb="11" eb="12">
      <t>ゾウ</t>
    </rPh>
    <phoneticPr fontId="1"/>
  </si>
  <si>
    <t>通学（介護なし）　日中増１．０</t>
    <rPh sb="9" eb="10">
      <t>ヒ</t>
    </rPh>
    <rPh sb="10" eb="11">
      <t>チュウ</t>
    </rPh>
    <rPh sb="11" eb="12">
      <t>ゾウ</t>
    </rPh>
    <phoneticPr fontId="1"/>
  </si>
  <si>
    <t>通学（介護なし）　日中増１．５</t>
    <rPh sb="9" eb="10">
      <t>ヒ</t>
    </rPh>
    <rPh sb="10" eb="11">
      <t>チュウ</t>
    </rPh>
    <rPh sb="11" eb="12">
      <t>ゾウ</t>
    </rPh>
    <phoneticPr fontId="1"/>
  </si>
  <si>
    <t>通学（介護なし）　日中増２．０</t>
    <rPh sb="9" eb="10">
      <t>ヒ</t>
    </rPh>
    <rPh sb="10" eb="11">
      <t>チュウ</t>
    </rPh>
    <rPh sb="11" eb="12">
      <t>ゾウ</t>
    </rPh>
    <phoneticPr fontId="1"/>
  </si>
  <si>
    <t>通学（介護なし）　日中増２．５</t>
    <rPh sb="9" eb="10">
      <t>ヒ</t>
    </rPh>
    <rPh sb="10" eb="11">
      <t>チュウ</t>
    </rPh>
    <rPh sb="11" eb="12">
      <t>ゾウ</t>
    </rPh>
    <phoneticPr fontId="1"/>
  </si>
  <si>
    <t>通学（介護なし）　日中増３．０</t>
    <rPh sb="9" eb="10">
      <t>ヒ</t>
    </rPh>
    <rPh sb="10" eb="11">
      <t>チュウ</t>
    </rPh>
    <rPh sb="11" eb="12">
      <t>ゾウ</t>
    </rPh>
    <phoneticPr fontId="1"/>
  </si>
  <si>
    <t>通学（介護なし）　日中増３．５</t>
    <rPh sb="9" eb="10">
      <t>ヒ</t>
    </rPh>
    <rPh sb="10" eb="11">
      <t>チュウ</t>
    </rPh>
    <rPh sb="11" eb="12">
      <t>ゾウ</t>
    </rPh>
    <phoneticPr fontId="1"/>
  </si>
  <si>
    <t>通学（介護なし）　日中増４．０</t>
    <rPh sb="9" eb="10">
      <t>ヒ</t>
    </rPh>
    <rPh sb="10" eb="11">
      <t>チュウ</t>
    </rPh>
    <rPh sb="11" eb="12">
      <t>ゾウ</t>
    </rPh>
    <phoneticPr fontId="1"/>
  </si>
  <si>
    <t>通学（介護なし）　日中増４．５</t>
    <rPh sb="9" eb="10">
      <t>ヒ</t>
    </rPh>
    <rPh sb="10" eb="11">
      <t>チュウ</t>
    </rPh>
    <rPh sb="11" eb="12">
      <t>ゾウ</t>
    </rPh>
    <phoneticPr fontId="1"/>
  </si>
  <si>
    <t>通学（介護なし）　日中増５．０</t>
    <rPh sb="9" eb="10">
      <t>ヒ</t>
    </rPh>
    <rPh sb="10" eb="11">
      <t>チュウ</t>
    </rPh>
    <rPh sb="11" eb="12">
      <t>ゾウ</t>
    </rPh>
    <phoneticPr fontId="1"/>
  </si>
  <si>
    <t>通学（介護なし）　日中増５．５</t>
    <rPh sb="9" eb="10">
      <t>ヒ</t>
    </rPh>
    <rPh sb="10" eb="11">
      <t>チュウ</t>
    </rPh>
    <rPh sb="11" eb="12">
      <t>ゾウ</t>
    </rPh>
    <phoneticPr fontId="1"/>
  </si>
  <si>
    <t>通学（介護なし）　日中増６．０</t>
    <rPh sb="9" eb="10">
      <t>ヒ</t>
    </rPh>
    <rPh sb="10" eb="11">
      <t>チュウ</t>
    </rPh>
    <rPh sb="11" eb="12">
      <t>ゾウ</t>
    </rPh>
    <phoneticPr fontId="1"/>
  </si>
  <si>
    <t>通学（介護なし）　日中増６．５</t>
    <rPh sb="9" eb="10">
      <t>ヒ</t>
    </rPh>
    <rPh sb="10" eb="11">
      <t>チュウ</t>
    </rPh>
    <rPh sb="11" eb="12">
      <t>ゾウ</t>
    </rPh>
    <phoneticPr fontId="1"/>
  </si>
  <si>
    <t>通学（介護なし）　日中増７．０</t>
    <rPh sb="9" eb="10">
      <t>ヒ</t>
    </rPh>
    <rPh sb="10" eb="11">
      <t>チュウ</t>
    </rPh>
    <rPh sb="11" eb="12">
      <t>ゾウ</t>
    </rPh>
    <phoneticPr fontId="1"/>
  </si>
  <si>
    <t>通学（介護なし）　日中増７．５</t>
    <rPh sb="9" eb="10">
      <t>ヒ</t>
    </rPh>
    <rPh sb="10" eb="11">
      <t>チュウ</t>
    </rPh>
    <rPh sb="11" eb="12">
      <t>ゾウ</t>
    </rPh>
    <phoneticPr fontId="1"/>
  </si>
  <si>
    <t>通学（介護なし）　日中増８．０</t>
    <rPh sb="9" eb="10">
      <t>ヒ</t>
    </rPh>
    <rPh sb="10" eb="11">
      <t>チュウ</t>
    </rPh>
    <rPh sb="11" eb="12">
      <t>ゾウ</t>
    </rPh>
    <phoneticPr fontId="1"/>
  </si>
  <si>
    <t>通学（介護なし）　日中増８．５</t>
    <rPh sb="9" eb="10">
      <t>ヒ</t>
    </rPh>
    <rPh sb="10" eb="11">
      <t>チュウ</t>
    </rPh>
    <rPh sb="11" eb="12">
      <t>ゾウ</t>
    </rPh>
    <phoneticPr fontId="1"/>
  </si>
  <si>
    <t>通学（介護なし）　日中増９．０</t>
    <rPh sb="9" eb="10">
      <t>ヒ</t>
    </rPh>
    <rPh sb="10" eb="11">
      <t>チュウ</t>
    </rPh>
    <rPh sb="11" eb="12">
      <t>ゾウ</t>
    </rPh>
    <phoneticPr fontId="1"/>
  </si>
  <si>
    <t>通学（介護なし）　日中増９．５</t>
    <rPh sb="9" eb="10">
      <t>ヒ</t>
    </rPh>
    <rPh sb="10" eb="11">
      <t>チュウ</t>
    </rPh>
    <rPh sb="11" eb="12">
      <t>ゾウ</t>
    </rPh>
    <phoneticPr fontId="1"/>
  </si>
  <si>
    <t>通学（介護なし）　日中増１０．０</t>
    <rPh sb="9" eb="10">
      <t>ヒ</t>
    </rPh>
    <rPh sb="10" eb="11">
      <t>チュウ</t>
    </rPh>
    <rPh sb="11" eb="12">
      <t>ゾウ</t>
    </rPh>
    <phoneticPr fontId="1"/>
  </si>
  <si>
    <t>通学（介護なし）　日中増１０．５</t>
    <rPh sb="9" eb="10">
      <t>ヒ</t>
    </rPh>
    <rPh sb="10" eb="11">
      <t>チュウ</t>
    </rPh>
    <rPh sb="11" eb="12">
      <t>ゾウ</t>
    </rPh>
    <phoneticPr fontId="1"/>
  </si>
  <si>
    <t>通学（介護なし）　早朝増０．５</t>
    <rPh sb="11" eb="12">
      <t>ゾウ</t>
    </rPh>
    <phoneticPr fontId="1"/>
  </si>
  <si>
    <t>通学（介護なし）　早朝増１．０</t>
    <rPh sb="11" eb="12">
      <t>ゾウ</t>
    </rPh>
    <phoneticPr fontId="1"/>
  </si>
  <si>
    <t>通学（介護なし）　早朝増１．５</t>
    <rPh sb="11" eb="12">
      <t>ゾウ</t>
    </rPh>
    <phoneticPr fontId="1"/>
  </si>
  <si>
    <t>通学（介護なし）　早朝増２．０</t>
    <rPh sb="11" eb="12">
      <t>ゾウ</t>
    </rPh>
    <phoneticPr fontId="1"/>
  </si>
  <si>
    <t>通学（介護なし）　早朝増２．５</t>
    <rPh sb="11" eb="12">
      <t>ゾウ</t>
    </rPh>
    <phoneticPr fontId="1"/>
  </si>
  <si>
    <t>通学（介護なし）　夜間増０．５</t>
    <rPh sb="11" eb="12">
      <t>ゾウ</t>
    </rPh>
    <phoneticPr fontId="1"/>
  </si>
  <si>
    <t>通学（介護なし）　夜間増１．０</t>
    <rPh sb="11" eb="12">
      <t>ゾウ</t>
    </rPh>
    <phoneticPr fontId="1"/>
  </si>
  <si>
    <t>通学（介護なし）　夜間増１．５</t>
    <rPh sb="11" eb="12">
      <t>ゾウ</t>
    </rPh>
    <phoneticPr fontId="1"/>
  </si>
  <si>
    <t>通学（介護なし）　夜間増２．０</t>
    <rPh sb="11" eb="12">
      <t>ゾウ</t>
    </rPh>
    <phoneticPr fontId="1"/>
  </si>
  <si>
    <t>通学（介護なし）　夜間増２．５</t>
    <rPh sb="11" eb="12">
      <t>ゾウ</t>
    </rPh>
    <phoneticPr fontId="1"/>
  </si>
  <si>
    <t>通学（介護なし）　夜間増３．０</t>
    <rPh sb="11" eb="12">
      <t>ゾウ</t>
    </rPh>
    <phoneticPr fontId="1"/>
  </si>
  <si>
    <t>通学（介護なし）　夜間増３．５</t>
    <rPh sb="11" eb="12">
      <t>ゾウ</t>
    </rPh>
    <phoneticPr fontId="1"/>
  </si>
  <si>
    <t>通学（介護なし）　夜間増４．０</t>
    <rPh sb="11" eb="12">
      <t>ゾウ</t>
    </rPh>
    <phoneticPr fontId="1"/>
  </si>
  <si>
    <t>通学（介護なし）　夜間増４．５</t>
    <rPh sb="11" eb="12">
      <t>ゾウ</t>
    </rPh>
    <phoneticPr fontId="1"/>
  </si>
  <si>
    <t>通学（介護なし）　深夜増０．５</t>
    <rPh sb="11" eb="12">
      <t>ゾウ</t>
    </rPh>
    <phoneticPr fontId="1"/>
  </si>
  <si>
    <t>通学（介護なし）　深夜増１．０</t>
    <rPh sb="11" eb="12">
      <t>ゾウ</t>
    </rPh>
    <phoneticPr fontId="1"/>
  </si>
  <si>
    <t>通学（介護なし）　深夜増１．５</t>
    <rPh sb="11" eb="12">
      <t>ゾウ</t>
    </rPh>
    <phoneticPr fontId="1"/>
  </si>
  <si>
    <t>通学（介護なし）　深夜増２．０</t>
    <rPh sb="11" eb="12">
      <t>ゾウ</t>
    </rPh>
    <phoneticPr fontId="1"/>
  </si>
  <si>
    <t>通学（介護なし）　深夜増２．５</t>
    <rPh sb="11" eb="12">
      <t>ゾウ</t>
    </rPh>
    <phoneticPr fontId="1"/>
  </si>
  <si>
    <t>通学（介護なし）　深夜増３．０</t>
    <rPh sb="11" eb="12">
      <t>ゾウ</t>
    </rPh>
    <phoneticPr fontId="1"/>
  </si>
  <si>
    <t>通学（介護なし）　深夜増３．５</t>
    <rPh sb="11" eb="12">
      <t>ゾウ</t>
    </rPh>
    <phoneticPr fontId="1"/>
  </si>
  <si>
    <t>通学（介護なし）　深夜増４．０</t>
    <rPh sb="11" eb="12">
      <t>ゾウ</t>
    </rPh>
    <phoneticPr fontId="1"/>
  </si>
  <si>
    <t>通学（介護なし）　深夜増４．５</t>
    <rPh sb="11" eb="12">
      <t>ゾウ</t>
    </rPh>
    <phoneticPr fontId="1"/>
  </si>
  <si>
    <t>通学（介護なし）　深夜増５．０</t>
    <rPh sb="11" eb="12">
      <t>ゾウ</t>
    </rPh>
    <phoneticPr fontId="1"/>
  </si>
  <si>
    <t>通学（介護なし）　深夜増５．５</t>
    <rPh sb="11" eb="12">
      <t>ゾウ</t>
    </rPh>
    <phoneticPr fontId="1"/>
  </si>
  <si>
    <t>通学（介護なし）　深夜増６．０</t>
    <rPh sb="11" eb="12">
      <t>ゾウ</t>
    </rPh>
    <phoneticPr fontId="1"/>
  </si>
  <si>
    <t>通学（介護なし）　深夜増６．５</t>
    <rPh sb="11" eb="12">
      <t>ゾウ</t>
    </rPh>
    <phoneticPr fontId="1"/>
  </si>
  <si>
    <t>移動支援及び
通学等支援合計</t>
    <rPh sb="0" eb="2">
      <t>イドウ</t>
    </rPh>
    <rPh sb="2" eb="4">
      <t>シエン</t>
    </rPh>
    <rPh sb="4" eb="5">
      <t>オヨ</t>
    </rPh>
    <rPh sb="7" eb="9">
      <t>ツウガク</t>
    </rPh>
    <rPh sb="9" eb="10">
      <t>トウ</t>
    </rPh>
    <rPh sb="10" eb="12">
      <t>シエン</t>
    </rPh>
    <rPh sb="12" eb="14">
      <t>ゴウケイ</t>
    </rPh>
    <phoneticPr fontId="1"/>
  </si>
  <si>
    <t>うち通学等支援分</t>
    <rPh sb="2" eb="4">
      <t>ツウガク</t>
    </rPh>
    <rPh sb="4" eb="5">
      <t>トウ</t>
    </rPh>
    <rPh sb="5" eb="7">
      <t>シエン</t>
    </rPh>
    <rPh sb="7" eb="8">
      <t>ブン</t>
    </rPh>
    <phoneticPr fontId="1"/>
  </si>
  <si>
    <r>
      <t xml:space="preserve">移動支援（通学等支援も含む）サービスコード表まとめ
</t>
    </r>
    <r>
      <rPr>
        <sz val="18"/>
        <color indexed="10"/>
        <rFont val="HGS創英角ｺﾞｼｯｸUB"/>
        <family val="3"/>
        <charset val="128"/>
      </rPr>
      <t>※このシートはいじらないでください</t>
    </r>
    <rPh sb="0" eb="2">
      <t>イドウ</t>
    </rPh>
    <rPh sb="2" eb="4">
      <t>シエン</t>
    </rPh>
    <rPh sb="5" eb="7">
      <t>ツウガク</t>
    </rPh>
    <rPh sb="7" eb="8">
      <t>トウ</t>
    </rPh>
    <rPh sb="8" eb="10">
      <t>シエン</t>
    </rPh>
    <rPh sb="11" eb="12">
      <t>フク</t>
    </rPh>
    <rPh sb="21" eb="22">
      <t>ヒョウ</t>
    </rPh>
    <phoneticPr fontId="1"/>
  </si>
  <si>
    <t>【記載例】</t>
    <rPh sb="1" eb="3">
      <t>キサイ</t>
    </rPh>
    <rPh sb="3" eb="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</si>
</sst>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28" x14ac:knownFonts="1">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0"/>
      <color indexed="8"/>
      <name val="ＭＳ Ｐ明朝"/>
      <family val="1"/>
      <charset val="128"/>
    </font>
    <font>
      <b/>
      <sz val="10"/>
      <color indexed="8"/>
      <name val="ＭＳ Ｐ明朝"/>
      <family val="1"/>
      <charset val="128"/>
    </font>
    <font>
      <b/>
      <sz val="10"/>
      <color indexed="10"/>
      <name val="ＭＳ Ｐ明朝"/>
      <family val="1"/>
      <charset val="128"/>
    </font>
    <font>
      <sz val="10"/>
      <color indexed="12"/>
      <name val="ＭＳ Ｐ明朝"/>
      <family val="1"/>
      <charset val="128"/>
    </font>
    <font>
      <b/>
      <sz val="10"/>
      <color indexed="12"/>
      <name val="ＭＳ Ｐ明朝"/>
      <family val="1"/>
      <charset val="128"/>
    </font>
    <font>
      <sz val="12"/>
      <name val="ＭＳ Ｐ明朝"/>
      <family val="1"/>
      <charset val="128"/>
    </font>
    <font>
      <sz val="10"/>
      <name val="ＭＳ ゴシック"/>
      <family val="3"/>
      <charset val="128"/>
    </font>
    <font>
      <sz val="11"/>
      <name val="ＭＳ ゴシック"/>
      <family val="3"/>
      <charset val="128"/>
    </font>
    <font>
      <sz val="9"/>
      <name val="ＭＳ ゴシック"/>
      <family val="3"/>
      <charset val="128"/>
    </font>
    <font>
      <b/>
      <sz val="13"/>
      <name val="ＭＳ ゴシック"/>
      <family val="3"/>
      <charset val="128"/>
    </font>
    <font>
      <sz val="8"/>
      <name val="ＭＳ ゴシック"/>
      <family val="3"/>
      <charset val="128"/>
    </font>
    <font>
      <sz val="6"/>
      <name val="ＭＳ ゴシック"/>
      <family val="3"/>
      <charset val="128"/>
    </font>
    <font>
      <sz val="10"/>
      <color indexed="8"/>
      <name val="ＭＳ ゴシック"/>
      <family val="3"/>
      <charset val="128"/>
    </font>
    <font>
      <b/>
      <sz val="10"/>
      <color indexed="8"/>
      <name val="ＭＳ ゴシック"/>
      <family val="3"/>
      <charset val="128"/>
    </font>
    <font>
      <b/>
      <sz val="10"/>
      <color indexed="10"/>
      <name val="ＭＳ ゴシック"/>
      <family val="3"/>
      <charset val="128"/>
    </font>
    <font>
      <sz val="10"/>
      <color indexed="12"/>
      <name val="ＭＳ ゴシック"/>
      <family val="3"/>
      <charset val="128"/>
    </font>
    <font>
      <b/>
      <sz val="10"/>
      <name val="ＭＳ ゴシック"/>
      <family val="3"/>
      <charset val="128"/>
    </font>
    <font>
      <b/>
      <sz val="10"/>
      <color indexed="12"/>
      <name val="ＭＳ ゴシック"/>
      <family val="3"/>
      <charset val="128"/>
    </font>
    <font>
      <sz val="12"/>
      <name val="ＭＳ ゴシック"/>
      <family val="3"/>
      <charset val="128"/>
    </font>
    <font>
      <sz val="11"/>
      <name val="ＭＳ Ｐゴシック"/>
      <family val="3"/>
      <charset val="128"/>
    </font>
    <font>
      <sz val="9"/>
      <name val="ＭＳ Ｐゴシック"/>
      <family val="3"/>
      <charset val="128"/>
    </font>
    <font>
      <sz val="18"/>
      <color indexed="10"/>
      <name val="HGS創英角ｺﾞｼｯｸUB"/>
      <family val="3"/>
      <charset val="128"/>
    </font>
    <font>
      <sz val="14"/>
      <name val="ＭＳ ゴシック"/>
      <family val="3"/>
      <charset val="128"/>
    </font>
    <font>
      <sz val="16"/>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rgb="FFF7C1F7"/>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2" tint="-0.499984740745262"/>
        <bgColor indexed="64"/>
      </patternFill>
    </fill>
  </fills>
  <borders count="6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s>
  <cellStyleXfs count="5">
    <xf numFmtId="0" fontId="0" fillId="0" borderId="0">
      <alignment vertical="center"/>
    </xf>
    <xf numFmtId="38" fontId="23" fillId="0" borderId="0" applyFont="0" applyFill="0" applyBorder="0" applyAlignment="0" applyProtection="0">
      <alignment vertical="center"/>
    </xf>
    <xf numFmtId="38" fontId="23" fillId="0" borderId="0" applyFont="0" applyFill="0" applyBorder="0" applyAlignment="0" applyProtection="0"/>
    <xf numFmtId="0" fontId="23" fillId="0" borderId="0"/>
    <xf numFmtId="0" fontId="23" fillId="0" borderId="0"/>
  </cellStyleXfs>
  <cellXfs count="323">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10" fillId="2" borderId="1" xfId="0" applyFont="1" applyFill="1" applyBorder="1">
      <alignment vertical="center"/>
    </xf>
    <xf numFmtId="0" fontId="10" fillId="2" borderId="2" xfId="0" applyFont="1" applyFill="1" applyBorder="1">
      <alignment vertical="center"/>
    </xf>
    <xf numFmtId="0" fontId="10" fillId="2" borderId="0" xfId="0" applyFont="1" applyFill="1">
      <alignment vertical="center"/>
    </xf>
    <xf numFmtId="0" fontId="10" fillId="2" borderId="3" xfId="0" applyFont="1" applyFill="1" applyBorder="1">
      <alignment vertical="center"/>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4" xfId="0" applyFont="1" applyFill="1" applyBorder="1">
      <alignment vertical="center"/>
    </xf>
    <xf numFmtId="0" fontId="10" fillId="2" borderId="0" xfId="0" applyFont="1" applyFill="1" applyAlignment="1">
      <alignment horizontal="distributed" vertical="center"/>
    </xf>
    <xf numFmtId="0" fontId="10" fillId="2" borderId="0" xfId="0" applyFont="1" applyFill="1" applyAlignment="1">
      <alignment horizontal="center" vertical="center" textRotation="255"/>
    </xf>
    <xf numFmtId="0" fontId="10" fillId="2" borderId="0" xfId="0" applyFont="1" applyFill="1" applyAlignment="1">
      <alignment horizontal="center" vertical="center"/>
    </xf>
    <xf numFmtId="0" fontId="16" fillId="2" borderId="4" xfId="0" applyFont="1" applyFill="1" applyBorder="1">
      <alignment vertical="center"/>
    </xf>
    <xf numFmtId="0" fontId="16" fillId="2" borderId="0" xfId="0" applyFont="1" applyFill="1">
      <alignment vertical="center"/>
    </xf>
    <xf numFmtId="0" fontId="16" fillId="2" borderId="3" xfId="0" applyFont="1" applyFill="1" applyBorder="1">
      <alignment vertical="center"/>
    </xf>
    <xf numFmtId="0" fontId="19" fillId="2" borderId="4" xfId="0" applyFont="1" applyFill="1" applyBorder="1">
      <alignment vertical="center"/>
    </xf>
    <xf numFmtId="0" fontId="19" fillId="2" borderId="0" xfId="0" applyFont="1" applyFill="1">
      <alignment vertical="center"/>
    </xf>
    <xf numFmtId="0" fontId="19" fillId="2" borderId="3" xfId="0" applyFont="1" applyFill="1" applyBorder="1">
      <alignment vertical="center"/>
    </xf>
    <xf numFmtId="0" fontId="10" fillId="2" borderId="5" xfId="0" applyFont="1" applyFill="1" applyBorder="1">
      <alignment vertical="center"/>
    </xf>
    <xf numFmtId="0" fontId="10" fillId="2" borderId="6" xfId="0" applyFont="1" applyFill="1" applyBorder="1">
      <alignment vertical="center"/>
    </xf>
    <xf numFmtId="0" fontId="10" fillId="2" borderId="7" xfId="0" applyFont="1" applyFill="1" applyBorder="1">
      <alignment vertical="center"/>
    </xf>
    <xf numFmtId="0" fontId="10" fillId="2" borderId="4" xfId="0" applyFont="1" applyFill="1" applyBorder="1" applyAlignment="1">
      <alignment vertical="center" wrapText="1"/>
    </xf>
    <xf numFmtId="0" fontId="10" fillId="2" borderId="0" xfId="0" applyFont="1" applyFill="1" applyAlignment="1">
      <alignment vertical="center" wrapText="1"/>
    </xf>
    <xf numFmtId="0" fontId="0" fillId="0" borderId="8" xfId="0" applyBorder="1">
      <alignment vertical="center"/>
    </xf>
    <xf numFmtId="0" fontId="0" fillId="0" borderId="8" xfId="0" applyBorder="1" applyAlignment="1">
      <alignment horizontal="center" vertical="center"/>
    </xf>
    <xf numFmtId="38" fontId="0" fillId="0" borderId="8" xfId="1" applyFont="1" applyFill="1" applyBorder="1" applyAlignment="1">
      <alignment horizontal="center" vertical="center"/>
    </xf>
    <xf numFmtId="0" fontId="0" fillId="0" borderId="9" xfId="0" applyBorder="1" applyAlignment="1">
      <alignment vertical="center" shrinkToFit="1"/>
    </xf>
    <xf numFmtId="0" fontId="0" fillId="0" borderId="8" xfId="0" applyBorder="1" applyAlignment="1">
      <alignment vertical="center" shrinkToFit="1"/>
    </xf>
    <xf numFmtId="0" fontId="23" fillId="0" borderId="8" xfId="0" applyFont="1" applyBorder="1" applyAlignment="1">
      <alignment vertical="center" shrinkToFit="1"/>
    </xf>
    <xf numFmtId="0" fontId="24" fillId="0" borderId="8" xfId="4" applyFont="1" applyBorder="1" applyAlignment="1">
      <alignment vertical="center" shrinkToFit="1"/>
    </xf>
    <xf numFmtId="0" fontId="24" fillId="0" borderId="8" xfId="0" applyFont="1" applyBorder="1" applyAlignment="1">
      <alignment vertical="center" shrinkToFit="1"/>
    </xf>
    <xf numFmtId="0" fontId="24" fillId="0" borderId="0" xfId="0" applyFont="1">
      <alignment vertical="center"/>
    </xf>
    <xf numFmtId="0" fontId="24" fillId="0" borderId="9" xfId="0" applyFont="1" applyBorder="1" applyAlignment="1">
      <alignment vertical="center" shrinkToFit="1"/>
    </xf>
    <xf numFmtId="38" fontId="0" fillId="0" borderId="0" xfId="1" applyFont="1" applyFill="1" applyBorder="1" applyAlignment="1">
      <alignment horizontal="center" vertical="center"/>
    </xf>
    <xf numFmtId="38" fontId="0" fillId="0" borderId="0" xfId="1" applyFont="1" applyFill="1" applyBorder="1" applyAlignment="1">
      <alignment horizontal="right" vertical="center"/>
    </xf>
    <xf numFmtId="38" fontId="23" fillId="0" borderId="0" xfId="1" applyFont="1" applyFill="1" applyBorder="1" applyAlignment="1">
      <alignment horizontal="right" vertical="center"/>
    </xf>
    <xf numFmtId="0" fontId="0" fillId="4" borderId="8" xfId="0" applyFill="1" applyBorder="1">
      <alignment vertical="center"/>
    </xf>
    <xf numFmtId="0" fontId="0" fillId="5" borderId="8" xfId="0" applyFill="1" applyBorder="1">
      <alignment vertical="center"/>
    </xf>
    <xf numFmtId="0" fontId="0" fillId="6" borderId="8" xfId="0" applyFill="1" applyBorder="1" applyAlignment="1">
      <alignment horizontal="right" vertical="center"/>
    </xf>
    <xf numFmtId="0" fontId="0" fillId="7" borderId="8" xfId="0" applyFill="1" applyBorder="1">
      <alignment vertical="center"/>
    </xf>
    <xf numFmtId="38" fontId="0" fillId="7" borderId="8" xfId="1" applyFont="1" applyFill="1" applyBorder="1" applyAlignment="1">
      <alignment horizontal="right" vertical="center"/>
    </xf>
    <xf numFmtId="38" fontId="23" fillId="7" borderId="8" xfId="1" applyFont="1" applyFill="1" applyBorder="1" applyAlignment="1">
      <alignment horizontal="right" vertical="center"/>
    </xf>
    <xf numFmtId="38" fontId="0" fillId="7" borderId="8" xfId="2" applyFont="1" applyFill="1" applyBorder="1" applyAlignment="1">
      <alignment horizontal="right" vertical="center"/>
    </xf>
    <xf numFmtId="38" fontId="23" fillId="7" borderId="8" xfId="2" applyFont="1" applyFill="1" applyBorder="1" applyAlignment="1">
      <alignment horizontal="right" vertical="center"/>
    </xf>
    <xf numFmtId="38" fontId="0" fillId="7" borderId="9" xfId="2" applyFont="1" applyFill="1" applyBorder="1" applyAlignment="1">
      <alignment horizontal="right" vertical="center"/>
    </xf>
    <xf numFmtId="38" fontId="23" fillId="7" borderId="9" xfId="2" applyFont="1" applyFill="1" applyBorder="1" applyAlignment="1">
      <alignment horizontal="right" vertical="center"/>
    </xf>
    <xf numFmtId="38" fontId="0" fillId="7" borderId="9" xfId="1" applyFont="1" applyFill="1" applyBorder="1" applyAlignment="1">
      <alignment horizontal="right" vertical="center"/>
    </xf>
    <xf numFmtId="0" fontId="0" fillId="8" borderId="8" xfId="0" applyFill="1" applyBorder="1" applyAlignment="1">
      <alignment horizontal="right" vertical="center"/>
    </xf>
    <xf numFmtId="0" fontId="0" fillId="8" borderId="8" xfId="0" applyFill="1" applyBorder="1" applyAlignment="1">
      <alignment vertical="center" shrinkToFit="1"/>
    </xf>
    <xf numFmtId="38" fontId="0" fillId="8" borderId="8" xfId="1" applyFont="1" applyFill="1" applyBorder="1" applyAlignment="1">
      <alignment horizontal="right" vertical="center"/>
    </xf>
    <xf numFmtId="38" fontId="0" fillId="8" borderId="0" xfId="1" applyFont="1" applyFill="1" applyBorder="1" applyAlignment="1">
      <alignment horizontal="right" vertical="center"/>
    </xf>
    <xf numFmtId="0" fontId="0" fillId="8" borderId="8" xfId="0" applyFill="1" applyBorder="1">
      <alignment vertical="center"/>
    </xf>
    <xf numFmtId="0" fontId="23" fillId="8" borderId="8" xfId="0" applyFont="1" applyFill="1" applyBorder="1" applyAlignment="1">
      <alignment vertical="center" shrinkToFit="1"/>
    </xf>
    <xf numFmtId="38" fontId="23" fillId="8" borderId="8" xfId="1" applyFont="1" applyFill="1" applyBorder="1" applyAlignment="1">
      <alignment horizontal="right" vertical="center"/>
    </xf>
    <xf numFmtId="38" fontId="23" fillId="8" borderId="0" xfId="1" applyFont="1" applyFill="1" applyBorder="1" applyAlignment="1">
      <alignment horizontal="right" vertical="center"/>
    </xf>
    <xf numFmtId="38" fontId="23" fillId="8" borderId="8" xfId="2" applyFont="1" applyFill="1" applyBorder="1" applyAlignment="1">
      <alignment horizontal="right" vertical="center"/>
    </xf>
    <xf numFmtId="0" fontId="0" fillId="8" borderId="0" xfId="0" applyFill="1">
      <alignment vertical="center"/>
    </xf>
    <xf numFmtId="0" fontId="11" fillId="0" borderId="58" xfId="0" applyFont="1" applyBorder="1" applyAlignment="1" applyProtection="1">
      <alignment horizontal="center" vertical="top"/>
      <protection locked="0"/>
    </xf>
    <xf numFmtId="0" fontId="11" fillId="0" borderId="42" xfId="0" applyFont="1" applyBorder="1" applyAlignment="1" applyProtection="1">
      <alignment horizontal="center" vertical="top"/>
      <protection locked="0"/>
    </xf>
    <xf numFmtId="0" fontId="11" fillId="0" borderId="35" xfId="0" applyFont="1" applyBorder="1" applyAlignment="1" applyProtection="1">
      <alignment horizontal="center" vertical="top"/>
      <protection locked="0"/>
    </xf>
    <xf numFmtId="0" fontId="11" fillId="0" borderId="36" xfId="0" applyFont="1" applyBorder="1" applyAlignment="1" applyProtection="1">
      <alignment horizontal="center" vertical="top"/>
      <protection locked="0"/>
    </xf>
    <xf numFmtId="0" fontId="11" fillId="0" borderId="59" xfId="0" applyFont="1" applyBorder="1" applyAlignment="1" applyProtection="1">
      <alignment horizontal="center" vertical="top"/>
      <protection locked="0"/>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0" borderId="11" xfId="0" applyFont="1" applyBorder="1" applyAlignment="1">
      <alignment vertical="center" shrinkToFit="1"/>
    </xf>
    <xf numFmtId="0" fontId="12" fillId="0" borderId="12" xfId="0" applyFont="1" applyBorder="1" applyAlignment="1">
      <alignment vertical="center" shrinkToFit="1"/>
    </xf>
    <xf numFmtId="176" fontId="27" fillId="3" borderId="10" xfId="0" applyNumberFormat="1" applyFont="1" applyFill="1" applyBorder="1" applyAlignment="1" applyProtection="1">
      <alignment horizontal="center" vertical="center"/>
      <protection locked="0"/>
    </xf>
    <xf numFmtId="176" fontId="27" fillId="3" borderId="11" xfId="0" applyNumberFormat="1" applyFont="1" applyFill="1" applyBorder="1" applyAlignment="1" applyProtection="1">
      <alignment horizontal="center" vertical="center"/>
      <protection locked="0"/>
    </xf>
    <xf numFmtId="176" fontId="27" fillId="3" borderId="12" xfId="0" applyNumberFormat="1"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2" borderId="62" xfId="0" applyFont="1" applyFill="1" applyBorder="1" applyAlignment="1" applyProtection="1">
      <alignment horizontal="center" vertical="center"/>
      <protection locked="0"/>
    </xf>
    <xf numFmtId="0" fontId="10" fillId="2" borderId="60" xfId="0" applyFont="1" applyFill="1" applyBorder="1" applyAlignment="1" applyProtection="1">
      <alignment horizontal="center" vertical="center"/>
      <protection locked="0"/>
    </xf>
    <xf numFmtId="0" fontId="10" fillId="2" borderId="63" xfId="0" applyFont="1" applyFill="1" applyBorder="1" applyAlignment="1" applyProtection="1">
      <alignment horizontal="center" vertical="center"/>
      <protection locked="0"/>
    </xf>
    <xf numFmtId="0" fontId="10" fillId="2" borderId="61"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22" fillId="2" borderId="21"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38" xfId="0" applyFont="1" applyFill="1" applyBorder="1" applyAlignment="1" applyProtection="1">
      <alignment horizontal="center" vertical="center"/>
      <protection locked="0"/>
    </xf>
    <xf numFmtId="0" fontId="22" fillId="2" borderId="32" xfId="0" applyFont="1" applyFill="1" applyBorder="1" applyAlignment="1" applyProtection="1">
      <alignment horizontal="center" vertical="center"/>
      <protection locked="0"/>
    </xf>
    <xf numFmtId="0" fontId="22" fillId="2" borderId="33"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10" fillId="2" borderId="46" xfId="0" applyFont="1" applyFill="1" applyBorder="1" applyAlignment="1">
      <alignment horizontal="distributed" vertical="center"/>
    </xf>
    <xf numFmtId="0" fontId="10" fillId="2" borderId="33" xfId="0" applyFont="1" applyFill="1" applyBorder="1" applyAlignment="1">
      <alignment horizontal="distributed" vertical="center"/>
    </xf>
    <xf numFmtId="0" fontId="10" fillId="2" borderId="34" xfId="0" applyFont="1" applyFill="1" applyBorder="1" applyAlignment="1">
      <alignment horizontal="distributed"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6" xfId="0" applyFont="1" applyFill="1" applyBorder="1" applyAlignment="1" applyProtection="1">
      <alignment horizontal="right" vertical="center"/>
      <protection locked="0"/>
    </xf>
    <xf numFmtId="0" fontId="11" fillId="0" borderId="11" xfId="0" applyFont="1" applyBorder="1" applyAlignment="1" applyProtection="1">
      <alignment horizontal="right" vertical="center"/>
      <protection locked="0"/>
    </xf>
    <xf numFmtId="0" fontId="11" fillId="0" borderId="12" xfId="0" applyFont="1" applyBorder="1" applyAlignment="1" applyProtection="1">
      <alignment horizontal="right" vertical="center"/>
      <protection locked="0"/>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38" fontId="26" fillId="2" borderId="10" xfId="1" applyFont="1" applyFill="1" applyBorder="1" applyAlignment="1">
      <alignment horizontal="center" vertical="center"/>
    </xf>
    <xf numFmtId="38" fontId="26" fillId="2" borderId="11" xfId="1" applyFont="1" applyFill="1" applyBorder="1" applyAlignment="1">
      <alignment horizontal="center" vertical="center"/>
    </xf>
    <xf numFmtId="38" fontId="26" fillId="2" borderId="12" xfId="1" applyFont="1" applyFill="1" applyBorder="1" applyAlignment="1">
      <alignment horizontal="center" vertical="center"/>
    </xf>
    <xf numFmtId="0" fontId="26" fillId="2" borderId="10"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38" fontId="20" fillId="2" borderId="13" xfId="1" applyFont="1" applyFill="1" applyBorder="1" applyAlignment="1">
      <alignment horizontal="center" vertical="center"/>
    </xf>
    <xf numFmtId="38" fontId="20" fillId="2" borderId="14" xfId="1" applyFont="1" applyFill="1" applyBorder="1" applyAlignment="1">
      <alignment horizontal="center" vertical="center"/>
    </xf>
    <xf numFmtId="38" fontId="20" fillId="2" borderId="15" xfId="1" applyFont="1" applyFill="1" applyBorder="1" applyAlignment="1">
      <alignment horizontal="center" vertical="center"/>
    </xf>
    <xf numFmtId="0" fontId="26" fillId="3" borderId="10" xfId="0" applyFont="1" applyFill="1" applyBorder="1" applyAlignment="1" applyProtection="1">
      <alignment horizontal="center" vertical="center"/>
      <protection locked="0"/>
    </xf>
    <xf numFmtId="0" fontId="26" fillId="3" borderId="11" xfId="0" applyFont="1" applyFill="1" applyBorder="1" applyAlignment="1" applyProtection="1">
      <alignment horizontal="center" vertical="center"/>
      <protection locked="0"/>
    </xf>
    <xf numFmtId="0" fontId="26" fillId="3" borderId="12"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38" fontId="10" fillId="2" borderId="13" xfId="1" applyFont="1" applyFill="1" applyBorder="1" applyAlignment="1">
      <alignment horizontal="center" vertical="center"/>
    </xf>
    <xf numFmtId="38" fontId="10" fillId="2" borderId="14" xfId="1" applyFont="1" applyFill="1" applyBorder="1" applyAlignment="1">
      <alignment horizontal="center" vertical="center"/>
    </xf>
    <xf numFmtId="38" fontId="10" fillId="2" borderId="15" xfId="1" applyFont="1" applyFill="1" applyBorder="1" applyAlignment="1">
      <alignment horizontal="center" vertical="center"/>
    </xf>
    <xf numFmtId="38" fontId="10" fillId="3" borderId="47" xfId="1" applyFont="1" applyFill="1" applyBorder="1" applyAlignment="1" applyProtection="1">
      <alignment horizontal="center" vertical="center"/>
      <protection locked="0"/>
    </xf>
    <xf numFmtId="38" fontId="10" fillId="3" borderId="36" xfId="1" applyFont="1" applyFill="1" applyBorder="1" applyAlignment="1" applyProtection="1">
      <alignment horizontal="center" vertical="center"/>
      <protection locked="0"/>
    </xf>
    <xf numFmtId="38" fontId="10" fillId="3" borderId="42" xfId="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left"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2" fillId="2" borderId="10" xfId="0" applyFont="1" applyFill="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3" fillId="2" borderId="21" xfId="0" applyFont="1" applyFill="1" applyBorder="1" applyAlignment="1">
      <alignment horizontal="center" vertical="center"/>
    </xf>
    <xf numFmtId="0" fontId="13" fillId="2" borderId="1"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2" fillId="2" borderId="0" xfId="0" applyFont="1" applyFill="1" applyAlignment="1">
      <alignment horizontal="center" vertical="center"/>
    </xf>
    <xf numFmtId="0" fontId="10" fillId="2" borderId="22" xfId="0" applyFont="1" applyFill="1" applyBorder="1" applyAlignment="1">
      <alignment horizontal="distributed" vertical="center"/>
    </xf>
    <xf numFmtId="0" fontId="10" fillId="2" borderId="23" xfId="0" applyFont="1" applyFill="1" applyBorder="1" applyAlignment="1">
      <alignment horizontal="distributed" vertical="center"/>
    </xf>
    <xf numFmtId="0" fontId="10" fillId="2" borderId="24" xfId="0" applyFont="1" applyFill="1" applyBorder="1" applyAlignment="1">
      <alignment horizontal="distributed" vertical="center"/>
    </xf>
    <xf numFmtId="0" fontId="10" fillId="2" borderId="25" xfId="0" applyFont="1" applyFill="1" applyBorder="1" applyAlignment="1">
      <alignment horizontal="distributed" vertical="center"/>
    </xf>
    <xf numFmtId="0" fontId="10" fillId="2" borderId="6" xfId="0" applyFont="1" applyFill="1" applyBorder="1" applyAlignment="1">
      <alignment horizontal="distributed" vertical="center"/>
    </xf>
    <xf numFmtId="0" fontId="10" fillId="2" borderId="7" xfId="0" applyFont="1" applyFill="1" applyBorder="1" applyAlignment="1">
      <alignment horizontal="distributed" vertical="center"/>
    </xf>
    <xf numFmtId="0" fontId="10" fillId="2" borderId="26" xfId="0" applyFont="1" applyFill="1" applyBorder="1" applyAlignment="1">
      <alignment horizontal="center" vertical="center" textRotation="255"/>
    </xf>
    <xf numFmtId="0" fontId="10" fillId="2" borderId="27" xfId="0" applyFont="1" applyFill="1" applyBorder="1" applyAlignment="1">
      <alignment horizontal="center" vertical="center" textRotation="255"/>
    </xf>
    <xf numFmtId="0" fontId="10" fillId="2" borderId="28" xfId="0" applyFont="1" applyFill="1" applyBorder="1" applyAlignment="1">
      <alignment horizontal="center" vertical="center" textRotation="255"/>
    </xf>
    <xf numFmtId="0" fontId="10" fillId="2" borderId="8" xfId="0" applyFont="1" applyFill="1" applyBorder="1" applyAlignment="1">
      <alignment horizontal="center" vertical="center" textRotation="255"/>
    </xf>
    <xf numFmtId="0" fontId="10" fillId="2" borderId="29" xfId="0" applyFont="1" applyFill="1" applyBorder="1" applyAlignment="1">
      <alignment horizontal="center" vertical="center" textRotation="255"/>
    </xf>
    <xf numFmtId="0" fontId="10" fillId="2" borderId="30" xfId="0" applyFont="1" applyFill="1" applyBorder="1" applyAlignment="1">
      <alignment horizontal="center" vertical="center" textRotation="255"/>
    </xf>
    <xf numFmtId="0" fontId="11" fillId="0" borderId="3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top"/>
    </xf>
    <xf numFmtId="0" fontId="11" fillId="0" borderId="36" xfId="0" applyFont="1" applyBorder="1" applyAlignment="1">
      <alignment horizontal="center" vertical="top"/>
    </xf>
    <xf numFmtId="0" fontId="11" fillId="0" borderId="37" xfId="0" applyFont="1" applyBorder="1" applyAlignment="1">
      <alignment horizontal="center" vertical="top"/>
    </xf>
    <xf numFmtId="0" fontId="10" fillId="2" borderId="30" xfId="0" applyFont="1" applyFill="1" applyBorder="1" applyAlignment="1">
      <alignment horizontal="center" vertical="center"/>
    </xf>
    <xf numFmtId="0" fontId="22" fillId="0" borderId="2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39"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0" fillId="2" borderId="43" xfId="0" applyFont="1" applyFill="1" applyBorder="1" applyAlignment="1">
      <alignment horizontal="distributed" vertical="center"/>
    </xf>
    <xf numFmtId="0" fontId="10" fillId="2" borderId="0" xfId="0" applyFont="1" applyFill="1" applyAlignment="1">
      <alignment horizontal="distributed" vertical="center"/>
    </xf>
    <xf numFmtId="0" fontId="10" fillId="2" borderId="3" xfId="0" applyFont="1" applyFill="1" applyBorder="1" applyAlignment="1">
      <alignment horizontal="distributed" vertical="center"/>
    </xf>
    <xf numFmtId="0" fontId="22" fillId="2" borderId="5"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40" xfId="0" applyFont="1" applyFill="1" applyBorder="1" applyAlignment="1" applyProtection="1">
      <alignment horizontal="center" vertical="center"/>
      <protection locked="0"/>
    </xf>
    <xf numFmtId="0" fontId="10" fillId="2" borderId="44" xfId="0" applyFont="1" applyFill="1" applyBorder="1" applyAlignment="1">
      <alignment horizontal="distributed" vertical="center"/>
    </xf>
    <xf numFmtId="0" fontId="10" fillId="2" borderId="1" xfId="0" applyFont="1" applyFill="1" applyBorder="1" applyAlignment="1">
      <alignment horizontal="distributed" vertical="center"/>
    </xf>
    <xf numFmtId="0" fontId="10" fillId="2" borderId="2" xfId="0" applyFont="1" applyFill="1" applyBorder="1" applyAlignment="1">
      <alignment horizontal="distributed" vertical="center"/>
    </xf>
    <xf numFmtId="0" fontId="14" fillId="2" borderId="22" xfId="0" applyFont="1" applyFill="1" applyBorder="1" applyAlignment="1">
      <alignment horizontal="center" vertical="center" textRotation="255"/>
    </xf>
    <xf numFmtId="0" fontId="14" fillId="2" borderId="23" xfId="0" applyFont="1" applyFill="1" applyBorder="1" applyAlignment="1">
      <alignment horizontal="center" vertical="center" textRotation="255"/>
    </xf>
    <xf numFmtId="0" fontId="14" fillId="2" borderId="43" xfId="0" applyFont="1" applyFill="1" applyBorder="1" applyAlignment="1">
      <alignment horizontal="center" vertical="center" textRotation="255"/>
    </xf>
    <xf numFmtId="0" fontId="14" fillId="2" borderId="0" xfId="0" applyFont="1" applyFill="1" applyAlignment="1">
      <alignment horizontal="center" vertical="center" textRotation="255"/>
    </xf>
    <xf numFmtId="0" fontId="11" fillId="0" borderId="43" xfId="0" applyFont="1" applyBorder="1">
      <alignment vertical="center"/>
    </xf>
    <xf numFmtId="0" fontId="11" fillId="0" borderId="0" xfId="0" applyFont="1">
      <alignment vertical="center"/>
    </xf>
    <xf numFmtId="0" fontId="11" fillId="0" borderId="46" xfId="0" applyFont="1" applyBorder="1">
      <alignment vertical="center"/>
    </xf>
    <xf numFmtId="0" fontId="11" fillId="0" borderId="33" xfId="0" applyFont="1" applyBorder="1">
      <alignment vertical="center"/>
    </xf>
    <xf numFmtId="0" fontId="12" fillId="2" borderId="1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38" fontId="10" fillId="2" borderId="48" xfId="1" applyFont="1" applyFill="1" applyBorder="1" applyAlignment="1">
      <alignment horizontal="center" vertical="center"/>
    </xf>
    <xf numFmtId="38" fontId="10" fillId="2" borderId="49" xfId="1" applyFont="1" applyFill="1" applyBorder="1" applyAlignment="1">
      <alignment horizontal="center" vertical="center"/>
    </xf>
    <xf numFmtId="38" fontId="10" fillId="2" borderId="50" xfId="1" applyFont="1" applyFill="1" applyBorder="1" applyAlignment="1">
      <alignment horizontal="center" vertical="center"/>
    </xf>
    <xf numFmtId="0" fontId="10" fillId="2" borderId="5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6" xfId="0" applyFont="1" applyFill="1" applyBorder="1" applyAlignment="1">
      <alignment horizontal="center" vertical="center" wrapText="1"/>
    </xf>
    <xf numFmtId="0" fontId="10" fillId="2" borderId="56" xfId="0" applyFont="1" applyFill="1" applyBorder="1" applyAlignment="1">
      <alignment horizontal="center" vertical="center"/>
    </xf>
    <xf numFmtId="0" fontId="12" fillId="2" borderId="52"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3" xfId="0" applyFont="1" applyFill="1" applyBorder="1" applyAlignment="1">
      <alignment horizontal="center" vertical="center"/>
    </xf>
    <xf numFmtId="38" fontId="15" fillId="2" borderId="8" xfId="1" applyFont="1" applyFill="1" applyBorder="1" applyAlignment="1">
      <alignment horizontal="center" vertical="center"/>
    </xf>
    <xf numFmtId="38" fontId="15" fillId="2" borderId="53" xfId="1" applyFont="1" applyFill="1" applyBorder="1" applyAlignment="1">
      <alignment horizontal="center" vertical="center"/>
    </xf>
    <xf numFmtId="0" fontId="17" fillId="2" borderId="51" xfId="0" applyFont="1" applyFill="1" applyBorder="1" applyAlignment="1">
      <alignment horizontal="center" vertical="center"/>
    </xf>
    <xf numFmtId="0" fontId="17" fillId="2" borderId="4" xfId="0" applyFont="1" applyFill="1" applyBorder="1" applyAlignment="1">
      <alignment horizontal="center" vertical="center"/>
    </xf>
    <xf numFmtId="0" fontId="12" fillId="2" borderId="47" xfId="0" applyFont="1" applyFill="1" applyBorder="1" applyAlignment="1">
      <alignment horizontal="center" vertical="center"/>
    </xf>
    <xf numFmtId="0" fontId="12" fillId="0" borderId="36" xfId="0" applyFont="1" applyBorder="1" applyAlignment="1">
      <alignment horizontal="center" vertical="center"/>
    </xf>
    <xf numFmtId="0" fontId="12" fillId="0" borderId="42" xfId="0" applyFont="1" applyBorder="1" applyAlignment="1">
      <alignment horizontal="center" vertical="center"/>
    </xf>
    <xf numFmtId="0" fontId="18" fillId="2" borderId="51" xfId="0" applyFont="1" applyFill="1" applyBorder="1" applyAlignment="1">
      <alignment horizontal="center" vertical="center"/>
    </xf>
    <xf numFmtId="0" fontId="18" fillId="2" borderId="4" xfId="0" applyFont="1" applyFill="1" applyBorder="1" applyAlignment="1">
      <alignment horizontal="center" vertical="center"/>
    </xf>
    <xf numFmtId="40" fontId="10" fillId="3" borderId="48" xfId="1" applyNumberFormat="1" applyFont="1" applyFill="1" applyBorder="1" applyAlignment="1" applyProtection="1">
      <alignment horizontal="center" vertical="center"/>
      <protection locked="0"/>
    </xf>
    <xf numFmtId="40" fontId="10" fillId="3" borderId="49" xfId="1" applyNumberFormat="1" applyFont="1" applyFill="1" applyBorder="1" applyAlignment="1" applyProtection="1">
      <alignment horizontal="center" vertical="center"/>
      <protection locked="0"/>
    </xf>
    <xf numFmtId="40" fontId="10" fillId="3" borderId="52" xfId="1" applyNumberFormat="1" applyFont="1" applyFill="1" applyBorder="1" applyAlignment="1" applyProtection="1">
      <alignment horizontal="center" vertical="center"/>
      <protection locked="0"/>
    </xf>
    <xf numFmtId="38" fontId="10" fillId="2" borderId="27" xfId="1" applyFont="1" applyFill="1" applyBorder="1" applyAlignment="1">
      <alignment horizontal="left" vertical="center"/>
    </xf>
    <xf numFmtId="38" fontId="10" fillId="2" borderId="54" xfId="1" applyFont="1" applyFill="1" applyBorder="1" applyAlignment="1">
      <alignment horizontal="left" vertical="center"/>
    </xf>
    <xf numFmtId="38" fontId="15" fillId="2" borderId="55" xfId="1" applyFont="1" applyFill="1" applyBorder="1" applyAlignment="1">
      <alignment horizontal="center" vertical="center"/>
    </xf>
    <xf numFmtId="0" fontId="12" fillId="2" borderId="37"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35" xfId="0" applyFont="1" applyFill="1" applyBorder="1" applyAlignment="1">
      <alignment horizontal="center" vertical="center"/>
    </xf>
    <xf numFmtId="38" fontId="10" fillId="2" borderId="35" xfId="1" applyFont="1" applyFill="1" applyBorder="1" applyAlignment="1">
      <alignment horizontal="left"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57" xfId="0" applyFont="1" applyFill="1" applyBorder="1" applyAlignment="1">
      <alignment horizontal="center" vertical="center"/>
    </xf>
    <xf numFmtId="38" fontId="10" fillId="3" borderId="37" xfId="1" applyFont="1" applyFill="1" applyBorder="1" applyAlignment="1" applyProtection="1">
      <alignment horizontal="center" vertical="center"/>
      <protection locked="0"/>
    </xf>
    <xf numFmtId="38" fontId="10" fillId="0" borderId="48" xfId="1" applyFont="1" applyFill="1" applyBorder="1" applyAlignment="1">
      <alignment horizontal="center" vertical="center"/>
    </xf>
    <xf numFmtId="38" fontId="10" fillId="0" borderId="49" xfId="1" applyFont="1" applyFill="1" applyBorder="1" applyAlignment="1">
      <alignment horizontal="center" vertical="center"/>
    </xf>
    <xf numFmtId="38" fontId="10" fillId="0" borderId="50" xfId="1" applyFont="1" applyFill="1" applyBorder="1" applyAlignment="1">
      <alignment horizontal="center" vertical="center"/>
    </xf>
    <xf numFmtId="40" fontId="10" fillId="0" borderId="48" xfId="1" applyNumberFormat="1" applyFont="1" applyFill="1" applyBorder="1" applyAlignment="1">
      <alignment horizontal="center" vertical="center"/>
    </xf>
    <xf numFmtId="40" fontId="10" fillId="0" borderId="49" xfId="1" applyNumberFormat="1" applyFont="1" applyFill="1" applyBorder="1" applyAlignment="1">
      <alignment horizontal="center" vertical="center"/>
    </xf>
    <xf numFmtId="40" fontId="10" fillId="0" borderId="52" xfId="1" applyNumberFormat="1" applyFont="1" applyFill="1" applyBorder="1" applyAlignment="1">
      <alignment horizontal="center" vertical="center"/>
    </xf>
    <xf numFmtId="0" fontId="18" fillId="2" borderId="0" xfId="0" applyFont="1" applyFill="1" applyAlignment="1">
      <alignment horizontal="center" vertical="center"/>
    </xf>
    <xf numFmtId="0" fontId="15" fillId="2" borderId="0" xfId="0" applyFont="1" applyFill="1" applyAlignment="1">
      <alignment horizontal="center" vertical="center"/>
    </xf>
    <xf numFmtId="0" fontId="17" fillId="2" borderId="0" xfId="0" applyFont="1" applyFill="1" applyAlignment="1">
      <alignment horizontal="center" vertical="center"/>
    </xf>
    <xf numFmtId="0" fontId="9" fillId="2" borderId="0" xfId="0" applyFont="1" applyFill="1" applyAlignment="1">
      <alignment horizontal="center" vertical="center"/>
    </xf>
    <xf numFmtId="0" fontId="21" fillId="2" borderId="0" xfId="0" applyFont="1" applyFill="1" applyAlignment="1">
      <alignment horizontal="center" vertical="center"/>
    </xf>
    <xf numFmtId="0" fontId="10" fillId="0" borderId="17" xfId="0" applyFont="1" applyBorder="1" applyAlignment="1">
      <alignment horizontal="center" vertical="center"/>
    </xf>
    <xf numFmtId="0" fontId="14" fillId="2" borderId="41" xfId="0" applyFont="1" applyFill="1" applyBorder="1" applyAlignment="1">
      <alignment horizontal="center" vertical="center" textRotation="255"/>
    </xf>
    <xf numFmtId="0" fontId="14" fillId="2" borderId="39" xfId="0" applyFont="1" applyFill="1" applyBorder="1" applyAlignment="1">
      <alignment horizontal="center" vertical="center" textRotation="255"/>
    </xf>
    <xf numFmtId="0" fontId="14" fillId="2" borderId="46" xfId="0" applyFont="1" applyFill="1" applyBorder="1" applyAlignment="1">
      <alignment horizontal="center" vertical="center" textRotation="255"/>
    </xf>
    <xf numFmtId="0" fontId="14" fillId="2" borderId="45" xfId="0" applyFont="1" applyFill="1" applyBorder="1" applyAlignment="1">
      <alignment horizontal="center" vertical="center" textRotation="255"/>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21" fillId="2" borderId="43" xfId="0" applyFont="1" applyFill="1" applyBorder="1" applyAlignment="1">
      <alignment horizontal="center" vertical="center"/>
    </xf>
    <xf numFmtId="0" fontId="10" fillId="2" borderId="57" xfId="0" applyFont="1" applyFill="1" applyBorder="1" applyAlignment="1" applyProtection="1">
      <alignment horizontal="right" vertical="center"/>
      <protection locked="0"/>
    </xf>
    <xf numFmtId="0" fontId="10" fillId="2" borderId="14" xfId="0" applyFont="1" applyFill="1" applyBorder="1" applyAlignment="1" applyProtection="1">
      <alignment horizontal="right" vertical="center"/>
      <protection locked="0"/>
    </xf>
    <xf numFmtId="0" fontId="10" fillId="2" borderId="27" xfId="0" applyFont="1" applyFill="1" applyBorder="1" applyAlignment="1">
      <alignment horizontal="center" vertical="center"/>
    </xf>
    <xf numFmtId="0" fontId="10" fillId="2" borderId="8" xfId="0" applyFont="1" applyFill="1" applyBorder="1" applyAlignment="1">
      <alignment horizontal="center" vertical="center"/>
    </xf>
    <xf numFmtId="0" fontId="11" fillId="0" borderId="27" xfId="0" applyFont="1" applyBorder="1" applyAlignment="1">
      <alignment horizontal="center" vertical="top"/>
    </xf>
    <xf numFmtId="0" fontId="10" fillId="2" borderId="16" xfId="0" applyFont="1" applyFill="1" applyBorder="1" applyAlignment="1">
      <alignment horizontal="right" vertical="center"/>
    </xf>
    <xf numFmtId="0" fontId="11" fillId="0" borderId="11" xfId="0" applyFont="1" applyBorder="1" applyAlignment="1">
      <alignment horizontal="right" vertical="center"/>
    </xf>
    <xf numFmtId="0" fontId="11" fillId="0" borderId="12" xfId="0" applyFont="1" applyBorder="1" applyAlignment="1">
      <alignment horizontal="right" vertical="center"/>
    </xf>
    <xf numFmtId="0" fontId="10" fillId="2" borderId="54" xfId="0" applyFont="1" applyFill="1" applyBorder="1" applyAlignment="1">
      <alignment horizontal="center" vertical="center"/>
    </xf>
    <xf numFmtId="0" fontId="10" fillId="2" borderId="55" xfId="0" applyFont="1" applyFill="1" applyBorder="1" applyAlignment="1">
      <alignment horizontal="center" vertical="center"/>
    </xf>
    <xf numFmtId="0" fontId="22" fillId="0" borderId="21" xfId="0" applyFont="1" applyBorder="1" applyAlignment="1">
      <alignment horizontal="center" vertical="center" wrapText="1"/>
    </xf>
    <xf numFmtId="0" fontId="22" fillId="0" borderId="1" xfId="0" applyFont="1" applyBorder="1" applyAlignment="1">
      <alignment horizontal="center" vertical="center"/>
    </xf>
    <xf numFmtId="0" fontId="22" fillId="0" borderId="38"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39"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40" xfId="0" applyFont="1" applyBorder="1" applyAlignment="1">
      <alignment horizontal="center" vertical="center"/>
    </xf>
    <xf numFmtId="0" fontId="22" fillId="2" borderId="2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38"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3" xfId="0" applyFont="1" applyFill="1" applyBorder="1" applyAlignment="1">
      <alignment horizontal="center" vertical="center"/>
    </xf>
    <xf numFmtId="0" fontId="22" fillId="2" borderId="45" xfId="0" applyFont="1" applyFill="1" applyBorder="1" applyAlignment="1">
      <alignment horizontal="center" vertical="center"/>
    </xf>
    <xf numFmtId="0" fontId="10" fillId="2" borderId="57" xfId="0" applyFont="1" applyFill="1" applyBorder="1" applyAlignment="1">
      <alignment horizontal="right" vertical="center"/>
    </xf>
    <xf numFmtId="0" fontId="10" fillId="2" borderId="14" xfId="0" applyFont="1" applyFill="1" applyBorder="1" applyAlignment="1">
      <alignment horizontal="right" vertical="center"/>
    </xf>
    <xf numFmtId="0" fontId="11" fillId="0" borderId="54" xfId="0" applyFont="1" applyBorder="1" applyAlignment="1">
      <alignment horizontal="center" vertical="top"/>
    </xf>
    <xf numFmtId="176" fontId="27" fillId="3" borderId="10" xfId="0" applyNumberFormat="1" applyFont="1" applyFill="1" applyBorder="1" applyAlignment="1">
      <alignment horizontal="center" vertical="center"/>
    </xf>
    <xf numFmtId="176" fontId="27" fillId="3" borderId="11" xfId="0" applyNumberFormat="1" applyFont="1" applyFill="1" applyBorder="1" applyAlignment="1">
      <alignment horizontal="center" vertical="center"/>
    </xf>
    <xf numFmtId="176" fontId="27" fillId="3" borderId="12" xfId="0" applyNumberFormat="1"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12"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3" xfId="0" applyFont="1" applyFill="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2" xfId="0" applyFont="1" applyBorder="1" applyAlignment="1">
      <alignment horizontal="center" vertical="center"/>
    </xf>
    <xf numFmtId="0" fontId="15" fillId="2" borderId="55" xfId="0" applyFont="1" applyFill="1" applyBorder="1" applyAlignment="1">
      <alignment horizontal="center" vertical="center"/>
    </xf>
    <xf numFmtId="0" fontId="10"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52"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42" xfId="0" applyFont="1" applyFill="1" applyBorder="1" applyAlignment="1">
      <alignment horizontal="center" vertical="center"/>
    </xf>
    <xf numFmtId="0" fontId="10" fillId="2" borderId="27" xfId="0" applyFont="1" applyFill="1" applyBorder="1" applyAlignment="1">
      <alignment horizontal="left" vertical="center"/>
    </xf>
    <xf numFmtId="0" fontId="10" fillId="2" borderId="54" xfId="0" applyFont="1" applyFill="1" applyBorder="1" applyAlignment="1">
      <alignment horizontal="left" vertical="center"/>
    </xf>
    <xf numFmtId="0" fontId="10" fillId="3" borderId="37" xfId="0" applyFont="1" applyFill="1" applyBorder="1" applyAlignment="1">
      <alignment horizontal="center" vertical="center"/>
    </xf>
    <xf numFmtId="0" fontId="10" fillId="2" borderId="35" xfId="0" applyFont="1" applyFill="1" applyBorder="1" applyAlignment="1">
      <alignment horizontal="left" vertical="center"/>
    </xf>
    <xf numFmtId="0" fontId="10" fillId="0" borderId="10" xfId="0" applyFont="1" applyBorder="1" applyAlignment="1">
      <alignment horizontal="center" vertical="center"/>
    </xf>
    <xf numFmtId="0" fontId="10" fillId="2" borderId="43"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39">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fill>
        <patternFill>
          <bgColor theme="8" tint="0.59996337778862885"/>
        </patternFill>
      </fill>
    </dxf>
    <dxf>
      <font>
        <b val="0"/>
        <i/>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3</xdr:col>
      <xdr:colOff>76200</xdr:colOff>
      <xdr:row>1</xdr:row>
      <xdr:rowOff>57150</xdr:rowOff>
    </xdr:from>
    <xdr:ext cx="1885949" cy="55031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23875" y="266700"/>
          <a:ext cx="1885949" cy="55031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500"/>
            </a:lnSpc>
          </a:pPr>
          <a:r>
            <a:rPr kumimoji="1" lang="ja-JP" altLang="en-US" sz="1200">
              <a:latin typeface="ＭＳ ゴシック" pitchFamily="49" charset="-128"/>
              <a:ea typeface="ＭＳ ゴシック" pitchFamily="49" charset="-128"/>
            </a:rPr>
            <a:t>実績記録票と一致しているか確認してください</a:t>
          </a:r>
          <a:endParaRPr kumimoji="1" lang="en-US" altLang="ja-JP" sz="1200">
            <a:latin typeface="ＭＳ ゴシック" pitchFamily="49" charset="-128"/>
            <a:ea typeface="ＭＳ ゴシック" pitchFamily="49" charset="-128"/>
          </a:endParaRPr>
        </a:p>
        <a:p>
          <a:pPr>
            <a:lnSpc>
              <a:spcPts val="1500"/>
            </a:lnSpc>
          </a:pPr>
          <a:endParaRPr kumimoji="1" lang="en-US" altLang="ja-JP" sz="1200">
            <a:latin typeface="ＭＳ ゴシック" pitchFamily="49" charset="-128"/>
            <a:ea typeface="ＭＳ ゴシック" pitchFamily="49" charset="-128"/>
          </a:endParaRPr>
        </a:p>
        <a:p>
          <a:pPr>
            <a:lnSpc>
              <a:spcPts val="1200"/>
            </a:lnSpc>
          </a:pPr>
          <a:endParaRPr kumimoji="1" lang="ja-JP" altLang="en-US" sz="1100"/>
        </a:p>
      </xdr:txBody>
    </xdr:sp>
    <xdr:clientData/>
  </xdr:oneCellAnchor>
  <xdr:twoCellAnchor>
    <xdr:from>
      <xdr:col>18</xdr:col>
      <xdr:colOff>0</xdr:colOff>
      <xdr:row>4</xdr:row>
      <xdr:rowOff>0</xdr:rowOff>
    </xdr:from>
    <xdr:to>
      <xdr:col>24</xdr:col>
      <xdr:colOff>57150</xdr:colOff>
      <xdr:row>5</xdr:row>
      <xdr:rowOff>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1695450" y="828675"/>
          <a:ext cx="571500" cy="23812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3</xdr:row>
      <xdr:rowOff>371475</xdr:rowOff>
    </xdr:from>
    <xdr:to>
      <xdr:col>23</xdr:col>
      <xdr:colOff>47625</xdr:colOff>
      <xdr:row>8</xdr:row>
      <xdr:rowOff>9525</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1685925" y="819150"/>
          <a:ext cx="485775" cy="9334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9525</xdr:colOff>
      <xdr:row>1</xdr:row>
      <xdr:rowOff>47625</xdr:rowOff>
    </xdr:from>
    <xdr:ext cx="2314574" cy="55031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647950" y="257175"/>
          <a:ext cx="2314574" cy="55031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500"/>
            </a:lnSpc>
          </a:pPr>
          <a:r>
            <a:rPr kumimoji="1" lang="ja-JP" altLang="en-US" sz="1200">
              <a:latin typeface="ＭＳ ゴシック" pitchFamily="49" charset="-128"/>
              <a:ea typeface="ＭＳ ゴシック" pitchFamily="49" charset="-128"/>
            </a:rPr>
            <a:t>請求書・実績記録票と一致しているか確認してください</a:t>
          </a:r>
          <a:endParaRPr kumimoji="1" lang="en-US" altLang="ja-JP" sz="1200">
            <a:latin typeface="ＭＳ ゴシック" pitchFamily="49" charset="-128"/>
            <a:ea typeface="ＭＳ ゴシック" pitchFamily="49" charset="-128"/>
          </a:endParaRPr>
        </a:p>
        <a:p>
          <a:pPr>
            <a:lnSpc>
              <a:spcPts val="1500"/>
            </a:lnSpc>
          </a:pPr>
          <a:endParaRPr kumimoji="1" lang="en-US" altLang="ja-JP" sz="1200">
            <a:latin typeface="ＭＳ ゴシック" pitchFamily="49" charset="-128"/>
            <a:ea typeface="ＭＳ ゴシック" pitchFamily="49" charset="-128"/>
          </a:endParaRPr>
        </a:p>
        <a:p>
          <a:pPr>
            <a:lnSpc>
              <a:spcPts val="1200"/>
            </a:lnSpc>
          </a:pPr>
          <a:endParaRPr kumimoji="1" lang="ja-JP" altLang="en-US" sz="1100"/>
        </a:p>
      </xdr:txBody>
    </xdr:sp>
    <xdr:clientData/>
  </xdr:oneCellAnchor>
  <xdr:twoCellAnchor>
    <xdr:from>
      <xdr:col>39</xdr:col>
      <xdr:colOff>49212</xdr:colOff>
      <xdr:row>3</xdr:row>
      <xdr:rowOff>356635</xdr:rowOff>
    </xdr:from>
    <xdr:to>
      <xdr:col>62</xdr:col>
      <xdr:colOff>25400</xdr:colOff>
      <xdr:row>5</xdr:row>
      <xdr:rowOff>120650</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9" idx="2"/>
        </xdr:cNvCxnSpPr>
      </xdr:nvCxnSpPr>
      <xdr:spPr>
        <a:xfrm>
          <a:off x="3544887" y="804310"/>
          <a:ext cx="1947863" cy="38314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49212</xdr:colOff>
      <xdr:row>3</xdr:row>
      <xdr:rowOff>356635</xdr:rowOff>
    </xdr:from>
    <xdr:to>
      <xdr:col>55</xdr:col>
      <xdr:colOff>25400</xdr:colOff>
      <xdr:row>8</xdr:row>
      <xdr:rowOff>38100</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9" idx="2"/>
        </xdr:cNvCxnSpPr>
      </xdr:nvCxnSpPr>
      <xdr:spPr>
        <a:xfrm>
          <a:off x="3544887" y="804310"/>
          <a:ext cx="1347788" cy="97686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77036</xdr:colOff>
      <xdr:row>12</xdr:row>
      <xdr:rowOff>328300</xdr:rowOff>
    </xdr:from>
    <xdr:ext cx="1704974" cy="30480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317232" y="2945604"/>
          <a:ext cx="1704974" cy="30480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t>負担額を記入してください</a:t>
          </a:r>
          <a:endParaRPr kumimoji="1" lang="en-US" altLang="ja-JP" sz="1100"/>
        </a:p>
        <a:p>
          <a:endParaRPr kumimoji="1" lang="ja-JP" altLang="en-US" sz="1100"/>
        </a:p>
      </xdr:txBody>
    </xdr:sp>
    <xdr:clientData/>
  </xdr:oneCellAnchor>
  <xdr:twoCellAnchor>
    <xdr:from>
      <xdr:col>22</xdr:col>
      <xdr:colOff>42663</xdr:colOff>
      <xdr:row>12</xdr:row>
      <xdr:rowOff>304800</xdr:rowOff>
    </xdr:from>
    <xdr:to>
      <xdr:col>28</xdr:col>
      <xdr:colOff>6350</xdr:colOff>
      <xdr:row>13</xdr:row>
      <xdr:rowOff>102875</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15" idx="3"/>
        </xdr:cNvCxnSpPr>
      </xdr:nvCxnSpPr>
      <xdr:spPr>
        <a:xfrm flipV="1">
          <a:off x="2022206" y="2922104"/>
          <a:ext cx="460644" cy="17907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56</xdr:col>
      <xdr:colOff>43677</xdr:colOff>
      <xdr:row>12</xdr:row>
      <xdr:rowOff>27878</xdr:rowOff>
    </xdr:from>
    <xdr:ext cx="1523999" cy="45720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880518" y="2639122"/>
          <a:ext cx="1523999" cy="45720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t>事業所所在地によって</a:t>
          </a:r>
          <a:endParaRPr kumimoji="1" lang="en-US" altLang="ja-JP" sz="1100"/>
        </a:p>
        <a:p>
          <a:r>
            <a:rPr kumimoji="1" lang="ja-JP" altLang="en-US" sz="1100"/>
            <a:t>異なります</a:t>
          </a:r>
          <a:endParaRPr kumimoji="1" lang="en-US" altLang="ja-JP" sz="1100"/>
        </a:p>
        <a:p>
          <a:endParaRPr kumimoji="1" lang="ja-JP" altLang="en-US" sz="1100"/>
        </a:p>
      </xdr:txBody>
    </xdr:sp>
    <xdr:clientData/>
  </xdr:oneCellAnchor>
  <xdr:twoCellAnchor>
    <xdr:from>
      <xdr:col>64</xdr:col>
      <xdr:colOff>4646</xdr:colOff>
      <xdr:row>10</xdr:row>
      <xdr:rowOff>133350</xdr:rowOff>
    </xdr:from>
    <xdr:to>
      <xdr:col>67</xdr:col>
      <xdr:colOff>44450</xdr:colOff>
      <xdr:row>12</xdr:row>
      <xdr:rowOff>41817</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V="1">
          <a:off x="5510561" y="2382179"/>
          <a:ext cx="290706" cy="270882"/>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19050</xdr:colOff>
      <xdr:row>31</xdr:row>
      <xdr:rowOff>314325</xdr:rowOff>
    </xdr:from>
    <xdr:ext cx="1247775" cy="638175"/>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71475" y="8534400"/>
          <a:ext cx="1247775" cy="638175"/>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nSpc>
              <a:spcPts val="1300"/>
            </a:lnSpc>
          </a:pPr>
          <a:r>
            <a:rPr kumimoji="1" lang="ja-JP" altLang="en-US" sz="1100"/>
            <a:t>地域区分に対応した単位数単価を記入してください</a:t>
          </a:r>
          <a:endParaRPr kumimoji="1" lang="en-US" altLang="ja-JP" sz="1100"/>
        </a:p>
      </xdr:txBody>
    </xdr:sp>
    <xdr:clientData/>
  </xdr:oneCellAnchor>
  <xdr:twoCellAnchor>
    <xdr:from>
      <xdr:col>11</xdr:col>
      <xdr:colOff>66675</xdr:colOff>
      <xdr:row>34</xdr:row>
      <xdr:rowOff>66675</xdr:rowOff>
    </xdr:from>
    <xdr:to>
      <xdr:col>19</xdr:col>
      <xdr:colOff>28575</xdr:colOff>
      <xdr:row>37</xdr:row>
      <xdr:rowOff>95250</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a:off x="1276350" y="9182100"/>
          <a:ext cx="723900" cy="84772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73243</xdr:colOff>
      <xdr:row>31</xdr:row>
      <xdr:rowOff>124811</xdr:rowOff>
    </xdr:from>
    <xdr:ext cx="1582136" cy="525516"/>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57019" y="8349156"/>
          <a:ext cx="1582136" cy="525516"/>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nSpc>
              <a:spcPts val="1100"/>
            </a:lnSpc>
          </a:pPr>
          <a:r>
            <a:rPr kumimoji="1" lang="ja-JP" altLang="en-US" sz="1050"/>
            <a:t>計算式が入っているので自動で出ます（サービス単位数の合計）</a:t>
          </a:r>
          <a:endParaRPr kumimoji="1" lang="en-US" altLang="ja-JP" sz="1050"/>
        </a:p>
        <a:p>
          <a:pPr>
            <a:lnSpc>
              <a:spcPts val="1100"/>
            </a:lnSpc>
          </a:pPr>
          <a:endParaRPr kumimoji="1" lang="en-US" altLang="ja-JP" sz="1100"/>
        </a:p>
        <a:p>
          <a:pPr>
            <a:lnSpc>
              <a:spcPts val="1400"/>
            </a:lnSpc>
          </a:pPr>
          <a:endParaRPr kumimoji="1" lang="en-US" altLang="ja-JP" sz="1100"/>
        </a:p>
      </xdr:txBody>
    </xdr:sp>
    <xdr:clientData/>
  </xdr:oneCellAnchor>
  <xdr:twoCellAnchor>
    <xdr:from>
      <xdr:col>26</xdr:col>
      <xdr:colOff>1</xdr:colOff>
      <xdr:row>32</xdr:row>
      <xdr:rowOff>321297</xdr:rowOff>
    </xdr:from>
    <xdr:to>
      <xdr:col>42</xdr:col>
      <xdr:colOff>12074</xdr:colOff>
      <xdr:row>36</xdr:row>
      <xdr:rowOff>120650</xdr:rowOff>
    </xdr:to>
    <xdr:cxnSp macro="">
      <xdr:nvCxnSpPr>
        <xdr:cNvPr id="46" name="直線矢印コネクタ 45">
          <a:extLst>
            <a:ext uri="{FF2B5EF4-FFF2-40B4-BE49-F238E27FC236}">
              <a16:creationId xmlns:a16="http://schemas.microsoft.com/office/drawing/2014/main" id="{00000000-0008-0000-0100-00002E000000}"/>
            </a:ext>
          </a:extLst>
        </xdr:cNvPr>
        <xdr:cNvCxnSpPr>
          <a:stCxn id="45" idx="2"/>
        </xdr:cNvCxnSpPr>
      </xdr:nvCxnSpPr>
      <xdr:spPr>
        <a:xfrm flipH="1">
          <a:off x="2371225" y="8933902"/>
          <a:ext cx="1375652" cy="9523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9524</xdr:colOff>
      <xdr:row>31</xdr:row>
      <xdr:rowOff>114300</xdr:rowOff>
    </xdr:from>
    <xdr:ext cx="1304926" cy="58102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790699" y="8334375"/>
          <a:ext cx="1304926" cy="581025"/>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t>サービスを行った</a:t>
          </a:r>
          <a:endParaRPr kumimoji="1" lang="en-US" altLang="ja-JP" sz="1100"/>
        </a:p>
        <a:p>
          <a:r>
            <a:rPr kumimoji="1" lang="ja-JP" altLang="en-US" sz="1100"/>
            <a:t>日にちの総数です</a:t>
          </a:r>
          <a:endParaRPr kumimoji="1" lang="en-US" altLang="ja-JP" sz="1100"/>
        </a:p>
        <a:p>
          <a:endParaRPr kumimoji="1" lang="ja-JP" altLang="en-US" sz="1100"/>
        </a:p>
      </xdr:txBody>
    </xdr:sp>
    <xdr:clientData/>
  </xdr:oneCellAnchor>
  <xdr:twoCellAnchor>
    <xdr:from>
      <xdr:col>19</xdr:col>
      <xdr:colOff>28241</xdr:colOff>
      <xdr:row>33</xdr:row>
      <xdr:rowOff>48293</xdr:rowOff>
    </xdr:from>
    <xdr:to>
      <xdr:col>19</xdr:col>
      <xdr:colOff>70184</xdr:colOff>
      <xdr:row>35</xdr:row>
      <xdr:rowOff>10026</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a:off x="1802899" y="8986754"/>
          <a:ext cx="41943" cy="53323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47</xdr:col>
      <xdr:colOff>0</xdr:colOff>
      <xdr:row>38</xdr:row>
      <xdr:rowOff>142875</xdr:rowOff>
    </xdr:from>
    <xdr:ext cx="1228724" cy="70485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4638675" y="10325100"/>
          <a:ext cx="1228724" cy="70485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t>負担額が発生した場合は必ず記入してください</a:t>
          </a:r>
          <a:endParaRPr kumimoji="1" lang="en-US" altLang="ja-JP" sz="1100"/>
        </a:p>
        <a:p>
          <a:endParaRPr kumimoji="1" lang="en-US" altLang="ja-JP" sz="1100"/>
        </a:p>
      </xdr:txBody>
    </xdr:sp>
    <xdr:clientData/>
  </xdr:oneCellAnchor>
  <xdr:twoCellAnchor>
    <xdr:from>
      <xdr:col>26</xdr:col>
      <xdr:colOff>47627</xdr:colOff>
      <xdr:row>39</xdr:row>
      <xdr:rowOff>152400</xdr:rowOff>
    </xdr:from>
    <xdr:to>
      <xdr:col>47</xdr:col>
      <xdr:colOff>0</xdr:colOff>
      <xdr:row>40</xdr:row>
      <xdr:rowOff>0</xdr:rowOff>
    </xdr:to>
    <xdr:cxnSp macro="">
      <xdr:nvCxnSpPr>
        <xdr:cNvPr id="55" name="直線矢印コネクタ 54">
          <a:extLst>
            <a:ext uri="{FF2B5EF4-FFF2-40B4-BE49-F238E27FC236}">
              <a16:creationId xmlns:a16="http://schemas.microsoft.com/office/drawing/2014/main" id="{00000000-0008-0000-0100-000037000000}"/>
            </a:ext>
          </a:extLst>
        </xdr:cNvPr>
        <xdr:cNvCxnSpPr>
          <a:stCxn id="54" idx="1"/>
        </xdr:cNvCxnSpPr>
      </xdr:nvCxnSpPr>
      <xdr:spPr>
        <a:xfrm flipH="1" flipV="1">
          <a:off x="2686052" y="10582275"/>
          <a:ext cx="1952623" cy="9525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57149</xdr:colOff>
      <xdr:row>41</xdr:row>
      <xdr:rowOff>38100</xdr:rowOff>
    </xdr:from>
    <xdr:ext cx="2600325" cy="295275"/>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504824" y="10963275"/>
          <a:ext cx="2600325" cy="295275"/>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nSpc>
              <a:spcPts val="1100"/>
            </a:lnSpc>
          </a:pPr>
          <a:r>
            <a:rPr kumimoji="1" lang="ja-JP" altLang="en-US" sz="1050"/>
            <a:t>計算式が入っているので自動で出ます</a:t>
          </a:r>
          <a:endParaRPr kumimoji="1" lang="en-US" altLang="ja-JP" sz="1050"/>
        </a:p>
        <a:p>
          <a:pPr>
            <a:lnSpc>
              <a:spcPts val="1100"/>
            </a:lnSpc>
          </a:pPr>
          <a:endParaRPr kumimoji="1" lang="en-US" altLang="ja-JP" sz="1100"/>
        </a:p>
        <a:p>
          <a:pPr>
            <a:lnSpc>
              <a:spcPts val="1400"/>
            </a:lnSpc>
          </a:pPr>
          <a:endParaRPr kumimoji="1" lang="en-US" altLang="ja-JP" sz="1100"/>
        </a:p>
      </xdr:txBody>
    </xdr:sp>
    <xdr:clientData/>
  </xdr:oneCellAnchor>
  <xdr:twoCellAnchor>
    <xdr:from>
      <xdr:col>27</xdr:col>
      <xdr:colOff>15040</xdr:colOff>
      <xdr:row>32</xdr:row>
      <xdr:rowOff>321297</xdr:rowOff>
    </xdr:from>
    <xdr:to>
      <xdr:col>42</xdr:col>
      <xdr:colOff>12074</xdr:colOff>
      <xdr:row>38</xdr:row>
      <xdr:rowOff>45118</xdr:rowOff>
    </xdr:to>
    <xdr:cxnSp macro="">
      <xdr:nvCxnSpPr>
        <xdr:cNvPr id="62" name="直線矢印コネクタ 61">
          <a:extLst>
            <a:ext uri="{FF2B5EF4-FFF2-40B4-BE49-F238E27FC236}">
              <a16:creationId xmlns:a16="http://schemas.microsoft.com/office/drawing/2014/main" id="{00000000-0008-0000-0100-00003E000000}"/>
            </a:ext>
          </a:extLst>
        </xdr:cNvPr>
        <xdr:cNvCxnSpPr>
          <a:stCxn id="45" idx="2"/>
        </xdr:cNvCxnSpPr>
      </xdr:nvCxnSpPr>
      <xdr:spPr>
        <a:xfrm flipH="1">
          <a:off x="2471487" y="8933902"/>
          <a:ext cx="1275390" cy="138819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30079</xdr:colOff>
      <xdr:row>40</xdr:row>
      <xdr:rowOff>135355</xdr:rowOff>
    </xdr:from>
    <xdr:to>
      <xdr:col>29</xdr:col>
      <xdr:colOff>83385</xdr:colOff>
      <xdr:row>41</xdr:row>
      <xdr:rowOff>40105</xdr:rowOff>
    </xdr:to>
    <xdr:cxnSp macro="">
      <xdr:nvCxnSpPr>
        <xdr:cNvPr id="65" name="直線矢印コネクタ 64">
          <a:extLst>
            <a:ext uri="{FF2B5EF4-FFF2-40B4-BE49-F238E27FC236}">
              <a16:creationId xmlns:a16="http://schemas.microsoft.com/office/drawing/2014/main" id="{00000000-0008-0000-0100-000041000000}"/>
            </a:ext>
          </a:extLst>
        </xdr:cNvPr>
        <xdr:cNvCxnSpPr/>
      </xdr:nvCxnSpPr>
      <xdr:spPr>
        <a:xfrm flipH="1" flipV="1">
          <a:off x="2486526" y="10923671"/>
          <a:ext cx="223754" cy="160421"/>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65</xdr:col>
      <xdr:colOff>76200</xdr:colOff>
      <xdr:row>38</xdr:row>
      <xdr:rowOff>66675</xdr:rowOff>
    </xdr:from>
    <xdr:ext cx="1209675" cy="43815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6429375" y="10248900"/>
          <a:ext cx="1209675" cy="43815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000"/>
            <a:t>１枚の場合でも記入してください</a:t>
          </a:r>
          <a:endParaRPr kumimoji="1" lang="en-US" altLang="ja-JP" sz="1000"/>
        </a:p>
        <a:p>
          <a:pPr>
            <a:lnSpc>
              <a:spcPts val="1200"/>
            </a:lnSpc>
          </a:pPr>
          <a:endParaRPr kumimoji="1" lang="en-US" altLang="ja-JP" sz="1100"/>
        </a:p>
      </xdr:txBody>
    </xdr:sp>
    <xdr:clientData/>
  </xdr:oneCellAnchor>
  <xdr:twoCellAnchor>
    <xdr:from>
      <xdr:col>68</xdr:col>
      <xdr:colOff>38100</xdr:colOff>
      <xdr:row>39</xdr:row>
      <xdr:rowOff>228600</xdr:rowOff>
    </xdr:from>
    <xdr:to>
      <xdr:col>68</xdr:col>
      <xdr:colOff>57150</xdr:colOff>
      <xdr:row>41</xdr:row>
      <xdr:rowOff>38100</xdr:rowOff>
    </xdr:to>
    <xdr:cxnSp macro="">
      <xdr:nvCxnSpPr>
        <xdr:cNvPr id="74" name="直線矢印コネクタ 73">
          <a:extLst>
            <a:ext uri="{FF2B5EF4-FFF2-40B4-BE49-F238E27FC236}">
              <a16:creationId xmlns:a16="http://schemas.microsoft.com/office/drawing/2014/main" id="{00000000-0008-0000-0100-00004A000000}"/>
            </a:ext>
          </a:extLst>
        </xdr:cNvPr>
        <xdr:cNvCxnSpPr/>
      </xdr:nvCxnSpPr>
      <xdr:spPr>
        <a:xfrm>
          <a:off x="6677025" y="10658475"/>
          <a:ext cx="19050" cy="3048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51</xdr:col>
      <xdr:colOff>30656</xdr:colOff>
      <xdr:row>31</xdr:row>
      <xdr:rowOff>31313</xdr:rowOff>
    </xdr:from>
    <xdr:ext cx="2038350" cy="72390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36966" y="8255658"/>
          <a:ext cx="2038350" cy="72390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nSpc>
              <a:spcPts val="1000"/>
            </a:lnSpc>
          </a:pPr>
          <a:r>
            <a:rPr kumimoji="1" lang="ja-JP" altLang="en-US" sz="1050">
              <a:latin typeface="+mj-ea"/>
              <a:ea typeface="+mj-ea"/>
            </a:rPr>
            <a:t>移動支援のみの利用の場合通学等支援の利用は</a:t>
          </a:r>
          <a:r>
            <a:rPr kumimoji="1" lang="en-US" altLang="ja-JP" sz="1050">
              <a:latin typeface="+mj-ea"/>
              <a:ea typeface="+mj-ea"/>
            </a:rPr>
            <a:t>0</a:t>
          </a:r>
          <a:r>
            <a:rPr kumimoji="1" lang="ja-JP" altLang="en-US" sz="1050">
              <a:latin typeface="+mj-ea"/>
              <a:ea typeface="+mj-ea"/>
            </a:rPr>
            <a:t>日ですが、実日数、利用者負担額共に</a:t>
          </a:r>
          <a:r>
            <a:rPr kumimoji="1" lang="en-US" altLang="ja-JP" sz="1050">
              <a:latin typeface="+mj-ea"/>
              <a:ea typeface="+mj-ea"/>
            </a:rPr>
            <a:t>0</a:t>
          </a:r>
          <a:r>
            <a:rPr kumimoji="1" lang="ja-JP" altLang="en-US" sz="1050">
              <a:latin typeface="+mj-ea"/>
              <a:ea typeface="+mj-ea"/>
            </a:rPr>
            <a:t>の入力をお願いします</a:t>
          </a:r>
          <a:endParaRPr kumimoji="1" lang="en-US" altLang="ja-JP" sz="1050">
            <a:latin typeface="+mj-ea"/>
            <a:ea typeface="+mj-ea"/>
          </a:endParaRPr>
        </a:p>
        <a:p>
          <a:pPr>
            <a:lnSpc>
              <a:spcPts val="900"/>
            </a:lnSpc>
          </a:pPr>
          <a:endParaRPr kumimoji="1" lang="en-US" altLang="ja-JP" sz="1050"/>
        </a:p>
        <a:p>
          <a:pPr>
            <a:lnSpc>
              <a:spcPts val="1000"/>
            </a:lnSpc>
          </a:pPr>
          <a:endParaRPr kumimoji="1" lang="en-US" altLang="ja-JP" sz="1100"/>
        </a:p>
        <a:p>
          <a:pPr>
            <a:lnSpc>
              <a:spcPts val="1100"/>
            </a:lnSpc>
          </a:pPr>
          <a:endParaRPr kumimoji="1" lang="en-US" altLang="ja-JP" sz="1100"/>
        </a:p>
      </xdr:txBody>
    </xdr:sp>
    <xdr:clientData/>
  </xdr:oneCellAnchor>
  <xdr:twoCellAnchor>
    <xdr:from>
      <xdr:col>37</xdr:col>
      <xdr:colOff>0</xdr:colOff>
      <xdr:row>32</xdr:row>
      <xdr:rowOff>28575</xdr:rowOff>
    </xdr:from>
    <xdr:to>
      <xdr:col>46</xdr:col>
      <xdr:colOff>66675</xdr:colOff>
      <xdr:row>35</xdr:row>
      <xdr:rowOff>114300</xdr:rowOff>
    </xdr:to>
    <xdr:cxnSp macro="">
      <xdr:nvCxnSpPr>
        <xdr:cNvPr id="76" name="直線矢印コネクタ 75">
          <a:extLst>
            <a:ext uri="{FF2B5EF4-FFF2-40B4-BE49-F238E27FC236}">
              <a16:creationId xmlns:a16="http://schemas.microsoft.com/office/drawing/2014/main" id="{00000000-0008-0000-0100-00004C000000}"/>
            </a:ext>
          </a:extLst>
        </xdr:cNvPr>
        <xdr:cNvCxnSpPr/>
      </xdr:nvCxnSpPr>
      <xdr:spPr>
        <a:xfrm flipH="1">
          <a:off x="3686175" y="8572500"/>
          <a:ext cx="923925" cy="981075"/>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47625</xdr:colOff>
      <xdr:row>32</xdr:row>
      <xdr:rowOff>28575</xdr:rowOff>
    </xdr:from>
    <xdr:to>
      <xdr:col>48</xdr:col>
      <xdr:colOff>28576</xdr:colOff>
      <xdr:row>39</xdr:row>
      <xdr:rowOff>85725</xdr:rowOff>
    </xdr:to>
    <xdr:cxnSp macro="">
      <xdr:nvCxnSpPr>
        <xdr:cNvPr id="80" name="直線矢印コネクタ 79">
          <a:extLst>
            <a:ext uri="{FF2B5EF4-FFF2-40B4-BE49-F238E27FC236}">
              <a16:creationId xmlns:a16="http://schemas.microsoft.com/office/drawing/2014/main" id="{00000000-0008-0000-0100-000050000000}"/>
            </a:ext>
          </a:extLst>
        </xdr:cNvPr>
        <xdr:cNvCxnSpPr/>
      </xdr:nvCxnSpPr>
      <xdr:spPr>
        <a:xfrm flipH="1">
          <a:off x="4019550" y="8572500"/>
          <a:ext cx="742951" cy="19431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77036</xdr:colOff>
      <xdr:row>12</xdr:row>
      <xdr:rowOff>328300</xdr:rowOff>
    </xdr:from>
    <xdr:ext cx="1704974" cy="304800"/>
    <xdr:sp macro="" textlink="">
      <xdr:nvSpPr>
        <xdr:cNvPr id="37" name="テキスト ボックス 36">
          <a:extLst>
            <a:ext uri="{FF2B5EF4-FFF2-40B4-BE49-F238E27FC236}">
              <a16:creationId xmlns:a16="http://schemas.microsoft.com/office/drawing/2014/main" id="{9C2EE7C2-0505-4EFD-9C70-A9D65FB9A735}"/>
            </a:ext>
          </a:extLst>
        </xdr:cNvPr>
        <xdr:cNvSpPr txBox="1"/>
      </xdr:nvSpPr>
      <xdr:spPr>
        <a:xfrm>
          <a:off x="317232" y="2945604"/>
          <a:ext cx="1704974" cy="30480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t>負担額を記入してください</a:t>
          </a:r>
          <a:endParaRPr kumimoji="1" lang="en-US" altLang="ja-JP" sz="1100"/>
        </a:p>
        <a:p>
          <a:endParaRPr kumimoji="1" lang="ja-JP" altLang="en-US" sz="1100"/>
        </a:p>
      </xdr:txBody>
    </xdr:sp>
    <xdr:clientData/>
  </xdr:oneCellAnchor>
  <xdr:twoCellAnchor>
    <xdr:from>
      <xdr:col>35</xdr:col>
      <xdr:colOff>69435</xdr:colOff>
      <xdr:row>12</xdr:row>
      <xdr:rowOff>300001</xdr:rowOff>
    </xdr:from>
    <xdr:to>
      <xdr:col>42</xdr:col>
      <xdr:colOff>80622</xdr:colOff>
      <xdr:row>16</xdr:row>
      <xdr:rowOff>29955</xdr:rowOff>
    </xdr:to>
    <xdr:cxnSp macro="">
      <xdr:nvCxnSpPr>
        <xdr:cNvPr id="39" name="直線矢印コネクタ 38">
          <a:extLst>
            <a:ext uri="{FF2B5EF4-FFF2-40B4-BE49-F238E27FC236}">
              <a16:creationId xmlns:a16="http://schemas.microsoft.com/office/drawing/2014/main" id="{0D906FBD-DA65-4321-ACF7-0A2611508B37}"/>
            </a:ext>
          </a:extLst>
        </xdr:cNvPr>
        <xdr:cNvCxnSpPr>
          <a:stCxn id="41" idx="2"/>
        </xdr:cNvCxnSpPr>
      </xdr:nvCxnSpPr>
      <xdr:spPr>
        <a:xfrm flipH="1">
          <a:off x="3125718" y="2917305"/>
          <a:ext cx="590969" cy="50852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28722</xdr:colOff>
      <xdr:row>10</xdr:row>
      <xdr:rowOff>16565</xdr:rowOff>
    </xdr:from>
    <xdr:ext cx="1760322" cy="647870"/>
    <xdr:sp macro="" textlink="">
      <xdr:nvSpPr>
        <xdr:cNvPr id="41" name="テキスト ボックス 40">
          <a:extLst>
            <a:ext uri="{FF2B5EF4-FFF2-40B4-BE49-F238E27FC236}">
              <a16:creationId xmlns:a16="http://schemas.microsoft.com/office/drawing/2014/main" id="{9F1C700A-F3B9-471E-B7CF-F2739F66EB6E}"/>
            </a:ext>
          </a:extLst>
        </xdr:cNvPr>
        <xdr:cNvSpPr txBox="1"/>
      </xdr:nvSpPr>
      <xdr:spPr>
        <a:xfrm>
          <a:off x="2836526" y="2269435"/>
          <a:ext cx="1760322" cy="647870"/>
        </a:xfrm>
        <a:prstGeom prst="rect">
          <a:avLst/>
        </a:prstGeom>
        <a:solidFill>
          <a:schemeClr val="accent1">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100"/>
            <a:t>サービスコード表を参照し、</a:t>
          </a:r>
          <a:r>
            <a:rPr kumimoji="1" lang="en-US" altLang="ja-JP" sz="1100"/>
            <a:t>6</a:t>
          </a:r>
          <a:r>
            <a:rPr kumimoji="1" lang="ja-JP" altLang="en-US" sz="1100"/>
            <a:t>桁のコード（ハイフンなし）を入力してください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2312;&#23429;&#31119;&#31049;&#20418;/2201&#65306;&#31227;&#21205;&#25903;&#25588;&#12539;&#36890;&#23398;&#25903;&#25588;/10&#12288;&#22577;&#37228;&#25913;&#23450;/20210401&#12288;&#22577;&#37228;&#25913;&#23450;/&#9315;&#12288;&#20316;&#26989;&#29992;/&#23621;&#23429;&#36890;&#38498;&#31561;&#20171;&#211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11_居宅介護（名前定義）"/>
      <sheetName val="1居宅介護(通院身体、単一日中)"/>
      <sheetName val="1居宅介護(通院身体、単一早朝夜間)"/>
      <sheetName val="1居宅介護(通院身体、単一深夜)"/>
      <sheetName val="1居宅介護(通院身体、合成深夜)"/>
      <sheetName val="1居宅介護(通院身体、合成早朝)"/>
      <sheetName val="1居宅介護(通院身体、合成日中)"/>
      <sheetName val="1居宅介護(通院身体、合成夜間１)"/>
      <sheetName val="1居宅介護(通院身体、合成夜間２)"/>
      <sheetName val="1居宅介護(通院身体、2h未合成１)"/>
      <sheetName val="1居宅介護(通院身体、2h未合成２)"/>
      <sheetName val="1居宅介護(通院身体、2h未合成３‐1)"/>
      <sheetName val="1居宅介護(通院身体、2h未合成３‐2)"/>
      <sheetName val="1居宅介護(通院身体、日中増分)"/>
      <sheetName val="1居宅介護(通院身体、早朝夜間増分)"/>
      <sheetName val="1居宅介護(通院身体、深夜増分)"/>
      <sheetName val="1居宅介護(通院家援、単一日中)"/>
      <sheetName val="1居宅介護(通院家援、単一早朝夜間)"/>
      <sheetName val="1居宅介護(通院家援、単一深夜)"/>
      <sheetName val="1居宅介護(通院家援、合成１)"/>
      <sheetName val="1居宅介護(通院家援、合成２)"/>
      <sheetName val="1居宅介護(通院家援、2h未合成１)"/>
      <sheetName val="1居宅介護(通院家援、日中増分)"/>
      <sheetName val="1居宅介護(通院家援、早朝夜間増分)"/>
      <sheetName val="1居宅介護(通院家援、深夜増分)"/>
      <sheetName val="_15_同行援護（名前定義）"/>
    </sheetNames>
    <sheetDataSet>
      <sheetData sheetId="0">
        <row r="87">
          <cell r="C87">
            <v>255</v>
          </cell>
        </row>
        <row r="88">
          <cell r="C88">
            <v>402</v>
          </cell>
        </row>
        <row r="89">
          <cell r="C89">
            <v>584</v>
          </cell>
        </row>
        <row r="90">
          <cell r="C90">
            <v>666</v>
          </cell>
        </row>
        <row r="91">
          <cell r="C91">
            <v>750</v>
          </cell>
        </row>
        <row r="370">
          <cell r="C370">
            <v>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CU45"/>
  <sheetViews>
    <sheetView tabSelected="1" view="pageBreakPreview" zoomScaleNormal="100" zoomScaleSheetLayoutView="100" workbookViewId="0">
      <selection activeCell="Q6" sqref="Q6:R7"/>
    </sheetView>
  </sheetViews>
  <sheetFormatPr defaultColWidth="1.26953125" defaultRowHeight="16.5" customHeight="1" x14ac:dyDescent="0.2"/>
  <cols>
    <col min="1" max="1" width="3.36328125" style="1" customWidth="1"/>
    <col min="2" max="16384" width="1.26953125" style="1"/>
  </cols>
  <sheetData>
    <row r="1" spans="2:80" ht="16.5" customHeight="1" x14ac:dyDescent="0.2">
      <c r="B1" s="143" t="s">
        <v>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4"/>
      <c r="CB1" s="5"/>
    </row>
    <row r="2" spans="2:80" ht="13.5" customHeight="1" x14ac:dyDescent="0.2">
      <c r="B2" s="145"/>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6"/>
      <c r="CB2" s="7"/>
    </row>
    <row r="3" spans="2:80" ht="5.25" customHeight="1" thickBot="1" x14ac:dyDescent="0.25">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6"/>
      <c r="BC3" s="6"/>
      <c r="BD3" s="6"/>
      <c r="BE3" s="6"/>
      <c r="BF3" s="6"/>
      <c r="BG3" s="6"/>
      <c r="BH3" s="6"/>
      <c r="BI3" s="6"/>
      <c r="BJ3" s="6"/>
      <c r="BK3" s="6"/>
      <c r="BL3" s="6"/>
      <c r="BM3" s="6"/>
      <c r="BN3" s="6"/>
      <c r="BO3" s="6"/>
      <c r="BP3" s="6"/>
      <c r="BQ3" s="6"/>
      <c r="BR3" s="6"/>
      <c r="BS3" s="6"/>
      <c r="BT3" s="6"/>
      <c r="BU3" s="6"/>
      <c r="BV3" s="6"/>
      <c r="BW3" s="6"/>
      <c r="BX3" s="6"/>
      <c r="BY3" s="6"/>
      <c r="BZ3" s="6"/>
      <c r="CA3" s="6"/>
      <c r="CB3" s="7"/>
    </row>
    <row r="4" spans="2:80" ht="30" customHeight="1" thickBot="1" x14ac:dyDescent="0.25">
      <c r="B4" s="8"/>
      <c r="C4" s="9"/>
      <c r="D4" s="147"/>
      <c r="E4" s="147"/>
      <c r="F4" s="147"/>
      <c r="G4" s="147"/>
      <c r="H4" s="147"/>
      <c r="I4" s="147"/>
      <c r="J4" s="147"/>
      <c r="K4" s="147"/>
      <c r="L4" s="147"/>
      <c r="M4" s="147"/>
      <c r="N4" s="147"/>
      <c r="O4" s="111"/>
      <c r="P4" s="111"/>
      <c r="Q4" s="111"/>
      <c r="R4" s="111"/>
      <c r="S4" s="111"/>
      <c r="T4" s="111"/>
      <c r="U4" s="111"/>
      <c r="V4" s="111"/>
      <c r="W4" s="111"/>
      <c r="X4" s="111"/>
      <c r="Y4" s="111"/>
      <c r="Z4" s="111"/>
      <c r="AA4" s="111"/>
      <c r="AB4" s="111"/>
      <c r="AC4" s="111"/>
      <c r="AD4" s="111"/>
      <c r="AE4" s="111"/>
      <c r="AF4" s="111"/>
      <c r="AG4" s="6"/>
      <c r="AH4" s="6"/>
      <c r="AI4" s="6"/>
      <c r="AJ4" s="6"/>
      <c r="AK4" s="6"/>
      <c r="AL4" s="6"/>
      <c r="AM4" s="6"/>
      <c r="AN4" s="6"/>
      <c r="AO4" s="6"/>
      <c r="AP4" s="6"/>
      <c r="AQ4" s="6"/>
      <c r="AR4" s="6"/>
      <c r="AS4" s="6"/>
      <c r="AT4" s="6"/>
      <c r="AU4" s="6"/>
      <c r="AV4" s="6"/>
      <c r="AW4" s="6"/>
      <c r="AX4" s="6"/>
      <c r="AY4" s="6"/>
      <c r="AZ4" s="6"/>
      <c r="BA4" s="6"/>
      <c r="BB4" s="6"/>
      <c r="BC4" s="133">
        <v>20</v>
      </c>
      <c r="BD4" s="134"/>
      <c r="BE4" s="134"/>
      <c r="BF4" s="134"/>
      <c r="BG4" s="135"/>
      <c r="BH4" s="137"/>
      <c r="BI4" s="138"/>
      <c r="BJ4" s="138"/>
      <c r="BK4" s="138"/>
      <c r="BL4" s="138"/>
      <c r="BM4" s="139"/>
      <c r="BN4" s="134" t="s">
        <v>1</v>
      </c>
      <c r="BO4" s="134"/>
      <c r="BP4" s="134"/>
      <c r="BQ4" s="137"/>
      <c r="BR4" s="138"/>
      <c r="BS4" s="138"/>
      <c r="BT4" s="138"/>
      <c r="BU4" s="138"/>
      <c r="BV4" s="139"/>
      <c r="BW4" s="134" t="s">
        <v>2</v>
      </c>
      <c r="BX4" s="134"/>
      <c r="BY4" s="134"/>
      <c r="BZ4" s="136"/>
      <c r="CA4" s="6"/>
      <c r="CB4" s="7"/>
    </row>
    <row r="5" spans="2:80" ht="18.75" customHeight="1" thickBot="1" x14ac:dyDescent="0.25">
      <c r="B5" s="10"/>
      <c r="C5" s="6"/>
      <c r="D5" s="147"/>
      <c r="E5" s="147"/>
      <c r="F5" s="147"/>
      <c r="G5" s="147"/>
      <c r="H5" s="147"/>
      <c r="I5" s="147"/>
      <c r="J5" s="147"/>
      <c r="K5" s="147"/>
      <c r="L5" s="147"/>
      <c r="M5" s="147"/>
      <c r="N5" s="147"/>
      <c r="O5" s="111"/>
      <c r="P5" s="111"/>
      <c r="Q5" s="111"/>
      <c r="R5" s="111"/>
      <c r="S5" s="111"/>
      <c r="T5" s="111"/>
      <c r="U5" s="111"/>
      <c r="V5" s="111"/>
      <c r="W5" s="111"/>
      <c r="X5" s="111"/>
      <c r="Y5" s="111"/>
      <c r="Z5" s="111"/>
      <c r="AA5" s="111"/>
      <c r="AB5" s="111"/>
      <c r="AC5" s="111"/>
      <c r="AD5" s="111"/>
      <c r="AE5" s="111"/>
      <c r="AF5" s="111"/>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7"/>
    </row>
    <row r="6" spans="2:80" ht="16.5" customHeight="1" x14ac:dyDescent="0.2">
      <c r="B6" s="10"/>
      <c r="C6" s="6"/>
      <c r="D6" s="148" t="s">
        <v>3</v>
      </c>
      <c r="E6" s="149"/>
      <c r="F6" s="149"/>
      <c r="G6" s="149"/>
      <c r="H6" s="149"/>
      <c r="I6" s="149"/>
      <c r="J6" s="149"/>
      <c r="K6" s="149"/>
      <c r="L6" s="149"/>
      <c r="M6" s="149"/>
      <c r="N6" s="149"/>
      <c r="O6" s="149"/>
      <c r="P6" s="150"/>
      <c r="Q6" s="79"/>
      <c r="R6" s="71"/>
      <c r="S6" s="75"/>
      <c r="T6" s="76"/>
      <c r="U6" s="75"/>
      <c r="V6" s="76"/>
      <c r="W6" s="75"/>
      <c r="X6" s="76"/>
      <c r="Y6" s="71"/>
      <c r="Z6" s="71"/>
      <c r="AA6" s="75"/>
      <c r="AB6" s="76"/>
      <c r="AC6" s="75"/>
      <c r="AD6" s="76"/>
      <c r="AE6" s="75"/>
      <c r="AF6" s="76"/>
      <c r="AG6" s="75"/>
      <c r="AH6" s="76"/>
      <c r="AI6" s="71"/>
      <c r="AJ6" s="72"/>
      <c r="AK6" s="6"/>
      <c r="AL6" s="154" t="s">
        <v>4</v>
      </c>
      <c r="AM6" s="155"/>
      <c r="AN6" s="160" t="s">
        <v>5</v>
      </c>
      <c r="AO6" s="161"/>
      <c r="AP6" s="161"/>
      <c r="AQ6" s="161"/>
      <c r="AR6" s="161"/>
      <c r="AS6" s="161"/>
      <c r="AT6" s="161"/>
      <c r="AU6" s="161"/>
      <c r="AV6" s="162"/>
      <c r="AW6" s="169" t="s">
        <v>6</v>
      </c>
      <c r="AX6" s="170"/>
      <c r="AY6" s="170"/>
      <c r="AZ6" s="170"/>
      <c r="BA6" s="170"/>
      <c r="BB6" s="170"/>
      <c r="BC6" s="170"/>
      <c r="BD6" s="170"/>
      <c r="BE6" s="170"/>
      <c r="BF6" s="171"/>
      <c r="BG6" s="61"/>
      <c r="BH6" s="62"/>
      <c r="BI6" s="59"/>
      <c r="BJ6" s="63"/>
      <c r="BK6" s="62"/>
      <c r="BL6" s="62"/>
      <c r="BM6" s="59"/>
      <c r="BN6" s="62"/>
      <c r="BO6" s="59"/>
      <c r="BP6" s="62"/>
      <c r="BQ6" s="59"/>
      <c r="BR6" s="62"/>
      <c r="BS6" s="59"/>
      <c r="BT6" s="63"/>
      <c r="BU6" s="62"/>
      <c r="BV6" s="63"/>
      <c r="BW6" s="62"/>
      <c r="BX6" s="62"/>
      <c r="BY6" s="59"/>
      <c r="BZ6" s="60"/>
      <c r="CA6" s="6"/>
      <c r="CB6" s="7"/>
    </row>
    <row r="7" spans="2:80" ht="16.5" customHeight="1" x14ac:dyDescent="0.2">
      <c r="B7" s="10"/>
      <c r="C7" s="6"/>
      <c r="D7" s="151"/>
      <c r="E7" s="152"/>
      <c r="F7" s="152"/>
      <c r="G7" s="152"/>
      <c r="H7" s="152"/>
      <c r="I7" s="152"/>
      <c r="J7" s="152"/>
      <c r="K7" s="152"/>
      <c r="L7" s="152"/>
      <c r="M7" s="152"/>
      <c r="N7" s="152"/>
      <c r="O7" s="152"/>
      <c r="P7" s="153"/>
      <c r="Q7" s="80"/>
      <c r="R7" s="73"/>
      <c r="S7" s="77"/>
      <c r="T7" s="78"/>
      <c r="U7" s="77"/>
      <c r="V7" s="78"/>
      <c r="W7" s="77"/>
      <c r="X7" s="78"/>
      <c r="Y7" s="73"/>
      <c r="Z7" s="73"/>
      <c r="AA7" s="77"/>
      <c r="AB7" s="78"/>
      <c r="AC7" s="77"/>
      <c r="AD7" s="78"/>
      <c r="AE7" s="77"/>
      <c r="AF7" s="78"/>
      <c r="AG7" s="77"/>
      <c r="AH7" s="78"/>
      <c r="AI7" s="73"/>
      <c r="AJ7" s="74"/>
      <c r="AK7" s="6"/>
      <c r="AL7" s="156"/>
      <c r="AM7" s="157"/>
      <c r="AN7" s="163"/>
      <c r="AO7" s="164"/>
      <c r="AP7" s="164"/>
      <c r="AQ7" s="164"/>
      <c r="AR7" s="164"/>
      <c r="AS7" s="164"/>
      <c r="AT7" s="164"/>
      <c r="AU7" s="164"/>
      <c r="AV7" s="165"/>
      <c r="AW7" s="173"/>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5"/>
      <c r="CA7" s="6"/>
      <c r="CB7" s="7"/>
    </row>
    <row r="8" spans="2:80" ht="20.149999999999999" customHeight="1" x14ac:dyDescent="0.2">
      <c r="B8" s="10"/>
      <c r="C8" s="6"/>
      <c r="D8" s="184" t="s">
        <v>7</v>
      </c>
      <c r="E8" s="185"/>
      <c r="F8" s="185"/>
      <c r="G8" s="185"/>
      <c r="H8" s="185"/>
      <c r="I8" s="185"/>
      <c r="J8" s="185"/>
      <c r="K8" s="185"/>
      <c r="L8" s="185"/>
      <c r="M8" s="185"/>
      <c r="N8" s="185"/>
      <c r="O8" s="185"/>
      <c r="P8" s="186"/>
      <c r="Q8" s="81"/>
      <c r="R8" s="82"/>
      <c r="S8" s="82"/>
      <c r="T8" s="82"/>
      <c r="U8" s="82"/>
      <c r="V8" s="82"/>
      <c r="W8" s="82"/>
      <c r="X8" s="82"/>
      <c r="Y8" s="82"/>
      <c r="Z8" s="82"/>
      <c r="AA8" s="82"/>
      <c r="AB8" s="82"/>
      <c r="AC8" s="82"/>
      <c r="AD8" s="82"/>
      <c r="AE8" s="82"/>
      <c r="AF8" s="82"/>
      <c r="AG8" s="82"/>
      <c r="AH8" s="82"/>
      <c r="AI8" s="82"/>
      <c r="AJ8" s="83"/>
      <c r="AK8" s="6"/>
      <c r="AL8" s="156"/>
      <c r="AM8" s="157"/>
      <c r="AN8" s="163"/>
      <c r="AO8" s="164"/>
      <c r="AP8" s="164"/>
      <c r="AQ8" s="164"/>
      <c r="AR8" s="164"/>
      <c r="AS8" s="164"/>
      <c r="AT8" s="164"/>
      <c r="AU8" s="164"/>
      <c r="AV8" s="165"/>
      <c r="AW8" s="176"/>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c r="BW8" s="177"/>
      <c r="BX8" s="177"/>
      <c r="BY8" s="177"/>
      <c r="BZ8" s="178"/>
      <c r="CA8" s="6"/>
      <c r="CB8" s="7"/>
    </row>
    <row r="9" spans="2:80" ht="20.149999999999999" customHeight="1" x14ac:dyDescent="0.2">
      <c r="B9" s="10"/>
      <c r="C9" s="6"/>
      <c r="D9" s="184" t="s">
        <v>8</v>
      </c>
      <c r="E9" s="185"/>
      <c r="F9" s="185"/>
      <c r="G9" s="185"/>
      <c r="H9" s="185"/>
      <c r="I9" s="185"/>
      <c r="J9" s="185"/>
      <c r="K9" s="185"/>
      <c r="L9" s="185"/>
      <c r="M9" s="185"/>
      <c r="N9" s="185"/>
      <c r="O9" s="185"/>
      <c r="P9" s="186"/>
      <c r="Q9" s="187"/>
      <c r="R9" s="188"/>
      <c r="S9" s="188"/>
      <c r="T9" s="188"/>
      <c r="U9" s="188"/>
      <c r="V9" s="188"/>
      <c r="W9" s="188"/>
      <c r="X9" s="188"/>
      <c r="Y9" s="188"/>
      <c r="Z9" s="188"/>
      <c r="AA9" s="188"/>
      <c r="AB9" s="188"/>
      <c r="AC9" s="188"/>
      <c r="AD9" s="188"/>
      <c r="AE9" s="188"/>
      <c r="AF9" s="188"/>
      <c r="AG9" s="188"/>
      <c r="AH9" s="188"/>
      <c r="AI9" s="188"/>
      <c r="AJ9" s="189"/>
      <c r="AK9" s="6"/>
      <c r="AL9" s="156"/>
      <c r="AM9" s="157"/>
      <c r="AN9" s="163"/>
      <c r="AO9" s="164"/>
      <c r="AP9" s="164"/>
      <c r="AQ9" s="164"/>
      <c r="AR9" s="164"/>
      <c r="AS9" s="164"/>
      <c r="AT9" s="164"/>
      <c r="AU9" s="164"/>
      <c r="AV9" s="165"/>
      <c r="AW9" s="176"/>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8"/>
      <c r="CA9" s="6"/>
      <c r="CB9" s="7"/>
    </row>
    <row r="10" spans="2:80" ht="20.149999999999999" customHeight="1" x14ac:dyDescent="0.2">
      <c r="B10" s="10"/>
      <c r="C10" s="6"/>
      <c r="D10" s="190" t="s">
        <v>9</v>
      </c>
      <c r="E10" s="191"/>
      <c r="F10" s="191"/>
      <c r="G10" s="191"/>
      <c r="H10" s="191"/>
      <c r="I10" s="191"/>
      <c r="J10" s="191"/>
      <c r="K10" s="191"/>
      <c r="L10" s="191"/>
      <c r="M10" s="191"/>
      <c r="N10" s="191"/>
      <c r="O10" s="191"/>
      <c r="P10" s="192"/>
      <c r="Q10" s="81"/>
      <c r="R10" s="82"/>
      <c r="S10" s="82"/>
      <c r="T10" s="82"/>
      <c r="U10" s="82"/>
      <c r="V10" s="82"/>
      <c r="W10" s="82"/>
      <c r="X10" s="82"/>
      <c r="Y10" s="82"/>
      <c r="Z10" s="82"/>
      <c r="AA10" s="82"/>
      <c r="AB10" s="82"/>
      <c r="AC10" s="82"/>
      <c r="AD10" s="82"/>
      <c r="AE10" s="82"/>
      <c r="AF10" s="82"/>
      <c r="AG10" s="82"/>
      <c r="AH10" s="82"/>
      <c r="AI10" s="82"/>
      <c r="AJ10" s="83"/>
      <c r="AK10" s="6"/>
      <c r="AL10" s="156"/>
      <c r="AM10" s="157"/>
      <c r="AN10" s="163"/>
      <c r="AO10" s="164"/>
      <c r="AP10" s="164"/>
      <c r="AQ10" s="164"/>
      <c r="AR10" s="164"/>
      <c r="AS10" s="164"/>
      <c r="AT10" s="164"/>
      <c r="AU10" s="164"/>
      <c r="AV10" s="165"/>
      <c r="AW10" s="179"/>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1"/>
      <c r="CA10" s="6"/>
      <c r="CB10" s="7"/>
    </row>
    <row r="11" spans="2:80" ht="20.149999999999999" customHeight="1" thickBot="1" x14ac:dyDescent="0.25">
      <c r="B11" s="10"/>
      <c r="C11" s="6"/>
      <c r="D11" s="87" t="s">
        <v>10</v>
      </c>
      <c r="E11" s="88"/>
      <c r="F11" s="88"/>
      <c r="G11" s="88"/>
      <c r="H11" s="88"/>
      <c r="I11" s="88"/>
      <c r="J11" s="88"/>
      <c r="K11" s="88"/>
      <c r="L11" s="88"/>
      <c r="M11" s="88"/>
      <c r="N11" s="88"/>
      <c r="O11" s="88"/>
      <c r="P11" s="89"/>
      <c r="Q11" s="84"/>
      <c r="R11" s="85"/>
      <c r="S11" s="85"/>
      <c r="T11" s="85"/>
      <c r="U11" s="85"/>
      <c r="V11" s="85"/>
      <c r="W11" s="85"/>
      <c r="X11" s="85"/>
      <c r="Y11" s="85"/>
      <c r="Z11" s="85"/>
      <c r="AA11" s="85"/>
      <c r="AB11" s="85"/>
      <c r="AC11" s="85"/>
      <c r="AD11" s="85"/>
      <c r="AE11" s="85"/>
      <c r="AF11" s="85"/>
      <c r="AG11" s="85"/>
      <c r="AH11" s="85"/>
      <c r="AI11" s="85"/>
      <c r="AJ11" s="86"/>
      <c r="AK11" s="6"/>
      <c r="AL11" s="158"/>
      <c r="AM11" s="159"/>
      <c r="AN11" s="166"/>
      <c r="AO11" s="167"/>
      <c r="AP11" s="167"/>
      <c r="AQ11" s="167"/>
      <c r="AR11" s="167"/>
      <c r="AS11" s="167"/>
      <c r="AT11" s="167"/>
      <c r="AU11" s="167"/>
      <c r="AV11" s="168"/>
      <c r="AW11" s="172" t="s">
        <v>11</v>
      </c>
      <c r="AX11" s="172"/>
      <c r="AY11" s="172"/>
      <c r="AZ11" s="172"/>
      <c r="BA11" s="172"/>
      <c r="BB11" s="172"/>
      <c r="BC11" s="172"/>
      <c r="BD11" s="172"/>
      <c r="BE11" s="172"/>
      <c r="BF11" s="260"/>
      <c r="BG11" s="261"/>
      <c r="BH11" s="261"/>
      <c r="BI11" s="261"/>
      <c r="BJ11" s="261"/>
      <c r="BK11" s="261"/>
      <c r="BL11" s="261"/>
      <c r="BM11" s="261"/>
      <c r="BN11" s="261"/>
      <c r="BO11" s="261"/>
      <c r="BP11" s="261"/>
      <c r="BQ11" s="261"/>
      <c r="BR11" s="182" t="s">
        <v>376</v>
      </c>
      <c r="BS11" s="182"/>
      <c r="BT11" s="182"/>
      <c r="BU11" s="182"/>
      <c r="BV11" s="182"/>
      <c r="BW11" s="182"/>
      <c r="BX11" s="182"/>
      <c r="BY11" s="182"/>
      <c r="BZ11" s="183"/>
      <c r="CA11" s="6"/>
      <c r="CB11" s="7"/>
    </row>
    <row r="12" spans="2:80" ht="8.25" customHeight="1" thickBot="1" x14ac:dyDescent="0.25">
      <c r="B12" s="10"/>
      <c r="C12" s="6"/>
      <c r="D12" s="11"/>
      <c r="E12" s="11"/>
      <c r="F12" s="11"/>
      <c r="G12" s="11"/>
      <c r="H12" s="11"/>
      <c r="I12" s="11"/>
      <c r="J12" s="11"/>
      <c r="K12" s="11"/>
      <c r="L12" s="11"/>
      <c r="M12" s="11"/>
      <c r="N12" s="11"/>
      <c r="O12" s="11"/>
      <c r="P12" s="11"/>
      <c r="Q12" s="6"/>
      <c r="R12" s="6"/>
      <c r="S12" s="6"/>
      <c r="T12" s="6"/>
      <c r="U12" s="6"/>
      <c r="V12" s="6"/>
      <c r="W12" s="6"/>
      <c r="X12" s="6"/>
      <c r="Y12" s="6"/>
      <c r="Z12" s="6"/>
      <c r="AA12" s="6"/>
      <c r="AB12" s="6"/>
      <c r="AC12" s="6"/>
      <c r="AD12" s="6"/>
      <c r="AE12" s="6"/>
      <c r="AF12" s="6"/>
      <c r="AG12" s="6"/>
      <c r="AH12" s="6"/>
      <c r="AI12" s="6"/>
      <c r="AJ12" s="6"/>
      <c r="AK12" s="6"/>
      <c r="AL12" s="12"/>
      <c r="AM12" s="12"/>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6"/>
      <c r="CB12" s="7"/>
    </row>
    <row r="13" spans="2:80" ht="30" customHeight="1" thickBot="1" x14ac:dyDescent="0.25">
      <c r="B13" s="10"/>
      <c r="C13" s="6"/>
      <c r="D13" s="90" t="s">
        <v>12</v>
      </c>
      <c r="E13" s="91"/>
      <c r="F13" s="91"/>
      <c r="G13" s="91"/>
      <c r="H13" s="91"/>
      <c r="I13" s="91"/>
      <c r="J13" s="91"/>
      <c r="K13" s="91"/>
      <c r="L13" s="91"/>
      <c r="M13" s="91"/>
      <c r="N13" s="91"/>
      <c r="O13" s="91"/>
      <c r="P13" s="91"/>
      <c r="Q13" s="91"/>
      <c r="R13" s="91"/>
      <c r="S13" s="91"/>
      <c r="T13" s="92"/>
      <c r="U13" s="93" t="s">
        <v>13</v>
      </c>
      <c r="V13" s="94"/>
      <c r="W13" s="94"/>
      <c r="X13" s="94"/>
      <c r="Y13" s="94"/>
      <c r="Z13" s="94"/>
      <c r="AA13" s="94"/>
      <c r="AB13" s="94"/>
      <c r="AC13" s="94"/>
      <c r="AD13" s="95"/>
      <c r="AE13" s="13"/>
      <c r="AF13" s="13"/>
      <c r="AG13" s="13"/>
      <c r="AH13" s="13"/>
      <c r="AI13" s="13"/>
      <c r="AJ13" s="13"/>
      <c r="AK13" s="13"/>
      <c r="AL13" s="13"/>
      <c r="AM13" s="13"/>
      <c r="AN13" s="13"/>
      <c r="AO13" s="13"/>
      <c r="AP13" s="13"/>
      <c r="AQ13" s="13"/>
      <c r="AR13" s="13"/>
      <c r="AS13" s="13"/>
      <c r="AT13" s="13"/>
      <c r="AU13" s="13"/>
      <c r="AV13" s="111"/>
      <c r="AW13" s="111"/>
      <c r="AX13" s="111"/>
      <c r="AY13" s="111"/>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7"/>
    </row>
    <row r="14" spans="2:80" ht="8.25" customHeight="1" x14ac:dyDescent="0.2">
      <c r="B14" s="10"/>
      <c r="C14" s="6"/>
      <c r="D14" s="11"/>
      <c r="E14" s="11"/>
      <c r="F14" s="11"/>
      <c r="G14" s="11"/>
      <c r="H14" s="11"/>
      <c r="I14" s="11"/>
      <c r="J14" s="11"/>
      <c r="K14" s="11"/>
      <c r="L14" s="11"/>
      <c r="M14" s="11"/>
      <c r="N14" s="11"/>
      <c r="O14" s="11"/>
      <c r="P14" s="11"/>
      <c r="Q14" s="6"/>
      <c r="R14" s="6"/>
      <c r="S14" s="6"/>
      <c r="T14" s="6"/>
      <c r="U14" s="6"/>
      <c r="V14" s="6"/>
      <c r="W14" s="6"/>
      <c r="X14" s="6"/>
      <c r="Y14" s="6"/>
      <c r="Z14" s="6"/>
      <c r="AA14" s="6"/>
      <c r="AB14" s="6"/>
      <c r="AC14" s="6"/>
      <c r="AD14" s="6"/>
      <c r="AE14" s="6"/>
      <c r="AF14" s="6"/>
      <c r="AG14" s="6"/>
      <c r="AH14" s="6"/>
      <c r="AI14" s="6"/>
      <c r="AJ14" s="6"/>
      <c r="AK14" s="6"/>
      <c r="AL14" s="12"/>
      <c r="AM14" s="12"/>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6"/>
      <c r="CB14" s="7"/>
    </row>
    <row r="15" spans="2:80" ht="6.75" customHeight="1" thickBot="1" x14ac:dyDescent="0.25">
      <c r="B15" s="10"/>
      <c r="C15" s="6"/>
      <c r="D15" s="11"/>
      <c r="E15" s="11"/>
      <c r="F15" s="11"/>
      <c r="G15" s="11"/>
      <c r="H15" s="11"/>
      <c r="I15" s="11"/>
      <c r="J15" s="11"/>
      <c r="K15" s="11"/>
      <c r="L15" s="11"/>
      <c r="M15" s="11"/>
      <c r="N15" s="11"/>
      <c r="O15" s="11"/>
      <c r="P15" s="11"/>
      <c r="Q15" s="6"/>
      <c r="R15" s="6"/>
      <c r="S15" s="6"/>
      <c r="T15" s="6"/>
      <c r="U15" s="6"/>
      <c r="V15" s="6"/>
      <c r="W15" s="6"/>
      <c r="X15" s="6"/>
      <c r="Y15" s="6"/>
      <c r="Z15" s="6"/>
      <c r="AA15" s="6"/>
      <c r="AB15" s="6"/>
      <c r="AC15" s="6"/>
      <c r="AD15" s="6"/>
      <c r="AE15" s="6"/>
      <c r="AF15" s="6"/>
      <c r="AG15" s="6"/>
      <c r="AH15" s="6"/>
      <c r="AI15" s="6"/>
      <c r="AJ15" s="6"/>
      <c r="AK15" s="6"/>
      <c r="AL15" s="12"/>
      <c r="AM15" s="1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6"/>
      <c r="CB15" s="7"/>
    </row>
    <row r="16" spans="2:80" ht="16.5" customHeight="1" thickBot="1" x14ac:dyDescent="0.25">
      <c r="B16" s="10"/>
      <c r="C16" s="6"/>
      <c r="D16" s="193" t="s">
        <v>14</v>
      </c>
      <c r="E16" s="194"/>
      <c r="F16" s="140" t="s">
        <v>15</v>
      </c>
      <c r="G16" s="201"/>
      <c r="H16" s="201"/>
      <c r="I16" s="201"/>
      <c r="J16" s="201"/>
      <c r="K16" s="201"/>
      <c r="L16" s="201"/>
      <c r="M16" s="201"/>
      <c r="N16" s="201"/>
      <c r="O16" s="201"/>
      <c r="P16" s="201"/>
      <c r="Q16" s="201"/>
      <c r="R16" s="201"/>
      <c r="S16" s="201"/>
      <c r="T16" s="201"/>
      <c r="U16" s="201"/>
      <c r="V16" s="201"/>
      <c r="W16" s="141"/>
      <c r="X16" s="141"/>
      <c r="Y16" s="141"/>
      <c r="Z16" s="142"/>
      <c r="AA16" s="140" t="s">
        <v>16</v>
      </c>
      <c r="AB16" s="141"/>
      <c r="AC16" s="141"/>
      <c r="AD16" s="141"/>
      <c r="AE16" s="141"/>
      <c r="AF16" s="141"/>
      <c r="AG16" s="141"/>
      <c r="AH16" s="141"/>
      <c r="AI16" s="141"/>
      <c r="AJ16" s="141"/>
      <c r="AK16" s="141"/>
      <c r="AL16" s="142"/>
      <c r="AM16" s="140" t="s">
        <v>17</v>
      </c>
      <c r="AN16" s="141"/>
      <c r="AO16" s="141"/>
      <c r="AP16" s="141"/>
      <c r="AQ16" s="141"/>
      <c r="AR16" s="141"/>
      <c r="AS16" s="141"/>
      <c r="AT16" s="142"/>
      <c r="AU16" s="202" t="s">
        <v>18</v>
      </c>
      <c r="AV16" s="203"/>
      <c r="AW16" s="203"/>
      <c r="AX16" s="204"/>
      <c r="AY16" s="140" t="s">
        <v>19</v>
      </c>
      <c r="AZ16" s="205"/>
      <c r="BA16" s="205"/>
      <c r="BB16" s="205"/>
      <c r="BC16" s="205"/>
      <c r="BD16" s="205"/>
      <c r="BE16" s="205"/>
      <c r="BF16" s="205"/>
      <c r="BG16" s="205"/>
      <c r="BH16" s="206"/>
      <c r="BI16" s="140" t="s">
        <v>20</v>
      </c>
      <c r="BJ16" s="141"/>
      <c r="BK16" s="141"/>
      <c r="BL16" s="141"/>
      <c r="BM16" s="141"/>
      <c r="BN16" s="141"/>
      <c r="BO16" s="141"/>
      <c r="BP16" s="141"/>
      <c r="BQ16" s="141"/>
      <c r="BR16" s="141"/>
      <c r="BS16" s="141"/>
      <c r="BT16" s="141"/>
      <c r="BU16" s="141"/>
      <c r="BV16" s="141"/>
      <c r="BW16" s="141"/>
      <c r="BX16" s="141"/>
      <c r="BY16" s="141"/>
      <c r="BZ16" s="142"/>
      <c r="CA16" s="6"/>
      <c r="CB16" s="7"/>
    </row>
    <row r="17" spans="2:80" ht="25.5" customHeight="1" thickBot="1" x14ac:dyDescent="0.25">
      <c r="B17" s="10"/>
      <c r="C17" s="6"/>
      <c r="D17" s="195"/>
      <c r="E17" s="196"/>
      <c r="F17" s="64" t="str">
        <f>IFERROR(VLOOKUP(AA17,元データ!A:B,2,0)," ")</f>
        <v xml:space="preserve"> </v>
      </c>
      <c r="G17" s="65"/>
      <c r="H17" s="65"/>
      <c r="I17" s="65"/>
      <c r="J17" s="65"/>
      <c r="K17" s="65"/>
      <c r="L17" s="65"/>
      <c r="M17" s="65"/>
      <c r="N17" s="65"/>
      <c r="O17" s="65"/>
      <c r="P17" s="65"/>
      <c r="Q17" s="65"/>
      <c r="R17" s="65"/>
      <c r="S17" s="65"/>
      <c r="T17" s="65"/>
      <c r="U17" s="65"/>
      <c r="V17" s="65"/>
      <c r="W17" s="66"/>
      <c r="X17" s="66"/>
      <c r="Y17" s="66"/>
      <c r="Z17" s="67"/>
      <c r="AA17" s="68"/>
      <c r="AB17" s="69"/>
      <c r="AC17" s="69"/>
      <c r="AD17" s="69"/>
      <c r="AE17" s="69"/>
      <c r="AF17" s="69"/>
      <c r="AG17" s="69"/>
      <c r="AH17" s="69"/>
      <c r="AI17" s="69"/>
      <c r="AJ17" s="69"/>
      <c r="AK17" s="69"/>
      <c r="AL17" s="70"/>
      <c r="AM17" s="102" t="str">
        <f>IFERROR(VLOOKUP(AA17,元データ!A:C,3,0)," ")</f>
        <v xml:space="preserve"> </v>
      </c>
      <c r="AN17" s="103"/>
      <c r="AO17" s="103"/>
      <c r="AP17" s="103"/>
      <c r="AQ17" s="103"/>
      <c r="AR17" s="103"/>
      <c r="AS17" s="103"/>
      <c r="AT17" s="104"/>
      <c r="AU17" s="108"/>
      <c r="AV17" s="109"/>
      <c r="AW17" s="109"/>
      <c r="AX17" s="110"/>
      <c r="AY17" s="99" t="str">
        <f>IFERROR(AM17*AU17," ")</f>
        <v xml:space="preserve"> </v>
      </c>
      <c r="AZ17" s="100"/>
      <c r="BA17" s="100"/>
      <c r="BB17" s="100"/>
      <c r="BC17" s="100"/>
      <c r="BD17" s="100"/>
      <c r="BE17" s="100"/>
      <c r="BF17" s="100"/>
      <c r="BG17" s="100"/>
      <c r="BH17" s="101"/>
      <c r="BI17" s="96"/>
      <c r="BJ17" s="97"/>
      <c r="BK17" s="97"/>
      <c r="BL17" s="97"/>
      <c r="BM17" s="97"/>
      <c r="BN17" s="97"/>
      <c r="BO17" s="97"/>
      <c r="BP17" s="97"/>
      <c r="BQ17" s="97"/>
      <c r="BR17" s="97"/>
      <c r="BS17" s="97"/>
      <c r="BT17" s="97"/>
      <c r="BU17" s="97"/>
      <c r="BV17" s="97"/>
      <c r="BW17" s="97"/>
      <c r="BX17" s="97"/>
      <c r="BY17" s="97"/>
      <c r="BZ17" s="98"/>
      <c r="CA17" s="6"/>
      <c r="CB17" s="7"/>
    </row>
    <row r="18" spans="2:80" ht="25.5" customHeight="1" thickBot="1" x14ac:dyDescent="0.25">
      <c r="B18" s="10"/>
      <c r="C18" s="6"/>
      <c r="D18" s="195"/>
      <c r="E18" s="196"/>
      <c r="F18" s="64" t="str">
        <f>IFERROR(VLOOKUP(AA18,元データ!A:B,2,0)," ")</f>
        <v xml:space="preserve"> </v>
      </c>
      <c r="G18" s="65"/>
      <c r="H18" s="65"/>
      <c r="I18" s="65"/>
      <c r="J18" s="65"/>
      <c r="K18" s="65"/>
      <c r="L18" s="65"/>
      <c r="M18" s="65"/>
      <c r="N18" s="65"/>
      <c r="O18" s="65"/>
      <c r="P18" s="65"/>
      <c r="Q18" s="65"/>
      <c r="R18" s="65"/>
      <c r="S18" s="65"/>
      <c r="T18" s="65"/>
      <c r="U18" s="65"/>
      <c r="V18" s="65"/>
      <c r="W18" s="66"/>
      <c r="X18" s="66"/>
      <c r="Y18" s="66"/>
      <c r="Z18" s="67"/>
      <c r="AA18" s="68"/>
      <c r="AB18" s="69"/>
      <c r="AC18" s="69"/>
      <c r="AD18" s="69"/>
      <c r="AE18" s="69"/>
      <c r="AF18" s="69"/>
      <c r="AG18" s="69"/>
      <c r="AH18" s="69"/>
      <c r="AI18" s="69"/>
      <c r="AJ18" s="69"/>
      <c r="AK18" s="69"/>
      <c r="AL18" s="70"/>
      <c r="AM18" s="99" t="str">
        <f>IFERROR(VLOOKUP(AA18,元データ!A:C,3,0)," ")</f>
        <v xml:space="preserve"> </v>
      </c>
      <c r="AN18" s="100"/>
      <c r="AO18" s="100"/>
      <c r="AP18" s="100"/>
      <c r="AQ18" s="100"/>
      <c r="AR18" s="100"/>
      <c r="AS18" s="100"/>
      <c r="AT18" s="101"/>
      <c r="AU18" s="108"/>
      <c r="AV18" s="109"/>
      <c r="AW18" s="109"/>
      <c r="AX18" s="110"/>
      <c r="AY18" s="99" t="str">
        <f t="shared" ref="AY18:AY33" si="0">IFERROR(AM18*AU18," ")</f>
        <v xml:space="preserve"> </v>
      </c>
      <c r="AZ18" s="100"/>
      <c r="BA18" s="100"/>
      <c r="BB18" s="100"/>
      <c r="BC18" s="100"/>
      <c r="BD18" s="100"/>
      <c r="BE18" s="100"/>
      <c r="BF18" s="100"/>
      <c r="BG18" s="100"/>
      <c r="BH18" s="101"/>
      <c r="BI18" s="96"/>
      <c r="BJ18" s="97"/>
      <c r="BK18" s="97"/>
      <c r="BL18" s="97"/>
      <c r="BM18" s="97"/>
      <c r="BN18" s="97"/>
      <c r="BO18" s="97"/>
      <c r="BP18" s="97"/>
      <c r="BQ18" s="97"/>
      <c r="BR18" s="97"/>
      <c r="BS18" s="97"/>
      <c r="BT18" s="97"/>
      <c r="BU18" s="97"/>
      <c r="BV18" s="97"/>
      <c r="BW18" s="97"/>
      <c r="BX18" s="97"/>
      <c r="BY18" s="97"/>
      <c r="BZ18" s="98"/>
      <c r="CA18" s="6"/>
      <c r="CB18" s="7"/>
    </row>
    <row r="19" spans="2:80" ht="25.5" customHeight="1" thickBot="1" x14ac:dyDescent="0.25">
      <c r="B19" s="10"/>
      <c r="C19" s="6"/>
      <c r="D19" s="195"/>
      <c r="E19" s="196"/>
      <c r="F19" s="64" t="str">
        <f>IFERROR(VLOOKUP(AA19,元データ!A:B,2,0)," ")</f>
        <v xml:space="preserve"> </v>
      </c>
      <c r="G19" s="65"/>
      <c r="H19" s="65"/>
      <c r="I19" s="65"/>
      <c r="J19" s="65"/>
      <c r="K19" s="65"/>
      <c r="L19" s="65"/>
      <c r="M19" s="65"/>
      <c r="N19" s="65"/>
      <c r="O19" s="65"/>
      <c r="P19" s="65"/>
      <c r="Q19" s="65"/>
      <c r="R19" s="65"/>
      <c r="S19" s="65"/>
      <c r="T19" s="65"/>
      <c r="U19" s="65"/>
      <c r="V19" s="65"/>
      <c r="W19" s="66"/>
      <c r="X19" s="66"/>
      <c r="Y19" s="66"/>
      <c r="Z19" s="67"/>
      <c r="AA19" s="68"/>
      <c r="AB19" s="69"/>
      <c r="AC19" s="69"/>
      <c r="AD19" s="69"/>
      <c r="AE19" s="69"/>
      <c r="AF19" s="69"/>
      <c r="AG19" s="69"/>
      <c r="AH19" s="69"/>
      <c r="AI19" s="69"/>
      <c r="AJ19" s="69"/>
      <c r="AK19" s="69"/>
      <c r="AL19" s="70"/>
      <c r="AM19" s="102" t="str">
        <f>IFERROR(VLOOKUP(AA19,元データ!A:C,3,0)," ")</f>
        <v xml:space="preserve"> </v>
      </c>
      <c r="AN19" s="103"/>
      <c r="AO19" s="103"/>
      <c r="AP19" s="103"/>
      <c r="AQ19" s="103"/>
      <c r="AR19" s="103"/>
      <c r="AS19" s="103"/>
      <c r="AT19" s="104"/>
      <c r="AU19" s="108"/>
      <c r="AV19" s="109"/>
      <c r="AW19" s="109"/>
      <c r="AX19" s="110"/>
      <c r="AY19" s="99" t="str">
        <f t="shared" si="0"/>
        <v xml:space="preserve"> </v>
      </c>
      <c r="AZ19" s="100"/>
      <c r="BA19" s="100"/>
      <c r="BB19" s="100"/>
      <c r="BC19" s="100"/>
      <c r="BD19" s="100"/>
      <c r="BE19" s="100"/>
      <c r="BF19" s="100"/>
      <c r="BG19" s="100"/>
      <c r="BH19" s="101"/>
      <c r="BI19" s="96"/>
      <c r="BJ19" s="97"/>
      <c r="BK19" s="97"/>
      <c r="BL19" s="97"/>
      <c r="BM19" s="97"/>
      <c r="BN19" s="97"/>
      <c r="BO19" s="97"/>
      <c r="BP19" s="97"/>
      <c r="BQ19" s="97"/>
      <c r="BR19" s="97"/>
      <c r="BS19" s="97"/>
      <c r="BT19" s="97"/>
      <c r="BU19" s="97"/>
      <c r="BV19" s="97"/>
      <c r="BW19" s="97"/>
      <c r="BX19" s="97"/>
      <c r="BY19" s="97"/>
      <c r="BZ19" s="98"/>
      <c r="CA19" s="6"/>
      <c r="CB19" s="7"/>
    </row>
    <row r="20" spans="2:80" ht="25.5" customHeight="1" thickBot="1" x14ac:dyDescent="0.25">
      <c r="B20" s="10"/>
      <c r="C20" s="6"/>
      <c r="D20" s="195"/>
      <c r="E20" s="196"/>
      <c r="F20" s="64" t="str">
        <f>IFERROR(VLOOKUP(AA20,元データ!A:B,2,0)," ")</f>
        <v xml:space="preserve"> </v>
      </c>
      <c r="G20" s="65"/>
      <c r="H20" s="65"/>
      <c r="I20" s="65"/>
      <c r="J20" s="65"/>
      <c r="K20" s="65"/>
      <c r="L20" s="65"/>
      <c r="M20" s="65"/>
      <c r="N20" s="65"/>
      <c r="O20" s="65"/>
      <c r="P20" s="65"/>
      <c r="Q20" s="65"/>
      <c r="R20" s="65"/>
      <c r="S20" s="65"/>
      <c r="T20" s="65"/>
      <c r="U20" s="65"/>
      <c r="V20" s="65"/>
      <c r="W20" s="66"/>
      <c r="X20" s="66"/>
      <c r="Y20" s="66"/>
      <c r="Z20" s="67"/>
      <c r="AA20" s="68"/>
      <c r="AB20" s="69"/>
      <c r="AC20" s="69"/>
      <c r="AD20" s="69"/>
      <c r="AE20" s="69"/>
      <c r="AF20" s="69"/>
      <c r="AG20" s="69"/>
      <c r="AH20" s="69"/>
      <c r="AI20" s="69"/>
      <c r="AJ20" s="69"/>
      <c r="AK20" s="69"/>
      <c r="AL20" s="70"/>
      <c r="AM20" s="102" t="str">
        <f>IFERROR(VLOOKUP(AA20,元データ!A:C,3,0)," ")</f>
        <v xml:space="preserve"> </v>
      </c>
      <c r="AN20" s="103"/>
      <c r="AO20" s="103"/>
      <c r="AP20" s="103"/>
      <c r="AQ20" s="103"/>
      <c r="AR20" s="103"/>
      <c r="AS20" s="103"/>
      <c r="AT20" s="104"/>
      <c r="AU20" s="108"/>
      <c r="AV20" s="109"/>
      <c r="AW20" s="109"/>
      <c r="AX20" s="110"/>
      <c r="AY20" s="99" t="str">
        <f t="shared" si="0"/>
        <v xml:space="preserve"> </v>
      </c>
      <c r="AZ20" s="100"/>
      <c r="BA20" s="100"/>
      <c r="BB20" s="100"/>
      <c r="BC20" s="100"/>
      <c r="BD20" s="100"/>
      <c r="BE20" s="100"/>
      <c r="BF20" s="100"/>
      <c r="BG20" s="100"/>
      <c r="BH20" s="101"/>
      <c r="BI20" s="96"/>
      <c r="BJ20" s="97"/>
      <c r="BK20" s="97"/>
      <c r="BL20" s="97"/>
      <c r="BM20" s="97"/>
      <c r="BN20" s="97"/>
      <c r="BO20" s="97"/>
      <c r="BP20" s="97"/>
      <c r="BQ20" s="97"/>
      <c r="BR20" s="97"/>
      <c r="BS20" s="97"/>
      <c r="BT20" s="97"/>
      <c r="BU20" s="97"/>
      <c r="BV20" s="97"/>
      <c r="BW20" s="97"/>
      <c r="BX20" s="97"/>
      <c r="BY20" s="97"/>
      <c r="BZ20" s="98"/>
      <c r="CA20" s="6"/>
      <c r="CB20" s="7"/>
    </row>
    <row r="21" spans="2:80" ht="25.5" customHeight="1" thickBot="1" x14ac:dyDescent="0.25">
      <c r="B21" s="10"/>
      <c r="C21" s="6"/>
      <c r="D21" s="195"/>
      <c r="E21" s="196"/>
      <c r="F21" s="64" t="str">
        <f>IFERROR(VLOOKUP(AA21,元データ!A:B,2,0)," ")</f>
        <v xml:space="preserve"> </v>
      </c>
      <c r="G21" s="65"/>
      <c r="H21" s="65"/>
      <c r="I21" s="65"/>
      <c r="J21" s="65"/>
      <c r="K21" s="65"/>
      <c r="L21" s="65"/>
      <c r="M21" s="65"/>
      <c r="N21" s="65"/>
      <c r="O21" s="65"/>
      <c r="P21" s="65"/>
      <c r="Q21" s="65"/>
      <c r="R21" s="65"/>
      <c r="S21" s="65"/>
      <c r="T21" s="65"/>
      <c r="U21" s="65"/>
      <c r="V21" s="65"/>
      <c r="W21" s="66"/>
      <c r="X21" s="66"/>
      <c r="Y21" s="66"/>
      <c r="Z21" s="67"/>
      <c r="AA21" s="68"/>
      <c r="AB21" s="69"/>
      <c r="AC21" s="69"/>
      <c r="AD21" s="69"/>
      <c r="AE21" s="69"/>
      <c r="AF21" s="69"/>
      <c r="AG21" s="69"/>
      <c r="AH21" s="69"/>
      <c r="AI21" s="69"/>
      <c r="AJ21" s="69"/>
      <c r="AK21" s="69"/>
      <c r="AL21" s="70"/>
      <c r="AM21" s="102" t="str">
        <f>IFERROR(VLOOKUP(AA21,元データ!A:C,3,0)," ")</f>
        <v xml:space="preserve"> </v>
      </c>
      <c r="AN21" s="103"/>
      <c r="AO21" s="103"/>
      <c r="AP21" s="103"/>
      <c r="AQ21" s="103"/>
      <c r="AR21" s="103"/>
      <c r="AS21" s="103"/>
      <c r="AT21" s="104"/>
      <c r="AU21" s="108"/>
      <c r="AV21" s="109"/>
      <c r="AW21" s="109"/>
      <c r="AX21" s="110"/>
      <c r="AY21" s="99" t="str">
        <f t="shared" si="0"/>
        <v xml:space="preserve"> </v>
      </c>
      <c r="AZ21" s="100"/>
      <c r="BA21" s="100"/>
      <c r="BB21" s="100"/>
      <c r="BC21" s="100"/>
      <c r="BD21" s="100"/>
      <c r="BE21" s="100"/>
      <c r="BF21" s="100"/>
      <c r="BG21" s="100"/>
      <c r="BH21" s="101"/>
      <c r="BI21" s="96"/>
      <c r="BJ21" s="97"/>
      <c r="BK21" s="97"/>
      <c r="BL21" s="97"/>
      <c r="BM21" s="97"/>
      <c r="BN21" s="97"/>
      <c r="BO21" s="97"/>
      <c r="BP21" s="97"/>
      <c r="BQ21" s="97"/>
      <c r="BR21" s="97"/>
      <c r="BS21" s="97"/>
      <c r="BT21" s="97"/>
      <c r="BU21" s="97"/>
      <c r="BV21" s="97"/>
      <c r="BW21" s="97"/>
      <c r="BX21" s="97"/>
      <c r="BY21" s="97"/>
      <c r="BZ21" s="98"/>
      <c r="CA21" s="6"/>
      <c r="CB21" s="7"/>
    </row>
    <row r="22" spans="2:80" ht="25.5" customHeight="1" thickBot="1" x14ac:dyDescent="0.25">
      <c r="B22" s="10"/>
      <c r="C22" s="6"/>
      <c r="D22" s="195"/>
      <c r="E22" s="196"/>
      <c r="F22" s="64" t="str">
        <f>IFERROR(VLOOKUP(AA22,元データ!A:B,2,0)," ")</f>
        <v xml:space="preserve"> </v>
      </c>
      <c r="G22" s="65"/>
      <c r="H22" s="65"/>
      <c r="I22" s="65"/>
      <c r="J22" s="65"/>
      <c r="K22" s="65"/>
      <c r="L22" s="65"/>
      <c r="M22" s="65"/>
      <c r="N22" s="65"/>
      <c r="O22" s="65"/>
      <c r="P22" s="65"/>
      <c r="Q22" s="65"/>
      <c r="R22" s="65"/>
      <c r="S22" s="65"/>
      <c r="T22" s="65"/>
      <c r="U22" s="65"/>
      <c r="V22" s="65"/>
      <c r="W22" s="66"/>
      <c r="X22" s="66"/>
      <c r="Y22" s="66"/>
      <c r="Z22" s="67"/>
      <c r="AA22" s="68"/>
      <c r="AB22" s="69"/>
      <c r="AC22" s="69"/>
      <c r="AD22" s="69"/>
      <c r="AE22" s="69"/>
      <c r="AF22" s="69"/>
      <c r="AG22" s="69"/>
      <c r="AH22" s="69"/>
      <c r="AI22" s="69"/>
      <c r="AJ22" s="69"/>
      <c r="AK22" s="69"/>
      <c r="AL22" s="70"/>
      <c r="AM22" s="102" t="str">
        <f>IFERROR(VLOOKUP(AA22,元データ!A:C,3,0)," ")</f>
        <v xml:space="preserve"> </v>
      </c>
      <c r="AN22" s="103"/>
      <c r="AO22" s="103"/>
      <c r="AP22" s="103"/>
      <c r="AQ22" s="103"/>
      <c r="AR22" s="103"/>
      <c r="AS22" s="103"/>
      <c r="AT22" s="104"/>
      <c r="AU22" s="108"/>
      <c r="AV22" s="109"/>
      <c r="AW22" s="109"/>
      <c r="AX22" s="110"/>
      <c r="AY22" s="99" t="str">
        <f>IFERROR(AM22*AU22," ")</f>
        <v xml:space="preserve"> </v>
      </c>
      <c r="AZ22" s="100"/>
      <c r="BA22" s="100"/>
      <c r="BB22" s="100"/>
      <c r="BC22" s="100"/>
      <c r="BD22" s="100"/>
      <c r="BE22" s="100"/>
      <c r="BF22" s="100"/>
      <c r="BG22" s="100"/>
      <c r="BH22" s="101"/>
      <c r="BI22" s="96"/>
      <c r="BJ22" s="97"/>
      <c r="BK22" s="97"/>
      <c r="BL22" s="97"/>
      <c r="BM22" s="97"/>
      <c r="BN22" s="97"/>
      <c r="BO22" s="97"/>
      <c r="BP22" s="97"/>
      <c r="BQ22" s="97"/>
      <c r="BR22" s="97"/>
      <c r="BS22" s="97"/>
      <c r="BT22" s="97"/>
      <c r="BU22" s="97"/>
      <c r="BV22" s="97"/>
      <c r="BW22" s="97"/>
      <c r="BX22" s="97"/>
      <c r="BY22" s="97"/>
      <c r="BZ22" s="98"/>
      <c r="CA22" s="6"/>
      <c r="CB22" s="7"/>
    </row>
    <row r="23" spans="2:80" ht="25.5" customHeight="1" thickBot="1" x14ac:dyDescent="0.25">
      <c r="B23" s="10"/>
      <c r="C23" s="6"/>
      <c r="D23" s="195"/>
      <c r="E23" s="196"/>
      <c r="F23" s="64" t="str">
        <f>IFERROR(VLOOKUP(AA23,元データ!A:B,2,0)," ")</f>
        <v xml:space="preserve"> </v>
      </c>
      <c r="G23" s="65"/>
      <c r="H23" s="65"/>
      <c r="I23" s="65"/>
      <c r="J23" s="65"/>
      <c r="K23" s="65"/>
      <c r="L23" s="65"/>
      <c r="M23" s="65"/>
      <c r="N23" s="65"/>
      <c r="O23" s="65"/>
      <c r="P23" s="65"/>
      <c r="Q23" s="65"/>
      <c r="R23" s="65"/>
      <c r="S23" s="65"/>
      <c r="T23" s="65"/>
      <c r="U23" s="65"/>
      <c r="V23" s="65"/>
      <c r="W23" s="66"/>
      <c r="X23" s="66"/>
      <c r="Y23" s="66"/>
      <c r="Z23" s="67"/>
      <c r="AA23" s="68"/>
      <c r="AB23" s="69"/>
      <c r="AC23" s="69"/>
      <c r="AD23" s="69"/>
      <c r="AE23" s="69"/>
      <c r="AF23" s="69"/>
      <c r="AG23" s="69"/>
      <c r="AH23" s="69"/>
      <c r="AI23" s="69"/>
      <c r="AJ23" s="69"/>
      <c r="AK23" s="69"/>
      <c r="AL23" s="70"/>
      <c r="AM23" s="102" t="str">
        <f>IFERROR(VLOOKUP(AA23,元データ!A:C,3,0)," ")</f>
        <v xml:space="preserve"> </v>
      </c>
      <c r="AN23" s="103"/>
      <c r="AO23" s="103"/>
      <c r="AP23" s="103"/>
      <c r="AQ23" s="103"/>
      <c r="AR23" s="103"/>
      <c r="AS23" s="103"/>
      <c r="AT23" s="104"/>
      <c r="AU23" s="108"/>
      <c r="AV23" s="109"/>
      <c r="AW23" s="109"/>
      <c r="AX23" s="110"/>
      <c r="AY23" s="99" t="str">
        <f t="shared" si="0"/>
        <v xml:space="preserve"> </v>
      </c>
      <c r="AZ23" s="100"/>
      <c r="BA23" s="100"/>
      <c r="BB23" s="100"/>
      <c r="BC23" s="100"/>
      <c r="BD23" s="100"/>
      <c r="BE23" s="100"/>
      <c r="BF23" s="100"/>
      <c r="BG23" s="100"/>
      <c r="BH23" s="101"/>
      <c r="BI23" s="96"/>
      <c r="BJ23" s="97"/>
      <c r="BK23" s="97"/>
      <c r="BL23" s="97"/>
      <c r="BM23" s="97"/>
      <c r="BN23" s="97"/>
      <c r="BO23" s="97"/>
      <c r="BP23" s="97"/>
      <c r="BQ23" s="97"/>
      <c r="BR23" s="97"/>
      <c r="BS23" s="97"/>
      <c r="BT23" s="97"/>
      <c r="BU23" s="97"/>
      <c r="BV23" s="97"/>
      <c r="BW23" s="97"/>
      <c r="BX23" s="97"/>
      <c r="BY23" s="97"/>
      <c r="BZ23" s="98"/>
      <c r="CA23" s="6"/>
      <c r="CB23" s="7"/>
    </row>
    <row r="24" spans="2:80" ht="25.5" customHeight="1" thickBot="1" x14ac:dyDescent="0.25">
      <c r="B24" s="10"/>
      <c r="C24" s="6"/>
      <c r="D24" s="195"/>
      <c r="E24" s="196"/>
      <c r="F24" s="64" t="str">
        <f>IFERROR(VLOOKUP(AA24,元データ!A:B,2,0)," ")</f>
        <v xml:space="preserve"> </v>
      </c>
      <c r="G24" s="65"/>
      <c r="H24" s="65"/>
      <c r="I24" s="65"/>
      <c r="J24" s="65"/>
      <c r="K24" s="65"/>
      <c r="L24" s="65"/>
      <c r="M24" s="65"/>
      <c r="N24" s="65"/>
      <c r="O24" s="65"/>
      <c r="P24" s="65"/>
      <c r="Q24" s="65"/>
      <c r="R24" s="65"/>
      <c r="S24" s="65"/>
      <c r="T24" s="65"/>
      <c r="U24" s="65"/>
      <c r="V24" s="65"/>
      <c r="W24" s="66"/>
      <c r="X24" s="66"/>
      <c r="Y24" s="66"/>
      <c r="Z24" s="67"/>
      <c r="AA24" s="68"/>
      <c r="AB24" s="69"/>
      <c r="AC24" s="69"/>
      <c r="AD24" s="69"/>
      <c r="AE24" s="69"/>
      <c r="AF24" s="69"/>
      <c r="AG24" s="69"/>
      <c r="AH24" s="69"/>
      <c r="AI24" s="69"/>
      <c r="AJ24" s="69"/>
      <c r="AK24" s="69"/>
      <c r="AL24" s="70"/>
      <c r="AM24" s="102" t="str">
        <f>IFERROR(VLOOKUP(AA24,元データ!A:C,3,0)," ")</f>
        <v xml:space="preserve"> </v>
      </c>
      <c r="AN24" s="103"/>
      <c r="AO24" s="103"/>
      <c r="AP24" s="103"/>
      <c r="AQ24" s="103"/>
      <c r="AR24" s="103"/>
      <c r="AS24" s="103"/>
      <c r="AT24" s="104"/>
      <c r="AU24" s="108"/>
      <c r="AV24" s="109"/>
      <c r="AW24" s="109"/>
      <c r="AX24" s="110"/>
      <c r="AY24" s="99" t="str">
        <f t="shared" si="0"/>
        <v xml:space="preserve"> </v>
      </c>
      <c r="AZ24" s="100"/>
      <c r="BA24" s="100"/>
      <c r="BB24" s="100"/>
      <c r="BC24" s="100"/>
      <c r="BD24" s="100"/>
      <c r="BE24" s="100"/>
      <c r="BF24" s="100"/>
      <c r="BG24" s="100"/>
      <c r="BH24" s="101"/>
      <c r="BI24" s="96"/>
      <c r="BJ24" s="97"/>
      <c r="BK24" s="97"/>
      <c r="BL24" s="97"/>
      <c r="BM24" s="97"/>
      <c r="BN24" s="97"/>
      <c r="BO24" s="97"/>
      <c r="BP24" s="97"/>
      <c r="BQ24" s="97"/>
      <c r="BR24" s="97"/>
      <c r="BS24" s="97"/>
      <c r="BT24" s="97"/>
      <c r="BU24" s="97"/>
      <c r="BV24" s="97"/>
      <c r="BW24" s="97"/>
      <c r="BX24" s="97"/>
      <c r="BY24" s="97"/>
      <c r="BZ24" s="98"/>
      <c r="CA24" s="6"/>
      <c r="CB24" s="7"/>
    </row>
    <row r="25" spans="2:80" ht="25.5" customHeight="1" thickBot="1" x14ac:dyDescent="0.25">
      <c r="B25" s="10"/>
      <c r="C25" s="6"/>
      <c r="D25" s="195"/>
      <c r="E25" s="196"/>
      <c r="F25" s="64" t="str">
        <f>IFERROR(VLOOKUP(AA25,元データ!A:B,2,0)," ")</f>
        <v xml:space="preserve"> </v>
      </c>
      <c r="G25" s="65"/>
      <c r="H25" s="65"/>
      <c r="I25" s="65"/>
      <c r="J25" s="65"/>
      <c r="K25" s="65"/>
      <c r="L25" s="65"/>
      <c r="M25" s="65"/>
      <c r="N25" s="65"/>
      <c r="O25" s="65"/>
      <c r="P25" s="65"/>
      <c r="Q25" s="65"/>
      <c r="R25" s="65"/>
      <c r="S25" s="65"/>
      <c r="T25" s="65"/>
      <c r="U25" s="65"/>
      <c r="V25" s="65"/>
      <c r="W25" s="66"/>
      <c r="X25" s="66"/>
      <c r="Y25" s="66"/>
      <c r="Z25" s="67"/>
      <c r="AA25" s="68"/>
      <c r="AB25" s="69"/>
      <c r="AC25" s="69"/>
      <c r="AD25" s="69"/>
      <c r="AE25" s="69"/>
      <c r="AF25" s="69"/>
      <c r="AG25" s="69"/>
      <c r="AH25" s="69"/>
      <c r="AI25" s="69"/>
      <c r="AJ25" s="69"/>
      <c r="AK25" s="69"/>
      <c r="AL25" s="70"/>
      <c r="AM25" s="102" t="str">
        <f>IFERROR(VLOOKUP(AA25,元データ!A:C,3,0)," ")</f>
        <v xml:space="preserve"> </v>
      </c>
      <c r="AN25" s="103"/>
      <c r="AO25" s="103"/>
      <c r="AP25" s="103"/>
      <c r="AQ25" s="103"/>
      <c r="AR25" s="103"/>
      <c r="AS25" s="103"/>
      <c r="AT25" s="104"/>
      <c r="AU25" s="108"/>
      <c r="AV25" s="109"/>
      <c r="AW25" s="109"/>
      <c r="AX25" s="110"/>
      <c r="AY25" s="99" t="str">
        <f t="shared" si="0"/>
        <v xml:space="preserve"> </v>
      </c>
      <c r="AZ25" s="100"/>
      <c r="BA25" s="100"/>
      <c r="BB25" s="100"/>
      <c r="BC25" s="100"/>
      <c r="BD25" s="100"/>
      <c r="BE25" s="100"/>
      <c r="BF25" s="100"/>
      <c r="BG25" s="100"/>
      <c r="BH25" s="101"/>
      <c r="BI25" s="96"/>
      <c r="BJ25" s="97"/>
      <c r="BK25" s="97"/>
      <c r="BL25" s="97"/>
      <c r="BM25" s="97"/>
      <c r="BN25" s="97"/>
      <c r="BO25" s="97"/>
      <c r="BP25" s="97"/>
      <c r="BQ25" s="97"/>
      <c r="BR25" s="97"/>
      <c r="BS25" s="97"/>
      <c r="BT25" s="97"/>
      <c r="BU25" s="97"/>
      <c r="BV25" s="97"/>
      <c r="BW25" s="97"/>
      <c r="BX25" s="97"/>
      <c r="BY25" s="97"/>
      <c r="BZ25" s="98"/>
      <c r="CA25" s="6"/>
      <c r="CB25" s="7"/>
    </row>
    <row r="26" spans="2:80" ht="25.5" customHeight="1" thickBot="1" x14ac:dyDescent="0.25">
      <c r="B26" s="10"/>
      <c r="C26" s="6"/>
      <c r="D26" s="195"/>
      <c r="E26" s="196"/>
      <c r="F26" s="64" t="str">
        <f>IFERROR(VLOOKUP(AA26,元データ!A:B,2,0)," ")</f>
        <v xml:space="preserve"> </v>
      </c>
      <c r="G26" s="65"/>
      <c r="H26" s="65"/>
      <c r="I26" s="65"/>
      <c r="J26" s="65"/>
      <c r="K26" s="65"/>
      <c r="L26" s="65"/>
      <c r="M26" s="65"/>
      <c r="N26" s="65"/>
      <c r="O26" s="65"/>
      <c r="P26" s="65"/>
      <c r="Q26" s="65"/>
      <c r="R26" s="65"/>
      <c r="S26" s="65"/>
      <c r="T26" s="65"/>
      <c r="U26" s="65"/>
      <c r="V26" s="65"/>
      <c r="W26" s="66"/>
      <c r="X26" s="66"/>
      <c r="Y26" s="66"/>
      <c r="Z26" s="67"/>
      <c r="AA26" s="68"/>
      <c r="AB26" s="69"/>
      <c r="AC26" s="69"/>
      <c r="AD26" s="69"/>
      <c r="AE26" s="69"/>
      <c r="AF26" s="69"/>
      <c r="AG26" s="69"/>
      <c r="AH26" s="69"/>
      <c r="AI26" s="69"/>
      <c r="AJ26" s="69"/>
      <c r="AK26" s="69"/>
      <c r="AL26" s="70"/>
      <c r="AM26" s="102" t="str">
        <f>IFERROR(VLOOKUP(AA26,元データ!A:C,3,0)," ")</f>
        <v xml:space="preserve"> </v>
      </c>
      <c r="AN26" s="103"/>
      <c r="AO26" s="103"/>
      <c r="AP26" s="103"/>
      <c r="AQ26" s="103"/>
      <c r="AR26" s="103"/>
      <c r="AS26" s="103"/>
      <c r="AT26" s="104"/>
      <c r="AU26" s="108"/>
      <c r="AV26" s="109"/>
      <c r="AW26" s="109"/>
      <c r="AX26" s="110"/>
      <c r="AY26" s="99" t="str">
        <f t="shared" si="0"/>
        <v xml:space="preserve"> </v>
      </c>
      <c r="AZ26" s="100"/>
      <c r="BA26" s="100"/>
      <c r="BB26" s="100"/>
      <c r="BC26" s="100"/>
      <c r="BD26" s="100"/>
      <c r="BE26" s="100"/>
      <c r="BF26" s="100"/>
      <c r="BG26" s="100"/>
      <c r="BH26" s="101"/>
      <c r="BI26" s="96"/>
      <c r="BJ26" s="97"/>
      <c r="BK26" s="97"/>
      <c r="BL26" s="97"/>
      <c r="BM26" s="97"/>
      <c r="BN26" s="97"/>
      <c r="BO26" s="97"/>
      <c r="BP26" s="97"/>
      <c r="BQ26" s="97"/>
      <c r="BR26" s="97"/>
      <c r="BS26" s="97"/>
      <c r="BT26" s="97"/>
      <c r="BU26" s="97"/>
      <c r="BV26" s="97"/>
      <c r="BW26" s="97"/>
      <c r="BX26" s="97"/>
      <c r="BY26" s="97"/>
      <c r="BZ26" s="98"/>
      <c r="CA26" s="6"/>
      <c r="CB26" s="7"/>
    </row>
    <row r="27" spans="2:80" ht="25.5" customHeight="1" thickBot="1" x14ac:dyDescent="0.25">
      <c r="B27" s="10"/>
      <c r="C27" s="6"/>
      <c r="D27" s="195"/>
      <c r="E27" s="196"/>
      <c r="F27" s="64" t="str">
        <f>IFERROR(VLOOKUP(AA27,元データ!A:B,2,0)," ")</f>
        <v xml:space="preserve"> </v>
      </c>
      <c r="G27" s="65"/>
      <c r="H27" s="65"/>
      <c r="I27" s="65"/>
      <c r="J27" s="65"/>
      <c r="K27" s="65"/>
      <c r="L27" s="65"/>
      <c r="M27" s="65"/>
      <c r="N27" s="65"/>
      <c r="O27" s="65"/>
      <c r="P27" s="65"/>
      <c r="Q27" s="65"/>
      <c r="R27" s="65"/>
      <c r="S27" s="65"/>
      <c r="T27" s="65"/>
      <c r="U27" s="65"/>
      <c r="V27" s="65"/>
      <c r="W27" s="66"/>
      <c r="X27" s="66"/>
      <c r="Y27" s="66"/>
      <c r="Z27" s="67"/>
      <c r="AA27" s="68"/>
      <c r="AB27" s="69"/>
      <c r="AC27" s="69"/>
      <c r="AD27" s="69"/>
      <c r="AE27" s="69"/>
      <c r="AF27" s="69"/>
      <c r="AG27" s="69"/>
      <c r="AH27" s="69"/>
      <c r="AI27" s="69"/>
      <c r="AJ27" s="69"/>
      <c r="AK27" s="69"/>
      <c r="AL27" s="70"/>
      <c r="AM27" s="102" t="str">
        <f>IFERROR(VLOOKUP(AA27,元データ!A:C,3,0)," ")</f>
        <v xml:space="preserve"> </v>
      </c>
      <c r="AN27" s="103"/>
      <c r="AO27" s="103"/>
      <c r="AP27" s="103"/>
      <c r="AQ27" s="103"/>
      <c r="AR27" s="103"/>
      <c r="AS27" s="103"/>
      <c r="AT27" s="104"/>
      <c r="AU27" s="108"/>
      <c r="AV27" s="109"/>
      <c r="AW27" s="109"/>
      <c r="AX27" s="110"/>
      <c r="AY27" s="99" t="str">
        <f t="shared" si="0"/>
        <v xml:space="preserve"> </v>
      </c>
      <c r="AZ27" s="100"/>
      <c r="BA27" s="100"/>
      <c r="BB27" s="100"/>
      <c r="BC27" s="100"/>
      <c r="BD27" s="100"/>
      <c r="BE27" s="100"/>
      <c r="BF27" s="100"/>
      <c r="BG27" s="100"/>
      <c r="BH27" s="101"/>
      <c r="BI27" s="96"/>
      <c r="BJ27" s="97"/>
      <c r="BK27" s="97"/>
      <c r="BL27" s="97"/>
      <c r="BM27" s="97"/>
      <c r="BN27" s="97"/>
      <c r="BO27" s="97"/>
      <c r="BP27" s="97"/>
      <c r="BQ27" s="97"/>
      <c r="BR27" s="97"/>
      <c r="BS27" s="97"/>
      <c r="BT27" s="97"/>
      <c r="BU27" s="97"/>
      <c r="BV27" s="97"/>
      <c r="BW27" s="97"/>
      <c r="BX27" s="97"/>
      <c r="BY27" s="97"/>
      <c r="BZ27" s="98"/>
      <c r="CA27" s="6"/>
      <c r="CB27" s="7"/>
    </row>
    <row r="28" spans="2:80" ht="25.5" customHeight="1" thickBot="1" x14ac:dyDescent="0.25">
      <c r="B28" s="10"/>
      <c r="C28" s="6"/>
      <c r="D28" s="195"/>
      <c r="E28" s="196"/>
      <c r="F28" s="64" t="str">
        <f>IFERROR(VLOOKUP(AA28,元データ!A:B,2,0)," ")</f>
        <v xml:space="preserve"> </v>
      </c>
      <c r="G28" s="65"/>
      <c r="H28" s="65"/>
      <c r="I28" s="65"/>
      <c r="J28" s="65"/>
      <c r="K28" s="65"/>
      <c r="L28" s="65"/>
      <c r="M28" s="65"/>
      <c r="N28" s="65"/>
      <c r="O28" s="65"/>
      <c r="P28" s="65"/>
      <c r="Q28" s="65"/>
      <c r="R28" s="65"/>
      <c r="S28" s="65"/>
      <c r="T28" s="65"/>
      <c r="U28" s="65"/>
      <c r="V28" s="65"/>
      <c r="W28" s="66"/>
      <c r="X28" s="66"/>
      <c r="Y28" s="66"/>
      <c r="Z28" s="67"/>
      <c r="AA28" s="68"/>
      <c r="AB28" s="69"/>
      <c r="AC28" s="69"/>
      <c r="AD28" s="69"/>
      <c r="AE28" s="69"/>
      <c r="AF28" s="69"/>
      <c r="AG28" s="69"/>
      <c r="AH28" s="69"/>
      <c r="AI28" s="69"/>
      <c r="AJ28" s="69"/>
      <c r="AK28" s="69"/>
      <c r="AL28" s="70"/>
      <c r="AM28" s="102" t="str">
        <f>IFERROR(VLOOKUP(AA28,元データ!A:C,3,0)," ")</f>
        <v xml:space="preserve"> </v>
      </c>
      <c r="AN28" s="103"/>
      <c r="AO28" s="103"/>
      <c r="AP28" s="103"/>
      <c r="AQ28" s="103"/>
      <c r="AR28" s="103"/>
      <c r="AS28" s="103"/>
      <c r="AT28" s="104"/>
      <c r="AU28" s="108"/>
      <c r="AV28" s="109"/>
      <c r="AW28" s="109"/>
      <c r="AX28" s="110"/>
      <c r="AY28" s="99" t="str">
        <f t="shared" si="0"/>
        <v xml:space="preserve"> </v>
      </c>
      <c r="AZ28" s="100"/>
      <c r="BA28" s="100"/>
      <c r="BB28" s="100"/>
      <c r="BC28" s="100"/>
      <c r="BD28" s="100"/>
      <c r="BE28" s="100"/>
      <c r="BF28" s="100"/>
      <c r="BG28" s="100"/>
      <c r="BH28" s="101"/>
      <c r="BI28" s="96"/>
      <c r="BJ28" s="97"/>
      <c r="BK28" s="97"/>
      <c r="BL28" s="97"/>
      <c r="BM28" s="97"/>
      <c r="BN28" s="97"/>
      <c r="BO28" s="97"/>
      <c r="BP28" s="97"/>
      <c r="BQ28" s="97"/>
      <c r="BR28" s="97"/>
      <c r="BS28" s="97"/>
      <c r="BT28" s="97"/>
      <c r="BU28" s="97"/>
      <c r="BV28" s="97"/>
      <c r="BW28" s="97"/>
      <c r="BX28" s="97"/>
      <c r="BY28" s="97"/>
      <c r="BZ28" s="98"/>
      <c r="CA28" s="6"/>
      <c r="CB28" s="7"/>
    </row>
    <row r="29" spans="2:80" ht="25.5" customHeight="1" thickBot="1" x14ac:dyDescent="0.25">
      <c r="B29" s="10"/>
      <c r="C29" s="6"/>
      <c r="D29" s="195"/>
      <c r="E29" s="196"/>
      <c r="F29" s="64" t="str">
        <f>IFERROR(VLOOKUP(AA29,元データ!A:B,2,0)," ")</f>
        <v xml:space="preserve"> </v>
      </c>
      <c r="G29" s="65"/>
      <c r="H29" s="65"/>
      <c r="I29" s="65"/>
      <c r="J29" s="65"/>
      <c r="K29" s="65"/>
      <c r="L29" s="65"/>
      <c r="M29" s="65"/>
      <c r="N29" s="65"/>
      <c r="O29" s="65"/>
      <c r="P29" s="65"/>
      <c r="Q29" s="65"/>
      <c r="R29" s="65"/>
      <c r="S29" s="65"/>
      <c r="T29" s="65"/>
      <c r="U29" s="65"/>
      <c r="V29" s="65"/>
      <c r="W29" s="66"/>
      <c r="X29" s="66"/>
      <c r="Y29" s="66"/>
      <c r="Z29" s="67"/>
      <c r="AA29" s="68"/>
      <c r="AB29" s="69"/>
      <c r="AC29" s="69"/>
      <c r="AD29" s="69"/>
      <c r="AE29" s="69"/>
      <c r="AF29" s="69"/>
      <c r="AG29" s="69"/>
      <c r="AH29" s="69"/>
      <c r="AI29" s="69"/>
      <c r="AJ29" s="69"/>
      <c r="AK29" s="69"/>
      <c r="AL29" s="70"/>
      <c r="AM29" s="102" t="str">
        <f>IFERROR(VLOOKUP(AA29,元データ!A:C,3,0)," ")</f>
        <v xml:space="preserve"> </v>
      </c>
      <c r="AN29" s="103"/>
      <c r="AO29" s="103"/>
      <c r="AP29" s="103"/>
      <c r="AQ29" s="103"/>
      <c r="AR29" s="103"/>
      <c r="AS29" s="103"/>
      <c r="AT29" s="104"/>
      <c r="AU29" s="108"/>
      <c r="AV29" s="109"/>
      <c r="AW29" s="109"/>
      <c r="AX29" s="110"/>
      <c r="AY29" s="99" t="str">
        <f t="shared" si="0"/>
        <v xml:space="preserve"> </v>
      </c>
      <c r="AZ29" s="100"/>
      <c r="BA29" s="100"/>
      <c r="BB29" s="100"/>
      <c r="BC29" s="100"/>
      <c r="BD29" s="100"/>
      <c r="BE29" s="100"/>
      <c r="BF29" s="100"/>
      <c r="BG29" s="100"/>
      <c r="BH29" s="101"/>
      <c r="BI29" s="96"/>
      <c r="BJ29" s="97"/>
      <c r="BK29" s="97"/>
      <c r="BL29" s="97"/>
      <c r="BM29" s="97"/>
      <c r="BN29" s="97"/>
      <c r="BO29" s="97"/>
      <c r="BP29" s="97"/>
      <c r="BQ29" s="97"/>
      <c r="BR29" s="97"/>
      <c r="BS29" s="97"/>
      <c r="BT29" s="97"/>
      <c r="BU29" s="97"/>
      <c r="BV29" s="97"/>
      <c r="BW29" s="97"/>
      <c r="BX29" s="97"/>
      <c r="BY29" s="97"/>
      <c r="BZ29" s="98"/>
      <c r="CA29" s="6"/>
      <c r="CB29" s="7"/>
    </row>
    <row r="30" spans="2:80" ht="25.5" customHeight="1" thickBot="1" x14ac:dyDescent="0.25">
      <c r="B30" s="10"/>
      <c r="C30" s="6"/>
      <c r="D30" s="197"/>
      <c r="E30" s="198"/>
      <c r="F30" s="64" t="str">
        <f>IFERROR(VLOOKUP(AA30,元データ!A:B,2,0)," ")</f>
        <v xml:space="preserve"> </v>
      </c>
      <c r="G30" s="65"/>
      <c r="H30" s="65"/>
      <c r="I30" s="65"/>
      <c r="J30" s="65"/>
      <c r="K30" s="65"/>
      <c r="L30" s="65"/>
      <c r="M30" s="65"/>
      <c r="N30" s="65"/>
      <c r="O30" s="65"/>
      <c r="P30" s="65"/>
      <c r="Q30" s="65"/>
      <c r="R30" s="65"/>
      <c r="S30" s="65"/>
      <c r="T30" s="65"/>
      <c r="U30" s="65"/>
      <c r="V30" s="65"/>
      <c r="W30" s="66"/>
      <c r="X30" s="66"/>
      <c r="Y30" s="66"/>
      <c r="Z30" s="67"/>
      <c r="AA30" s="68"/>
      <c r="AB30" s="69"/>
      <c r="AC30" s="69"/>
      <c r="AD30" s="69"/>
      <c r="AE30" s="69"/>
      <c r="AF30" s="69"/>
      <c r="AG30" s="69"/>
      <c r="AH30" s="69"/>
      <c r="AI30" s="69"/>
      <c r="AJ30" s="69"/>
      <c r="AK30" s="69"/>
      <c r="AL30" s="70"/>
      <c r="AM30" s="102" t="str">
        <f>IFERROR(VLOOKUP(AA30,元データ!A:C,3,0)," ")</f>
        <v xml:space="preserve"> </v>
      </c>
      <c r="AN30" s="103"/>
      <c r="AO30" s="103"/>
      <c r="AP30" s="103"/>
      <c r="AQ30" s="103"/>
      <c r="AR30" s="103"/>
      <c r="AS30" s="103"/>
      <c r="AT30" s="104"/>
      <c r="AU30" s="108"/>
      <c r="AV30" s="109"/>
      <c r="AW30" s="109"/>
      <c r="AX30" s="110"/>
      <c r="AY30" s="99" t="str">
        <f t="shared" si="0"/>
        <v xml:space="preserve"> </v>
      </c>
      <c r="AZ30" s="100"/>
      <c r="BA30" s="100"/>
      <c r="BB30" s="100"/>
      <c r="BC30" s="100"/>
      <c r="BD30" s="100"/>
      <c r="BE30" s="100"/>
      <c r="BF30" s="100"/>
      <c r="BG30" s="100"/>
      <c r="BH30" s="101"/>
      <c r="BI30" s="96"/>
      <c r="BJ30" s="97"/>
      <c r="BK30" s="97"/>
      <c r="BL30" s="97"/>
      <c r="BM30" s="97"/>
      <c r="BN30" s="97"/>
      <c r="BO30" s="97"/>
      <c r="BP30" s="97"/>
      <c r="BQ30" s="97"/>
      <c r="BR30" s="97"/>
      <c r="BS30" s="97"/>
      <c r="BT30" s="97"/>
      <c r="BU30" s="97"/>
      <c r="BV30" s="97"/>
      <c r="BW30" s="97"/>
      <c r="BX30" s="97"/>
      <c r="BY30" s="97"/>
      <c r="BZ30" s="98"/>
      <c r="CA30" s="6"/>
      <c r="CB30" s="7"/>
    </row>
    <row r="31" spans="2:80" ht="25.5" customHeight="1" thickBot="1" x14ac:dyDescent="0.25">
      <c r="B31" s="10"/>
      <c r="C31" s="6"/>
      <c r="D31" s="197"/>
      <c r="E31" s="198"/>
      <c r="F31" s="64" t="str">
        <f>IFERROR(VLOOKUP(AA31,元データ!A:B,2,0)," ")</f>
        <v xml:space="preserve"> </v>
      </c>
      <c r="G31" s="65"/>
      <c r="H31" s="65"/>
      <c r="I31" s="65"/>
      <c r="J31" s="65"/>
      <c r="K31" s="65"/>
      <c r="L31" s="65"/>
      <c r="M31" s="65"/>
      <c r="N31" s="65"/>
      <c r="O31" s="65"/>
      <c r="P31" s="65"/>
      <c r="Q31" s="65"/>
      <c r="R31" s="65"/>
      <c r="S31" s="65"/>
      <c r="T31" s="65"/>
      <c r="U31" s="65"/>
      <c r="V31" s="65"/>
      <c r="W31" s="66"/>
      <c r="X31" s="66"/>
      <c r="Y31" s="66"/>
      <c r="Z31" s="67"/>
      <c r="AA31" s="68"/>
      <c r="AB31" s="69"/>
      <c r="AC31" s="69"/>
      <c r="AD31" s="69"/>
      <c r="AE31" s="69"/>
      <c r="AF31" s="69"/>
      <c r="AG31" s="69"/>
      <c r="AH31" s="69"/>
      <c r="AI31" s="69"/>
      <c r="AJ31" s="69"/>
      <c r="AK31" s="69"/>
      <c r="AL31" s="70"/>
      <c r="AM31" s="102" t="str">
        <f>IFERROR(VLOOKUP(AA31,元データ!A:C,3,0)," ")</f>
        <v xml:space="preserve"> </v>
      </c>
      <c r="AN31" s="103"/>
      <c r="AO31" s="103"/>
      <c r="AP31" s="103"/>
      <c r="AQ31" s="103"/>
      <c r="AR31" s="103"/>
      <c r="AS31" s="103"/>
      <c r="AT31" s="104"/>
      <c r="AU31" s="108"/>
      <c r="AV31" s="109"/>
      <c r="AW31" s="109"/>
      <c r="AX31" s="110"/>
      <c r="AY31" s="99" t="str">
        <f t="shared" si="0"/>
        <v xml:space="preserve"> </v>
      </c>
      <c r="AZ31" s="100"/>
      <c r="BA31" s="100"/>
      <c r="BB31" s="100"/>
      <c r="BC31" s="100"/>
      <c r="BD31" s="100"/>
      <c r="BE31" s="100"/>
      <c r="BF31" s="100"/>
      <c r="BG31" s="100"/>
      <c r="BH31" s="101"/>
      <c r="BI31" s="96"/>
      <c r="BJ31" s="97"/>
      <c r="BK31" s="97"/>
      <c r="BL31" s="97"/>
      <c r="BM31" s="97"/>
      <c r="BN31" s="97"/>
      <c r="BO31" s="97"/>
      <c r="BP31" s="97"/>
      <c r="BQ31" s="97"/>
      <c r="BR31" s="97"/>
      <c r="BS31" s="97"/>
      <c r="BT31" s="97"/>
      <c r="BU31" s="97"/>
      <c r="BV31" s="97"/>
      <c r="BW31" s="97"/>
      <c r="BX31" s="97"/>
      <c r="BY31" s="97"/>
      <c r="BZ31" s="98"/>
      <c r="CA31" s="6"/>
      <c r="CB31" s="7"/>
    </row>
    <row r="32" spans="2:80" ht="25.5" customHeight="1" thickBot="1" x14ac:dyDescent="0.25">
      <c r="B32" s="10"/>
      <c r="C32" s="6"/>
      <c r="D32" s="197"/>
      <c r="E32" s="198"/>
      <c r="F32" s="64" t="str">
        <f>IFERROR(VLOOKUP(AA32,元データ!A:B,2,0)," ")</f>
        <v xml:space="preserve"> </v>
      </c>
      <c r="G32" s="65"/>
      <c r="H32" s="65"/>
      <c r="I32" s="65"/>
      <c r="J32" s="65"/>
      <c r="K32" s="65"/>
      <c r="L32" s="65"/>
      <c r="M32" s="65"/>
      <c r="N32" s="65"/>
      <c r="O32" s="65"/>
      <c r="P32" s="65"/>
      <c r="Q32" s="65"/>
      <c r="R32" s="65"/>
      <c r="S32" s="65"/>
      <c r="T32" s="65"/>
      <c r="U32" s="65"/>
      <c r="V32" s="65"/>
      <c r="W32" s="66"/>
      <c r="X32" s="66"/>
      <c r="Y32" s="66"/>
      <c r="Z32" s="67"/>
      <c r="AA32" s="68"/>
      <c r="AB32" s="69"/>
      <c r="AC32" s="69"/>
      <c r="AD32" s="69"/>
      <c r="AE32" s="69"/>
      <c r="AF32" s="69"/>
      <c r="AG32" s="69"/>
      <c r="AH32" s="69"/>
      <c r="AI32" s="69"/>
      <c r="AJ32" s="69"/>
      <c r="AK32" s="69"/>
      <c r="AL32" s="70"/>
      <c r="AM32" s="102" t="str">
        <f>IFERROR(VLOOKUP(AA32,元データ!A:C,3,0)," ")</f>
        <v xml:space="preserve"> </v>
      </c>
      <c r="AN32" s="103"/>
      <c r="AO32" s="103"/>
      <c r="AP32" s="103"/>
      <c r="AQ32" s="103"/>
      <c r="AR32" s="103"/>
      <c r="AS32" s="103"/>
      <c r="AT32" s="104"/>
      <c r="AU32" s="108"/>
      <c r="AV32" s="109"/>
      <c r="AW32" s="109"/>
      <c r="AX32" s="110"/>
      <c r="AY32" s="99" t="str">
        <f t="shared" si="0"/>
        <v xml:space="preserve"> </v>
      </c>
      <c r="AZ32" s="100"/>
      <c r="BA32" s="100"/>
      <c r="BB32" s="100"/>
      <c r="BC32" s="100"/>
      <c r="BD32" s="100"/>
      <c r="BE32" s="100"/>
      <c r="BF32" s="100"/>
      <c r="BG32" s="100"/>
      <c r="BH32" s="101"/>
      <c r="BI32" s="96"/>
      <c r="BJ32" s="97"/>
      <c r="BK32" s="97"/>
      <c r="BL32" s="97"/>
      <c r="BM32" s="97"/>
      <c r="BN32" s="97"/>
      <c r="BO32" s="97"/>
      <c r="BP32" s="97"/>
      <c r="BQ32" s="97"/>
      <c r="BR32" s="97"/>
      <c r="BS32" s="97"/>
      <c r="BT32" s="97"/>
      <c r="BU32" s="97"/>
      <c r="BV32" s="97"/>
      <c r="BW32" s="97"/>
      <c r="BX32" s="97"/>
      <c r="BY32" s="97"/>
      <c r="BZ32" s="98"/>
      <c r="CA32" s="6"/>
      <c r="CB32" s="7"/>
    </row>
    <row r="33" spans="2:99" ht="25.5" customHeight="1" thickBot="1" x14ac:dyDescent="0.25">
      <c r="B33" s="10"/>
      <c r="C33" s="6"/>
      <c r="D33" s="199"/>
      <c r="E33" s="200"/>
      <c r="F33" s="64" t="str">
        <f>IFERROR(VLOOKUP(AA33,元データ!A:B,2,0)," ")</f>
        <v xml:space="preserve"> </v>
      </c>
      <c r="G33" s="65"/>
      <c r="H33" s="65"/>
      <c r="I33" s="65"/>
      <c r="J33" s="65"/>
      <c r="K33" s="65"/>
      <c r="L33" s="65"/>
      <c r="M33" s="65"/>
      <c r="N33" s="65"/>
      <c r="O33" s="65"/>
      <c r="P33" s="65"/>
      <c r="Q33" s="65"/>
      <c r="R33" s="65"/>
      <c r="S33" s="65"/>
      <c r="T33" s="65"/>
      <c r="U33" s="65"/>
      <c r="V33" s="65"/>
      <c r="W33" s="66"/>
      <c r="X33" s="66"/>
      <c r="Y33" s="66"/>
      <c r="Z33" s="67"/>
      <c r="AA33" s="68"/>
      <c r="AB33" s="69"/>
      <c r="AC33" s="69"/>
      <c r="AD33" s="69"/>
      <c r="AE33" s="69"/>
      <c r="AF33" s="69"/>
      <c r="AG33" s="69"/>
      <c r="AH33" s="69"/>
      <c r="AI33" s="69"/>
      <c r="AJ33" s="69"/>
      <c r="AK33" s="69"/>
      <c r="AL33" s="70"/>
      <c r="AM33" s="102" t="str">
        <f>IFERROR(VLOOKUP(AA33,元データ!A:C,3,0)," ")</f>
        <v xml:space="preserve"> </v>
      </c>
      <c r="AN33" s="103"/>
      <c r="AO33" s="103"/>
      <c r="AP33" s="103"/>
      <c r="AQ33" s="103"/>
      <c r="AR33" s="103"/>
      <c r="AS33" s="103"/>
      <c r="AT33" s="104"/>
      <c r="AU33" s="108"/>
      <c r="AV33" s="109"/>
      <c r="AW33" s="109"/>
      <c r="AX33" s="110"/>
      <c r="AY33" s="99" t="str">
        <f t="shared" si="0"/>
        <v xml:space="preserve"> </v>
      </c>
      <c r="AZ33" s="100"/>
      <c r="BA33" s="100"/>
      <c r="BB33" s="100"/>
      <c r="BC33" s="100"/>
      <c r="BD33" s="100"/>
      <c r="BE33" s="100"/>
      <c r="BF33" s="100"/>
      <c r="BG33" s="100"/>
      <c r="BH33" s="101"/>
      <c r="BI33" s="96"/>
      <c r="BJ33" s="97"/>
      <c r="BK33" s="97"/>
      <c r="BL33" s="97"/>
      <c r="BM33" s="97"/>
      <c r="BN33" s="97"/>
      <c r="BO33" s="97"/>
      <c r="BP33" s="97"/>
      <c r="BQ33" s="97"/>
      <c r="BR33" s="97"/>
      <c r="BS33" s="97"/>
      <c r="BT33" s="97"/>
      <c r="BU33" s="97"/>
      <c r="BV33" s="97"/>
      <c r="BW33" s="97"/>
      <c r="BX33" s="97"/>
      <c r="BY33" s="97"/>
      <c r="BZ33" s="98"/>
      <c r="CA33" s="6"/>
      <c r="CB33" s="7"/>
    </row>
    <row r="34" spans="2:99" ht="19.5" customHeight="1" thickBot="1" x14ac:dyDescent="0.25">
      <c r="B34" s="10"/>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7"/>
    </row>
    <row r="35" spans="2:99" ht="25.5" customHeight="1" thickBot="1" x14ac:dyDescent="0.25">
      <c r="B35" s="10"/>
      <c r="C35" s="6"/>
      <c r="D35" s="6"/>
      <c r="E35" s="6"/>
      <c r="F35" s="6"/>
      <c r="G35" s="6"/>
      <c r="H35" s="6"/>
      <c r="I35" s="6"/>
      <c r="J35" s="6"/>
      <c r="K35" s="6"/>
      <c r="L35" s="6"/>
      <c r="M35" s="6"/>
      <c r="N35" s="6"/>
      <c r="O35" s="6"/>
      <c r="P35" s="6"/>
      <c r="Q35" s="6"/>
      <c r="R35" s="6"/>
      <c r="S35" s="212" t="s">
        <v>721</v>
      </c>
      <c r="T35" s="213"/>
      <c r="U35" s="213"/>
      <c r="V35" s="213"/>
      <c r="W35" s="213"/>
      <c r="X35" s="213"/>
      <c r="Y35" s="213"/>
      <c r="Z35" s="213"/>
      <c r="AA35" s="213"/>
      <c r="AB35" s="213"/>
      <c r="AC35" s="213"/>
      <c r="AD35" s="213"/>
      <c r="AE35" s="6"/>
      <c r="AF35" s="6"/>
      <c r="AG35" s="6"/>
      <c r="AH35" s="6"/>
      <c r="AI35" s="213" t="s">
        <v>722</v>
      </c>
      <c r="AJ35" s="213"/>
      <c r="AK35" s="213"/>
      <c r="AL35" s="213"/>
      <c r="AM35" s="213"/>
      <c r="AN35" s="213"/>
      <c r="AO35" s="213"/>
      <c r="AP35" s="213"/>
      <c r="AQ35" s="213"/>
      <c r="AR35" s="213"/>
      <c r="AS35" s="213"/>
      <c r="AT35" s="213"/>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7"/>
    </row>
    <row r="36" spans="2:99" ht="20.149999999999999" customHeight="1" x14ac:dyDescent="0.2">
      <c r="B36" s="10"/>
      <c r="C36" s="6"/>
      <c r="D36" s="193" t="s">
        <v>21</v>
      </c>
      <c r="E36" s="252"/>
      <c r="F36" s="232" t="s">
        <v>22</v>
      </c>
      <c r="G36" s="233"/>
      <c r="H36" s="233"/>
      <c r="I36" s="233"/>
      <c r="J36" s="233"/>
      <c r="K36" s="233"/>
      <c r="L36" s="233"/>
      <c r="M36" s="233"/>
      <c r="N36" s="233"/>
      <c r="O36" s="233"/>
      <c r="P36" s="233"/>
      <c r="Q36" s="233"/>
      <c r="R36" s="234"/>
      <c r="S36" s="124"/>
      <c r="T36" s="125"/>
      <c r="U36" s="125"/>
      <c r="V36" s="239"/>
      <c r="W36" s="229" t="s">
        <v>23</v>
      </c>
      <c r="X36" s="229"/>
      <c r="Y36" s="229"/>
      <c r="Z36" s="229"/>
      <c r="AA36" s="229"/>
      <c r="AB36" s="229"/>
      <c r="AC36" s="229"/>
      <c r="AD36" s="235"/>
      <c r="AE36" s="210"/>
      <c r="AF36" s="211"/>
      <c r="AG36" s="111"/>
      <c r="AH36" s="111"/>
      <c r="AI36" s="124"/>
      <c r="AJ36" s="125"/>
      <c r="AK36" s="125"/>
      <c r="AL36" s="239"/>
      <c r="AM36" s="229" t="s">
        <v>23</v>
      </c>
      <c r="AN36" s="229"/>
      <c r="AO36" s="229"/>
      <c r="AP36" s="229"/>
      <c r="AQ36" s="229"/>
      <c r="AR36" s="229"/>
      <c r="AS36" s="229"/>
      <c r="AT36" s="230"/>
      <c r="AU36" s="112"/>
      <c r="AV36" s="112"/>
      <c r="AW36" s="112"/>
      <c r="AX36" s="112"/>
      <c r="AY36" s="112"/>
      <c r="AZ36" s="112"/>
      <c r="BA36" s="112"/>
      <c r="BB36" s="112"/>
      <c r="BC36" s="111"/>
      <c r="BD36" s="111"/>
      <c r="BE36" s="111"/>
      <c r="BF36" s="111"/>
      <c r="BG36" s="112"/>
      <c r="BH36" s="112"/>
      <c r="BI36" s="112"/>
      <c r="BJ36" s="112"/>
      <c r="BK36" s="112"/>
      <c r="BL36" s="112"/>
      <c r="BM36" s="112"/>
      <c r="BN36" s="112"/>
      <c r="BO36" s="111"/>
      <c r="BP36" s="111"/>
      <c r="BQ36" s="111"/>
      <c r="BR36" s="111"/>
      <c r="BS36" s="111"/>
      <c r="BT36" s="111"/>
      <c r="BU36" s="111"/>
      <c r="BV36" s="111"/>
      <c r="BW36" s="111"/>
      <c r="BX36" s="111"/>
      <c r="BY36" s="111"/>
      <c r="BZ36" s="111"/>
      <c r="CA36" s="6"/>
      <c r="CB36" s="7"/>
      <c r="CJ36" s="130"/>
      <c r="CK36" s="130"/>
      <c r="CL36" s="130"/>
      <c r="CM36" s="130"/>
      <c r="CN36" s="132"/>
      <c r="CO36" s="132"/>
      <c r="CP36" s="132"/>
      <c r="CQ36" s="132"/>
      <c r="CR36" s="132"/>
      <c r="CS36" s="132"/>
      <c r="CT36" s="132"/>
      <c r="CU36" s="132"/>
    </row>
    <row r="37" spans="2:99" ht="20.149999999999999" customHeight="1" x14ac:dyDescent="0.2">
      <c r="B37" s="10"/>
      <c r="C37" s="6"/>
      <c r="D37" s="195"/>
      <c r="E37" s="253"/>
      <c r="F37" s="214" t="s">
        <v>24</v>
      </c>
      <c r="G37" s="215"/>
      <c r="H37" s="215"/>
      <c r="I37" s="215"/>
      <c r="J37" s="215"/>
      <c r="K37" s="215"/>
      <c r="L37" s="215"/>
      <c r="M37" s="215"/>
      <c r="N37" s="215"/>
      <c r="O37" s="215"/>
      <c r="P37" s="215"/>
      <c r="Q37" s="215"/>
      <c r="R37" s="216"/>
      <c r="S37" s="207" t="str">
        <f>IF(SUM(AY17:BH33)=0," ",SUM(AY17:BH33))</f>
        <v xml:space="preserve"> </v>
      </c>
      <c r="T37" s="208"/>
      <c r="U37" s="208"/>
      <c r="V37" s="208"/>
      <c r="W37" s="208"/>
      <c r="X37" s="208"/>
      <c r="Y37" s="208"/>
      <c r="Z37" s="208"/>
      <c r="AA37" s="208"/>
      <c r="AB37" s="208"/>
      <c r="AC37" s="208"/>
      <c r="AD37" s="209"/>
      <c r="AE37" s="210"/>
      <c r="AF37" s="211"/>
      <c r="AG37" s="111"/>
      <c r="AH37" s="111"/>
      <c r="AI37" s="240" t="str">
        <f ca="1">IF(SUMIF(F17:Z33,"*通学*",AY17:BH33)=0,"0",SUMIF(F17:Z33,"*通学*",AY17:BH33))</f>
        <v>0</v>
      </c>
      <c r="AJ37" s="241"/>
      <c r="AK37" s="241"/>
      <c r="AL37" s="241"/>
      <c r="AM37" s="241"/>
      <c r="AN37" s="241"/>
      <c r="AO37" s="241"/>
      <c r="AP37" s="241"/>
      <c r="AQ37" s="241"/>
      <c r="AR37" s="241"/>
      <c r="AS37" s="241"/>
      <c r="AT37" s="242"/>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6"/>
      <c r="CB37" s="7"/>
      <c r="CJ37" s="130"/>
      <c r="CK37" s="130"/>
      <c r="CL37" s="130"/>
      <c r="CM37" s="130"/>
      <c r="CN37" s="130"/>
      <c r="CO37" s="130"/>
      <c r="CP37" s="130"/>
      <c r="CQ37" s="130"/>
      <c r="CR37" s="130"/>
      <c r="CS37" s="130"/>
      <c r="CT37" s="130"/>
      <c r="CU37" s="130"/>
    </row>
    <row r="38" spans="2:99" ht="20.149999999999999" customHeight="1" x14ac:dyDescent="0.2">
      <c r="B38" s="10"/>
      <c r="C38" s="6"/>
      <c r="D38" s="195"/>
      <c r="E38" s="253"/>
      <c r="F38" s="214" t="s">
        <v>25</v>
      </c>
      <c r="G38" s="215"/>
      <c r="H38" s="215"/>
      <c r="I38" s="215"/>
      <c r="J38" s="215"/>
      <c r="K38" s="215"/>
      <c r="L38" s="215"/>
      <c r="M38" s="215"/>
      <c r="N38" s="215"/>
      <c r="O38" s="215"/>
      <c r="P38" s="215"/>
      <c r="Q38" s="215"/>
      <c r="R38" s="216"/>
      <c r="S38" s="226">
        <v>11.2</v>
      </c>
      <c r="T38" s="227"/>
      <c r="U38" s="227"/>
      <c r="V38" s="227"/>
      <c r="W38" s="227"/>
      <c r="X38" s="227"/>
      <c r="Y38" s="227"/>
      <c r="Z38" s="228"/>
      <c r="AA38" s="217" t="s">
        <v>26</v>
      </c>
      <c r="AB38" s="217"/>
      <c r="AC38" s="217"/>
      <c r="AD38" s="218"/>
      <c r="AE38" s="210"/>
      <c r="AF38" s="211"/>
      <c r="AG38" s="111"/>
      <c r="AH38" s="111"/>
      <c r="AI38" s="243">
        <f>IF(S38=0,"0",S38)</f>
        <v>11.2</v>
      </c>
      <c r="AJ38" s="244"/>
      <c r="AK38" s="244"/>
      <c r="AL38" s="244"/>
      <c r="AM38" s="244"/>
      <c r="AN38" s="244"/>
      <c r="AO38" s="244"/>
      <c r="AP38" s="245"/>
      <c r="AQ38" s="217" t="s">
        <v>26</v>
      </c>
      <c r="AR38" s="217"/>
      <c r="AS38" s="217"/>
      <c r="AT38" s="231"/>
      <c r="AU38" s="111"/>
      <c r="AV38" s="111"/>
      <c r="AW38" s="111"/>
      <c r="AX38" s="111"/>
      <c r="AY38" s="247"/>
      <c r="AZ38" s="247"/>
      <c r="BA38" s="247"/>
      <c r="BB38" s="247"/>
      <c r="BC38" s="111"/>
      <c r="BD38" s="111"/>
      <c r="BE38" s="111"/>
      <c r="BF38" s="111"/>
      <c r="BG38" s="111"/>
      <c r="BH38" s="111"/>
      <c r="BI38" s="111"/>
      <c r="BJ38" s="111"/>
      <c r="BK38" s="247"/>
      <c r="BL38" s="247"/>
      <c r="BM38" s="247"/>
      <c r="BN38" s="247"/>
      <c r="BO38" s="111"/>
      <c r="BP38" s="111"/>
      <c r="BQ38" s="111"/>
      <c r="BR38" s="111"/>
      <c r="BS38" s="111"/>
      <c r="BT38" s="111"/>
      <c r="BU38" s="111"/>
      <c r="BV38" s="111"/>
      <c r="BW38" s="111"/>
      <c r="BX38" s="111"/>
      <c r="BY38" s="111"/>
      <c r="BZ38" s="111"/>
      <c r="CA38" s="6"/>
      <c r="CB38" s="7"/>
      <c r="CJ38" s="130"/>
      <c r="CK38" s="130"/>
      <c r="CL38" s="130"/>
      <c r="CM38" s="130"/>
      <c r="CN38" s="130"/>
      <c r="CO38" s="130"/>
      <c r="CP38" s="130"/>
      <c r="CQ38" s="130"/>
      <c r="CR38" s="131"/>
      <c r="CS38" s="131"/>
      <c r="CT38" s="131"/>
      <c r="CU38" s="131"/>
    </row>
    <row r="39" spans="2:99" s="2" customFormat="1" ht="20.149999999999999" customHeight="1" thickBot="1" x14ac:dyDescent="0.25">
      <c r="B39" s="14"/>
      <c r="C39" s="15"/>
      <c r="D39" s="195"/>
      <c r="E39" s="253"/>
      <c r="F39" s="236" t="s">
        <v>27</v>
      </c>
      <c r="G39" s="237"/>
      <c r="H39" s="237"/>
      <c r="I39" s="237"/>
      <c r="J39" s="237"/>
      <c r="K39" s="237"/>
      <c r="L39" s="237"/>
      <c r="M39" s="237"/>
      <c r="N39" s="237"/>
      <c r="O39" s="237"/>
      <c r="P39" s="237"/>
      <c r="Q39" s="237"/>
      <c r="R39" s="238"/>
      <c r="S39" s="121" t="str">
        <f>IFERROR(INT(S37*S38)," ")</f>
        <v xml:space="preserve"> </v>
      </c>
      <c r="T39" s="122"/>
      <c r="U39" s="122"/>
      <c r="V39" s="122"/>
      <c r="W39" s="122"/>
      <c r="X39" s="122"/>
      <c r="Y39" s="122"/>
      <c r="Z39" s="122"/>
      <c r="AA39" s="122"/>
      <c r="AB39" s="122"/>
      <c r="AC39" s="122"/>
      <c r="AD39" s="123"/>
      <c r="AE39" s="219"/>
      <c r="AF39" s="220"/>
      <c r="AG39" s="248"/>
      <c r="AH39" s="248"/>
      <c r="AI39" s="121">
        <f ca="1">IFERROR(INT(AI37*AI38),"0")</f>
        <v>0</v>
      </c>
      <c r="AJ39" s="122"/>
      <c r="AK39" s="122"/>
      <c r="AL39" s="122"/>
      <c r="AM39" s="122"/>
      <c r="AN39" s="122"/>
      <c r="AO39" s="122"/>
      <c r="AP39" s="122"/>
      <c r="AQ39" s="122"/>
      <c r="AR39" s="122"/>
      <c r="AS39" s="122"/>
      <c r="AT39" s="123"/>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8"/>
      <c r="BW39" s="248"/>
      <c r="BX39" s="248"/>
      <c r="BY39" s="248"/>
      <c r="BZ39" s="248"/>
      <c r="CA39" s="15"/>
      <c r="CB39" s="16"/>
      <c r="CJ39" s="128"/>
      <c r="CK39" s="128"/>
      <c r="CL39" s="128"/>
      <c r="CM39" s="128"/>
      <c r="CN39" s="128"/>
      <c r="CO39" s="128"/>
      <c r="CP39" s="128"/>
      <c r="CQ39" s="128"/>
      <c r="CR39" s="128"/>
      <c r="CS39" s="128"/>
      <c r="CT39" s="128"/>
      <c r="CU39" s="128"/>
    </row>
    <row r="40" spans="2:99" s="2" customFormat="1" ht="20.149999999999999" customHeight="1" x14ac:dyDescent="0.2">
      <c r="B40" s="14"/>
      <c r="C40" s="15"/>
      <c r="D40" s="195"/>
      <c r="E40" s="253"/>
      <c r="F40" s="221" t="s">
        <v>12</v>
      </c>
      <c r="G40" s="222"/>
      <c r="H40" s="222"/>
      <c r="I40" s="222"/>
      <c r="J40" s="222"/>
      <c r="K40" s="222"/>
      <c r="L40" s="222"/>
      <c r="M40" s="222"/>
      <c r="N40" s="222"/>
      <c r="O40" s="222"/>
      <c r="P40" s="222"/>
      <c r="Q40" s="222"/>
      <c r="R40" s="223"/>
      <c r="S40" s="124">
        <v>0</v>
      </c>
      <c r="T40" s="125"/>
      <c r="U40" s="125"/>
      <c r="V40" s="125"/>
      <c r="W40" s="125"/>
      <c r="X40" s="125"/>
      <c r="Y40" s="125"/>
      <c r="Z40" s="125"/>
      <c r="AA40" s="125"/>
      <c r="AB40" s="125"/>
      <c r="AC40" s="125"/>
      <c r="AD40" s="126"/>
      <c r="AE40" s="224"/>
      <c r="AF40" s="225"/>
      <c r="AG40" s="246"/>
      <c r="AH40" s="246"/>
      <c r="AI40" s="124">
        <v>0</v>
      </c>
      <c r="AJ40" s="125"/>
      <c r="AK40" s="125"/>
      <c r="AL40" s="125"/>
      <c r="AM40" s="125"/>
      <c r="AN40" s="125"/>
      <c r="AO40" s="125"/>
      <c r="AP40" s="125"/>
      <c r="AQ40" s="125"/>
      <c r="AR40" s="125"/>
      <c r="AS40" s="125"/>
      <c r="AT40" s="126"/>
      <c r="AU40" s="246"/>
      <c r="AV40" s="246"/>
      <c r="AW40" s="246"/>
      <c r="AX40" s="246"/>
      <c r="AY40" s="246"/>
      <c r="AZ40" s="246"/>
      <c r="BA40" s="246"/>
      <c r="BB40" s="246"/>
      <c r="BC40" s="246"/>
      <c r="BD40" s="246"/>
      <c r="BE40" s="246"/>
      <c r="BF40" s="246"/>
      <c r="BG40" s="246"/>
      <c r="BH40" s="246"/>
      <c r="BI40" s="246"/>
      <c r="BJ40" s="246"/>
      <c r="BK40" s="246"/>
      <c r="BL40" s="246"/>
      <c r="BM40" s="246"/>
      <c r="BN40" s="246"/>
      <c r="BO40" s="111"/>
      <c r="BP40" s="111"/>
      <c r="BQ40" s="111"/>
      <c r="BR40" s="111"/>
      <c r="BS40" s="111"/>
      <c r="BT40" s="111"/>
      <c r="BU40" s="111"/>
      <c r="BV40" s="111"/>
      <c r="BW40" s="111"/>
      <c r="BX40" s="111"/>
      <c r="BY40" s="111"/>
      <c r="BZ40" s="111"/>
      <c r="CA40" s="15"/>
      <c r="CB40" s="16"/>
      <c r="CJ40" s="129"/>
      <c r="CK40" s="129"/>
      <c r="CL40" s="129"/>
      <c r="CM40" s="129"/>
      <c r="CN40" s="129"/>
      <c r="CO40" s="129"/>
      <c r="CP40" s="129"/>
      <c r="CQ40" s="129"/>
      <c r="CR40" s="129"/>
      <c r="CS40" s="129"/>
      <c r="CT40" s="129"/>
      <c r="CU40" s="129"/>
    </row>
    <row r="41" spans="2:99" s="3" customFormat="1" ht="20.149999999999999" customHeight="1" thickBot="1" x14ac:dyDescent="0.25">
      <c r="B41" s="17"/>
      <c r="C41" s="18"/>
      <c r="D41" s="254"/>
      <c r="E41" s="255"/>
      <c r="F41" s="256" t="s">
        <v>28</v>
      </c>
      <c r="G41" s="257"/>
      <c r="H41" s="257"/>
      <c r="I41" s="257"/>
      <c r="J41" s="257"/>
      <c r="K41" s="257"/>
      <c r="L41" s="257"/>
      <c r="M41" s="257"/>
      <c r="N41" s="257"/>
      <c r="O41" s="257"/>
      <c r="P41" s="257"/>
      <c r="Q41" s="257"/>
      <c r="R41" s="258"/>
      <c r="S41" s="105" t="str">
        <f>IFERROR(S39-S40," ")</f>
        <v xml:space="preserve"> </v>
      </c>
      <c r="T41" s="106"/>
      <c r="U41" s="106"/>
      <c r="V41" s="106"/>
      <c r="W41" s="106"/>
      <c r="X41" s="106"/>
      <c r="Y41" s="106"/>
      <c r="Z41" s="106"/>
      <c r="AA41" s="106"/>
      <c r="AB41" s="106"/>
      <c r="AC41" s="106"/>
      <c r="AD41" s="107"/>
      <c r="AE41" s="259"/>
      <c r="AF41" s="250"/>
      <c r="AG41" s="250"/>
      <c r="AH41" s="250"/>
      <c r="AI41" s="105">
        <f ca="1">IFERROR(AI39-AI40," ")</f>
        <v>0</v>
      </c>
      <c r="AJ41" s="106"/>
      <c r="AK41" s="106"/>
      <c r="AL41" s="106"/>
      <c r="AM41" s="106"/>
      <c r="AN41" s="106"/>
      <c r="AO41" s="106"/>
      <c r="AP41" s="106"/>
      <c r="AQ41" s="106"/>
      <c r="AR41" s="106"/>
      <c r="AS41" s="106"/>
      <c r="AT41" s="107"/>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50"/>
      <c r="BZ41" s="250"/>
      <c r="CA41" s="18"/>
      <c r="CB41" s="19"/>
      <c r="CJ41" s="127"/>
      <c r="CK41" s="127"/>
      <c r="CL41" s="127"/>
      <c r="CM41" s="127"/>
      <c r="CN41" s="127"/>
      <c r="CO41" s="127"/>
      <c r="CP41" s="127"/>
      <c r="CQ41" s="127"/>
      <c r="CR41" s="127"/>
      <c r="CS41" s="127"/>
      <c r="CT41" s="127"/>
      <c r="CU41" s="127"/>
    </row>
    <row r="42" spans="2:99" ht="16.5" customHeight="1" thickBot="1" x14ac:dyDescent="0.25">
      <c r="B42" s="10"/>
      <c r="C42" s="6"/>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6"/>
      <c r="BC42" s="6"/>
      <c r="BD42" s="6"/>
      <c r="BE42" s="6"/>
      <c r="BF42" s="6"/>
      <c r="BG42" s="6"/>
      <c r="BH42" s="6"/>
      <c r="BI42" s="6"/>
      <c r="BJ42" s="6"/>
      <c r="BK42" s="116"/>
      <c r="BL42" s="117"/>
      <c r="BM42" s="117"/>
      <c r="BN42" s="118"/>
      <c r="BO42" s="113" t="s">
        <v>29</v>
      </c>
      <c r="BP42" s="114"/>
      <c r="BQ42" s="114"/>
      <c r="BR42" s="251"/>
      <c r="BS42" s="119"/>
      <c r="BT42" s="117"/>
      <c r="BU42" s="117"/>
      <c r="BV42" s="120"/>
      <c r="BW42" s="113" t="s">
        <v>30</v>
      </c>
      <c r="BX42" s="114"/>
      <c r="BY42" s="114"/>
      <c r="BZ42" s="115"/>
      <c r="CA42" s="6"/>
      <c r="CB42" s="7"/>
    </row>
    <row r="43" spans="2:99" ht="14.25" customHeight="1" x14ac:dyDescent="0.2">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2"/>
    </row>
    <row r="45" spans="2:99" ht="16.5" customHeight="1" x14ac:dyDescent="0.2">
      <c r="AP45" s="249"/>
      <c r="AQ45" s="249"/>
    </row>
  </sheetData>
  <sheetProtection algorithmName="SHA-512" hashValue="XZ316oa4shX+rvSnQnxB62YXk6zXuP0+SkgfjY30RcRyRm+I/mGiGHsVIfTgIIS+5AgzlM7IaafgmCkn24iGOQ==" saltValue="fHr+vufhSQMd+Dfzsb/eAA==" spinCount="100000" sheet="1" objects="1" scenarios="1" selectLockedCells="1"/>
  <mergeCells count="329">
    <mergeCell ref="BF11:BQ11"/>
    <mergeCell ref="AI41:AT41"/>
    <mergeCell ref="BW41:BX41"/>
    <mergeCell ref="BY41:BZ41"/>
    <mergeCell ref="BO41:BP41"/>
    <mergeCell ref="BQ41:BR41"/>
    <mergeCell ref="BS40:BT40"/>
    <mergeCell ref="BU40:BV40"/>
    <mergeCell ref="BW40:BX40"/>
    <mergeCell ref="BY40:BZ40"/>
    <mergeCell ref="BO40:BP40"/>
    <mergeCell ref="BQ40:BR40"/>
    <mergeCell ref="BE39:BF39"/>
    <mergeCell ref="BC39:BD39"/>
    <mergeCell ref="BW39:BX39"/>
    <mergeCell ref="BY39:BZ39"/>
    <mergeCell ref="BS37:BT37"/>
    <mergeCell ref="BU37:BV37"/>
    <mergeCell ref="BW37:BX37"/>
    <mergeCell ref="BY37:BZ37"/>
    <mergeCell ref="BG37:BH37"/>
    <mergeCell ref="AY38:BB38"/>
    <mergeCell ref="BC38:BD38"/>
    <mergeCell ref="BE38:BF38"/>
    <mergeCell ref="D42:U42"/>
    <mergeCell ref="V42:AC42"/>
    <mergeCell ref="AD42:AG42"/>
    <mergeCell ref="AH42:AQ42"/>
    <mergeCell ref="AR42:BA42"/>
    <mergeCell ref="BM41:BN41"/>
    <mergeCell ref="AW41:AX41"/>
    <mergeCell ref="AY41:AZ41"/>
    <mergeCell ref="D36:E41"/>
    <mergeCell ref="AU40:AV40"/>
    <mergeCell ref="BM40:BN40"/>
    <mergeCell ref="AY40:AZ40"/>
    <mergeCell ref="BA40:BB40"/>
    <mergeCell ref="BC40:BD40"/>
    <mergeCell ref="BE40:BF40"/>
    <mergeCell ref="F41:R41"/>
    <mergeCell ref="AE41:AF41"/>
    <mergeCell ref="AG41:AH41"/>
    <mergeCell ref="BG40:BH40"/>
    <mergeCell ref="BI40:BJ40"/>
    <mergeCell ref="BK40:BL40"/>
    <mergeCell ref="AW40:AX40"/>
    <mergeCell ref="AY39:AZ39"/>
    <mergeCell ref="BA39:BB39"/>
    <mergeCell ref="AP45:AQ45"/>
    <mergeCell ref="BS41:BT41"/>
    <mergeCell ref="BU41:BV41"/>
    <mergeCell ref="BA41:BB41"/>
    <mergeCell ref="BC41:BD41"/>
    <mergeCell ref="BE41:BF41"/>
    <mergeCell ref="BG41:BH41"/>
    <mergeCell ref="BI41:BJ41"/>
    <mergeCell ref="BK41:BL41"/>
    <mergeCell ref="AU41:AV41"/>
    <mergeCell ref="BO42:BR42"/>
    <mergeCell ref="AU39:AV39"/>
    <mergeCell ref="AW39:AX39"/>
    <mergeCell ref="AG39:AH39"/>
    <mergeCell ref="AI39:AT39"/>
    <mergeCell ref="AI40:AT40"/>
    <mergeCell ref="BQ39:BR39"/>
    <mergeCell ref="BS39:BT39"/>
    <mergeCell ref="BU39:BV39"/>
    <mergeCell ref="BG39:BH39"/>
    <mergeCell ref="BI39:BJ39"/>
    <mergeCell ref="BK39:BL39"/>
    <mergeCell ref="BM39:BN39"/>
    <mergeCell ref="BO39:BP39"/>
    <mergeCell ref="AU38:AV38"/>
    <mergeCell ref="AW38:AX38"/>
    <mergeCell ref="BS38:BT38"/>
    <mergeCell ref="BW38:BX38"/>
    <mergeCell ref="BY38:BZ38"/>
    <mergeCell ref="BG38:BH38"/>
    <mergeCell ref="BU38:BV38"/>
    <mergeCell ref="BI38:BJ38"/>
    <mergeCell ref="BK38:BN38"/>
    <mergeCell ref="BO38:BP38"/>
    <mergeCell ref="BQ38:BR38"/>
    <mergeCell ref="F38:R38"/>
    <mergeCell ref="AA38:AD38"/>
    <mergeCell ref="AE38:AF38"/>
    <mergeCell ref="AE39:AF39"/>
    <mergeCell ref="F40:R40"/>
    <mergeCell ref="AE40:AF40"/>
    <mergeCell ref="S38:Z38"/>
    <mergeCell ref="F37:R37"/>
    <mergeCell ref="AM36:AT36"/>
    <mergeCell ref="AQ38:AT38"/>
    <mergeCell ref="AE37:AF37"/>
    <mergeCell ref="AG37:AH37"/>
    <mergeCell ref="AG38:AH38"/>
    <mergeCell ref="F36:R36"/>
    <mergeCell ref="W36:AD36"/>
    <mergeCell ref="F39:R39"/>
    <mergeCell ref="S36:V36"/>
    <mergeCell ref="AI36:AL36"/>
    <mergeCell ref="AI37:AT37"/>
    <mergeCell ref="AI38:AP38"/>
    <mergeCell ref="AG40:AH40"/>
    <mergeCell ref="AA33:AL33"/>
    <mergeCell ref="AM31:AT31"/>
    <mergeCell ref="S37:AD37"/>
    <mergeCell ref="AU28:AX28"/>
    <mergeCell ref="AM33:AT33"/>
    <mergeCell ref="AU33:AX33"/>
    <mergeCell ref="AM30:AT30"/>
    <mergeCell ref="AU29:AX29"/>
    <mergeCell ref="AU30:AX30"/>
    <mergeCell ref="AA30:AL30"/>
    <mergeCell ref="AG36:AH36"/>
    <mergeCell ref="AA31:AL31"/>
    <mergeCell ref="AA32:AL32"/>
    <mergeCell ref="AE36:AF36"/>
    <mergeCell ref="AM32:AT32"/>
    <mergeCell ref="S35:AD35"/>
    <mergeCell ref="AI35:AT35"/>
    <mergeCell ref="AU37:AV37"/>
    <mergeCell ref="AW37:AX37"/>
    <mergeCell ref="AU36:BB36"/>
    <mergeCell ref="F32:Z32"/>
    <mergeCell ref="F33:Z33"/>
    <mergeCell ref="BA37:BB37"/>
    <mergeCell ref="AY28:BH28"/>
    <mergeCell ref="AM28:AT28"/>
    <mergeCell ref="AA27:AL27"/>
    <mergeCell ref="AM29:AT29"/>
    <mergeCell ref="AM27:AT27"/>
    <mergeCell ref="AM25:AT25"/>
    <mergeCell ref="AM23:AT23"/>
    <mergeCell ref="AM24:AT24"/>
    <mergeCell ref="AU23:AX23"/>
    <mergeCell ref="AU18:AX18"/>
    <mergeCell ref="AA24:AL24"/>
    <mergeCell ref="AA25:AL25"/>
    <mergeCell ref="AA26:AL26"/>
    <mergeCell ref="AU19:AX19"/>
    <mergeCell ref="AU20:AX20"/>
    <mergeCell ref="AU21:AX21"/>
    <mergeCell ref="AV13:AY13"/>
    <mergeCell ref="D16:E33"/>
    <mergeCell ref="F16:Z16"/>
    <mergeCell ref="AA16:AL16"/>
    <mergeCell ref="AM16:AT16"/>
    <mergeCell ref="AU16:AX16"/>
    <mergeCell ref="AY16:BH16"/>
    <mergeCell ref="F24:Z24"/>
    <mergeCell ref="AU26:AX26"/>
    <mergeCell ref="F27:Z27"/>
    <mergeCell ref="F17:Z17"/>
    <mergeCell ref="F20:Z20"/>
    <mergeCell ref="F21:Z21"/>
    <mergeCell ref="F22:Z22"/>
    <mergeCell ref="F23:Z23"/>
    <mergeCell ref="F19:Z19"/>
    <mergeCell ref="AU27:AX27"/>
    <mergeCell ref="AY22:BH22"/>
    <mergeCell ref="AM19:AT19"/>
    <mergeCell ref="AU22:AX22"/>
    <mergeCell ref="AM20:AT20"/>
    <mergeCell ref="AM21:AT21"/>
    <mergeCell ref="AA18:AL18"/>
    <mergeCell ref="AM18:AT18"/>
    <mergeCell ref="B1:BZ1"/>
    <mergeCell ref="B2:BZ2"/>
    <mergeCell ref="D4:N4"/>
    <mergeCell ref="O4:Q4"/>
    <mergeCell ref="R4:T4"/>
    <mergeCell ref="U4:W4"/>
    <mergeCell ref="D6:P7"/>
    <mergeCell ref="D5:N5"/>
    <mergeCell ref="O5:Q5"/>
    <mergeCell ref="R5:T5"/>
    <mergeCell ref="U5:W5"/>
    <mergeCell ref="X5:Z5"/>
    <mergeCell ref="AL6:AM11"/>
    <mergeCell ref="AN6:AV11"/>
    <mergeCell ref="AW6:BF6"/>
    <mergeCell ref="AW11:BE11"/>
    <mergeCell ref="AD5:AF5"/>
    <mergeCell ref="AW7:BZ10"/>
    <mergeCell ref="AA5:AC5"/>
    <mergeCell ref="BR11:BZ11"/>
    <mergeCell ref="D8:P8"/>
    <mergeCell ref="Q8:AJ9"/>
    <mergeCell ref="D9:P9"/>
    <mergeCell ref="D10:P10"/>
    <mergeCell ref="CL36:CM36"/>
    <mergeCell ref="CN36:CU36"/>
    <mergeCell ref="CJ37:CK37"/>
    <mergeCell ref="CL37:CM37"/>
    <mergeCell ref="CN37:CO37"/>
    <mergeCell ref="CP37:CQ37"/>
    <mergeCell ref="CR37:CS37"/>
    <mergeCell ref="CT37:CU37"/>
    <mergeCell ref="X4:Z4"/>
    <mergeCell ref="AA4:AC4"/>
    <mergeCell ref="AD4:AF4"/>
    <mergeCell ref="BC4:BG4"/>
    <mergeCell ref="CJ36:CK36"/>
    <mergeCell ref="BI31:BZ31"/>
    <mergeCell ref="BI26:BZ26"/>
    <mergeCell ref="AY25:BH25"/>
    <mergeCell ref="AY26:BH26"/>
    <mergeCell ref="BI28:BZ28"/>
    <mergeCell ref="BN4:BP4"/>
    <mergeCell ref="BW4:BZ4"/>
    <mergeCell ref="BH4:BM4"/>
    <mergeCell ref="BQ4:BV4"/>
    <mergeCell ref="BI16:BZ16"/>
    <mergeCell ref="AU17:AX17"/>
    <mergeCell ref="CJ38:CK38"/>
    <mergeCell ref="CL38:CM38"/>
    <mergeCell ref="CN38:CO38"/>
    <mergeCell ref="CP38:CQ38"/>
    <mergeCell ref="CR38:CU38"/>
    <mergeCell ref="CJ39:CK39"/>
    <mergeCell ref="CL39:CM39"/>
    <mergeCell ref="CN39:CO39"/>
    <mergeCell ref="CP39:CQ39"/>
    <mergeCell ref="CR39:CS39"/>
    <mergeCell ref="CJ41:CK41"/>
    <mergeCell ref="CL41:CM41"/>
    <mergeCell ref="CN41:CO41"/>
    <mergeCell ref="CP41:CQ41"/>
    <mergeCell ref="CR41:CS41"/>
    <mergeCell ref="CT41:CU41"/>
    <mergeCell ref="CT39:CU39"/>
    <mergeCell ref="CJ40:CK40"/>
    <mergeCell ref="CL40:CM40"/>
    <mergeCell ref="CN40:CO40"/>
    <mergeCell ref="CP40:CQ40"/>
    <mergeCell ref="CR40:CS40"/>
    <mergeCell ref="CT40:CU40"/>
    <mergeCell ref="BI27:BZ27"/>
    <mergeCell ref="BI32:BZ32"/>
    <mergeCell ref="BI30:BZ30"/>
    <mergeCell ref="BI29:BZ29"/>
    <mergeCell ref="BW42:BZ42"/>
    <mergeCell ref="BK42:BN42"/>
    <mergeCell ref="BS42:BV42"/>
    <mergeCell ref="AA19:AL19"/>
    <mergeCell ref="AA20:AL20"/>
    <mergeCell ref="AA21:AL21"/>
    <mergeCell ref="AA22:AL22"/>
    <mergeCell ref="AA23:AL23"/>
    <mergeCell ref="BI24:BZ24"/>
    <mergeCell ref="S39:AD39"/>
    <mergeCell ref="S40:AD40"/>
    <mergeCell ref="BO37:BP37"/>
    <mergeCell ref="BQ37:BR37"/>
    <mergeCell ref="BC37:BD37"/>
    <mergeCell ref="BE37:BF37"/>
    <mergeCell ref="AY37:AZ37"/>
    <mergeCell ref="BI37:BJ37"/>
    <mergeCell ref="BK37:BL37"/>
    <mergeCell ref="BM37:BN37"/>
    <mergeCell ref="BO36:BZ36"/>
    <mergeCell ref="BI17:BZ17"/>
    <mergeCell ref="AY23:BH23"/>
    <mergeCell ref="AY24:BH24"/>
    <mergeCell ref="AY18:BH18"/>
    <mergeCell ref="AY19:BH19"/>
    <mergeCell ref="AY20:BH20"/>
    <mergeCell ref="AY21:BH21"/>
    <mergeCell ref="BI18:BZ18"/>
    <mergeCell ref="BI19:BZ19"/>
    <mergeCell ref="BI20:BZ20"/>
    <mergeCell ref="BI21:BZ21"/>
    <mergeCell ref="BI22:BZ22"/>
    <mergeCell ref="BI23:BZ23"/>
    <mergeCell ref="BI25:BZ25"/>
    <mergeCell ref="AY17:BH17"/>
    <mergeCell ref="AM17:AT17"/>
    <mergeCell ref="S41:AD41"/>
    <mergeCell ref="AY29:BH29"/>
    <mergeCell ref="AY30:BH30"/>
    <mergeCell ref="AY31:BH31"/>
    <mergeCell ref="AY32:BH32"/>
    <mergeCell ref="AY33:BH33"/>
    <mergeCell ref="AM22:AT22"/>
    <mergeCell ref="F30:Z30"/>
    <mergeCell ref="F31:Z31"/>
    <mergeCell ref="AU24:AX24"/>
    <mergeCell ref="AU25:AX25"/>
    <mergeCell ref="AU31:AX31"/>
    <mergeCell ref="AU32:AX32"/>
    <mergeCell ref="F25:Z25"/>
    <mergeCell ref="F26:Z26"/>
    <mergeCell ref="AM26:AT26"/>
    <mergeCell ref="BC36:BD36"/>
    <mergeCell ref="BE36:BF36"/>
    <mergeCell ref="BG36:BN36"/>
    <mergeCell ref="BI33:BZ33"/>
    <mergeCell ref="AY27:BH27"/>
    <mergeCell ref="F28:Z28"/>
    <mergeCell ref="F29:Z29"/>
    <mergeCell ref="AA28:AL28"/>
    <mergeCell ref="AI6:AJ7"/>
    <mergeCell ref="AG6:AH7"/>
    <mergeCell ref="AE6:AF7"/>
    <mergeCell ref="AC6:AD7"/>
    <mergeCell ref="AA6:AB7"/>
    <mergeCell ref="Y6:Z7"/>
    <mergeCell ref="W6:X7"/>
    <mergeCell ref="U6:V7"/>
    <mergeCell ref="S6:T7"/>
    <mergeCell ref="Q6:R7"/>
    <mergeCell ref="F18:Z18"/>
    <mergeCell ref="Q10:AJ11"/>
    <mergeCell ref="D11:P11"/>
    <mergeCell ref="D13:T13"/>
    <mergeCell ref="U13:AD13"/>
    <mergeCell ref="AA17:AL17"/>
    <mergeCell ref="AA29:AL29"/>
    <mergeCell ref="BY6:BZ6"/>
    <mergeCell ref="BG6:BH6"/>
    <mergeCell ref="BI6:BJ6"/>
    <mergeCell ref="BK6:BL6"/>
    <mergeCell ref="BM6:BN6"/>
    <mergeCell ref="BO6:BP6"/>
    <mergeCell ref="BQ6:BR6"/>
    <mergeCell ref="BS6:BT6"/>
    <mergeCell ref="BU6:BV6"/>
    <mergeCell ref="BW6:BX6"/>
  </mergeCells>
  <phoneticPr fontId="1"/>
  <conditionalFormatting sqref="F17:Z33">
    <cfRule type="containsText" dxfId="38" priority="1" stopIfTrue="1" operator="containsText" text="通学">
      <formula>NOT(ISERROR(SEARCH("通学",F17)))</formula>
    </cfRule>
  </conditionalFormatting>
  <conditionalFormatting sqref="F18:Z18 AM18:BZ18">
    <cfRule type="expression" dxfId="37" priority="21" stopIfTrue="1">
      <formula>COUNTIF($F$18,"*義務*")</formula>
    </cfRule>
  </conditionalFormatting>
  <conditionalFormatting sqref="F19:Z19 AM19:BZ19">
    <cfRule type="expression" dxfId="36" priority="20" stopIfTrue="1">
      <formula>COUNTIF($F$19,"*義務*")</formula>
    </cfRule>
  </conditionalFormatting>
  <conditionalFormatting sqref="F20:Z20 AM20:BZ20">
    <cfRule type="expression" dxfId="35" priority="19" stopIfTrue="1">
      <formula>COUNTIF($F$20,"*義務*")</formula>
    </cfRule>
  </conditionalFormatting>
  <conditionalFormatting sqref="F21:Z21 AM21:BZ21">
    <cfRule type="expression" dxfId="34" priority="18" stopIfTrue="1">
      <formula>COUNTIF($F$21,"*義務*")</formula>
    </cfRule>
  </conditionalFormatting>
  <conditionalFormatting sqref="F22:Z22 AM22:BZ22">
    <cfRule type="expression" dxfId="33" priority="13" stopIfTrue="1">
      <formula>COUNTIF($F$22,"*義務*")</formula>
    </cfRule>
  </conditionalFormatting>
  <conditionalFormatting sqref="F22:Z33">
    <cfRule type="expression" dxfId="32" priority="14" stopIfTrue="1">
      <formula>COUNTIF($F$17:$Z$33,"義務")</formula>
    </cfRule>
  </conditionalFormatting>
  <conditionalFormatting sqref="F23:Z23 AM23:BZ23">
    <cfRule type="expression" dxfId="31" priority="12" stopIfTrue="1">
      <formula>COUNTIF($F$23,"*義務*")</formula>
    </cfRule>
  </conditionalFormatting>
  <conditionalFormatting sqref="F24:Z24 AM24:BZ24">
    <cfRule type="expression" dxfId="30" priority="11" stopIfTrue="1">
      <formula>COUNTIF($F$24,"*義務*")</formula>
    </cfRule>
  </conditionalFormatting>
  <conditionalFormatting sqref="F25:Z25 AM25:BZ25">
    <cfRule type="expression" dxfId="29" priority="10" stopIfTrue="1">
      <formula>COUNTIF($F$25,"*義務*")</formula>
    </cfRule>
  </conditionalFormatting>
  <conditionalFormatting sqref="F26:Z26 AM26:BZ26">
    <cfRule type="expression" dxfId="28" priority="9" stopIfTrue="1">
      <formula>COUNTIF($F$26,"*義務*")</formula>
    </cfRule>
  </conditionalFormatting>
  <conditionalFormatting sqref="F27:Z27 AM27:BZ27">
    <cfRule type="expression" dxfId="27" priority="8" stopIfTrue="1">
      <formula>COUNTIF($F$27,"*義務*")</formula>
    </cfRule>
  </conditionalFormatting>
  <conditionalFormatting sqref="F28:Z28 AM28:BZ28">
    <cfRule type="expression" dxfId="26" priority="7" stopIfTrue="1">
      <formula>COUNTIF($F$28,"*義務*")</formula>
    </cfRule>
  </conditionalFormatting>
  <conditionalFormatting sqref="F29:Z29 AM29:BZ29">
    <cfRule type="expression" dxfId="25" priority="6" stopIfTrue="1">
      <formula>COUNTIF($F$29,"*義務*")</formula>
    </cfRule>
  </conditionalFormatting>
  <conditionalFormatting sqref="F30:Z30 AM30:BZ30">
    <cfRule type="expression" dxfId="24" priority="5" stopIfTrue="1">
      <formula>COUNTIF($F$30,"*義務*")</formula>
    </cfRule>
  </conditionalFormatting>
  <conditionalFormatting sqref="F31:Z31 AM31:BZ31">
    <cfRule type="expression" dxfId="23" priority="4" stopIfTrue="1">
      <formula>COUNTIF($F$31,"*義務*")</formula>
    </cfRule>
  </conditionalFormatting>
  <conditionalFormatting sqref="F32:Z32 AM32:BZ32">
    <cfRule type="expression" dxfId="22" priority="3" stopIfTrue="1">
      <formula>COUNTIF($F$32,"*義務*")</formula>
    </cfRule>
  </conditionalFormatting>
  <conditionalFormatting sqref="F33:Z33 AM33:BZ33">
    <cfRule type="expression" dxfId="21" priority="2" stopIfTrue="1">
      <formula>COUNTIF($F$33,"*義務*")</formula>
    </cfRule>
  </conditionalFormatting>
  <conditionalFormatting sqref="F17:BZ17 AA18:AL33">
    <cfRule type="expression" dxfId="20" priority="22" stopIfTrue="1">
      <formula>COUNTIF($F$17,"*義務*")</formula>
    </cfRule>
  </conditionalFormatting>
  <conditionalFormatting sqref="F17:BZ17 AA18:BZ33 F18:Z21">
    <cfRule type="expression" dxfId="19" priority="24" stopIfTrue="1">
      <formula>COUNTIF($F$17:$Z$33,"義務")</formula>
    </cfRule>
  </conditionalFormatting>
  <printOptions horizontalCentered="1" verticalCentered="1"/>
  <pageMargins left="0.19685039370078741" right="0.19685039370078741" top="0" bottom="0" header="0.11811023622047245"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U45"/>
  <sheetViews>
    <sheetView view="pageBreakPreview" topLeftCell="A4" zoomScale="115" zoomScaleNormal="100" zoomScaleSheetLayoutView="115" workbookViewId="0">
      <selection activeCell="F18" sqref="F18:Z18"/>
    </sheetView>
  </sheetViews>
  <sheetFormatPr defaultColWidth="1.26953125" defaultRowHeight="16.5" customHeight="1" x14ac:dyDescent="0.2"/>
  <cols>
    <col min="1" max="1" width="3.36328125" style="1" customWidth="1"/>
    <col min="2" max="16384" width="1.26953125" style="1"/>
  </cols>
  <sheetData>
    <row r="1" spans="2:80" ht="16.5" customHeight="1" x14ac:dyDescent="0.2">
      <c r="B1" s="143" t="s">
        <v>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4"/>
      <c r="CB1" s="5"/>
    </row>
    <row r="2" spans="2:80" ht="13.5" customHeight="1" x14ac:dyDescent="0.2">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146" t="s">
        <v>724</v>
      </c>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6"/>
      <c r="CB2" s="7"/>
    </row>
    <row r="3" spans="2:80" ht="5.25" customHeight="1" thickBot="1" x14ac:dyDescent="0.25">
      <c r="B3" s="8"/>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6"/>
      <c r="BC3" s="6"/>
      <c r="BD3" s="6"/>
      <c r="BE3" s="6"/>
      <c r="BF3" s="6"/>
      <c r="BG3" s="6"/>
      <c r="BH3" s="6"/>
      <c r="BI3" s="6"/>
      <c r="BJ3" s="6"/>
      <c r="BK3" s="6"/>
      <c r="BL3" s="6"/>
      <c r="BM3" s="6"/>
      <c r="BN3" s="6"/>
      <c r="BO3" s="6"/>
      <c r="BP3" s="6"/>
      <c r="BQ3" s="6"/>
      <c r="BR3" s="6"/>
      <c r="BS3" s="6"/>
      <c r="BT3" s="6"/>
      <c r="BU3" s="6"/>
      <c r="BV3" s="6"/>
      <c r="BW3" s="6"/>
      <c r="BX3" s="6"/>
      <c r="BY3" s="6"/>
      <c r="BZ3" s="6"/>
      <c r="CA3" s="6"/>
      <c r="CB3" s="7"/>
    </row>
    <row r="4" spans="2:80" ht="30" customHeight="1" thickBot="1" x14ac:dyDescent="0.25">
      <c r="B4" s="8"/>
      <c r="C4" s="9"/>
      <c r="D4" s="147"/>
      <c r="E4" s="147"/>
      <c r="F4" s="147"/>
      <c r="G4" s="147"/>
      <c r="H4" s="147"/>
      <c r="I4" s="147"/>
      <c r="J4" s="147"/>
      <c r="K4" s="147"/>
      <c r="L4" s="147"/>
      <c r="M4" s="147"/>
      <c r="N4" s="147"/>
      <c r="O4" s="111"/>
      <c r="P4" s="111"/>
      <c r="Q4" s="111"/>
      <c r="R4" s="111"/>
      <c r="S4" s="111"/>
      <c r="T4" s="111"/>
      <c r="U4" s="111"/>
      <c r="V4" s="111"/>
      <c r="W4" s="111"/>
      <c r="X4" s="111"/>
      <c r="Y4" s="111"/>
      <c r="Z4" s="111"/>
      <c r="AA4" s="111"/>
      <c r="AB4" s="111"/>
      <c r="AC4" s="111"/>
      <c r="AD4" s="111"/>
      <c r="AE4" s="111"/>
      <c r="AF4" s="111"/>
      <c r="AG4" s="6"/>
      <c r="AH4" s="6"/>
      <c r="AI4" s="6"/>
      <c r="AJ4" s="6"/>
      <c r="AK4" s="6"/>
      <c r="AL4" s="6"/>
      <c r="AM4" s="6"/>
      <c r="AN4" s="6"/>
      <c r="AO4" s="6"/>
      <c r="AP4" s="6"/>
      <c r="AQ4" s="6"/>
      <c r="AR4" s="6"/>
      <c r="AS4" s="6"/>
      <c r="AT4" s="6"/>
      <c r="AU4" s="6"/>
      <c r="AV4" s="6"/>
      <c r="AW4" s="6"/>
      <c r="AX4" s="6"/>
      <c r="AY4" s="6"/>
      <c r="AZ4" s="6"/>
      <c r="BA4" s="6"/>
      <c r="BB4" s="6"/>
      <c r="BC4" s="133">
        <v>20</v>
      </c>
      <c r="BD4" s="134"/>
      <c r="BE4" s="134"/>
      <c r="BF4" s="134"/>
      <c r="BG4" s="135"/>
      <c r="BH4" s="91"/>
      <c r="BI4" s="91"/>
      <c r="BJ4" s="91"/>
      <c r="BK4" s="91"/>
      <c r="BL4" s="91"/>
      <c r="BM4" s="92"/>
      <c r="BN4" s="134" t="s">
        <v>1</v>
      </c>
      <c r="BO4" s="134"/>
      <c r="BP4" s="134"/>
      <c r="BQ4" s="135">
        <v>4</v>
      </c>
      <c r="BR4" s="91"/>
      <c r="BS4" s="91"/>
      <c r="BT4" s="91"/>
      <c r="BU4" s="91"/>
      <c r="BV4" s="92"/>
      <c r="BW4" s="134" t="s">
        <v>2</v>
      </c>
      <c r="BX4" s="134"/>
      <c r="BY4" s="134"/>
      <c r="BZ4" s="136"/>
      <c r="CA4" s="6"/>
      <c r="CB4" s="7"/>
    </row>
    <row r="5" spans="2:80" ht="18.75" customHeight="1" thickBot="1" x14ac:dyDescent="0.25">
      <c r="B5" s="10"/>
      <c r="C5" s="6"/>
      <c r="D5" s="147"/>
      <c r="E5" s="147"/>
      <c r="F5" s="147"/>
      <c r="G5" s="147"/>
      <c r="H5" s="147"/>
      <c r="I5" s="147"/>
      <c r="J5" s="147"/>
      <c r="K5" s="147"/>
      <c r="L5" s="147"/>
      <c r="M5" s="147"/>
      <c r="N5" s="147"/>
      <c r="O5" s="111"/>
      <c r="P5" s="111"/>
      <c r="Q5" s="111"/>
      <c r="R5" s="111"/>
      <c r="S5" s="111"/>
      <c r="T5" s="111"/>
      <c r="U5" s="111"/>
      <c r="V5" s="111"/>
      <c r="W5" s="111"/>
      <c r="X5" s="111"/>
      <c r="Y5" s="111"/>
      <c r="Z5" s="111"/>
      <c r="AA5" s="111"/>
      <c r="AB5" s="111"/>
      <c r="AC5" s="111"/>
      <c r="AD5" s="111"/>
      <c r="AE5" s="111"/>
      <c r="AF5" s="111"/>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7"/>
    </row>
    <row r="6" spans="2:80" ht="16.5" customHeight="1" x14ac:dyDescent="0.2">
      <c r="B6" s="10"/>
      <c r="C6" s="6"/>
      <c r="D6" s="148" t="s">
        <v>3</v>
      </c>
      <c r="E6" s="149"/>
      <c r="F6" s="149"/>
      <c r="G6" s="149"/>
      <c r="H6" s="149"/>
      <c r="I6" s="149"/>
      <c r="J6" s="149"/>
      <c r="K6" s="149"/>
      <c r="L6" s="149"/>
      <c r="M6" s="149"/>
      <c r="N6" s="149"/>
      <c r="O6" s="149"/>
      <c r="P6" s="150"/>
      <c r="Q6" s="262"/>
      <c r="R6" s="262"/>
      <c r="S6" s="262"/>
      <c r="T6" s="262"/>
      <c r="U6" s="262"/>
      <c r="V6" s="262"/>
      <c r="W6" s="262"/>
      <c r="X6" s="262"/>
      <c r="Y6" s="262"/>
      <c r="Z6" s="262"/>
      <c r="AA6" s="262"/>
      <c r="AB6" s="262"/>
      <c r="AC6" s="262"/>
      <c r="AD6" s="262"/>
      <c r="AE6" s="262"/>
      <c r="AF6" s="262"/>
      <c r="AG6" s="262"/>
      <c r="AH6" s="262"/>
      <c r="AI6" s="262"/>
      <c r="AJ6" s="268"/>
      <c r="AK6" s="6"/>
      <c r="AL6" s="154" t="s">
        <v>4</v>
      </c>
      <c r="AM6" s="155"/>
      <c r="AN6" s="160" t="s">
        <v>5</v>
      </c>
      <c r="AO6" s="161"/>
      <c r="AP6" s="161"/>
      <c r="AQ6" s="161"/>
      <c r="AR6" s="161"/>
      <c r="AS6" s="161"/>
      <c r="AT6" s="161"/>
      <c r="AU6" s="161"/>
      <c r="AV6" s="162"/>
      <c r="AW6" s="169" t="s">
        <v>6</v>
      </c>
      <c r="AX6" s="170"/>
      <c r="AY6" s="170"/>
      <c r="AZ6" s="170"/>
      <c r="BA6" s="170"/>
      <c r="BB6" s="170"/>
      <c r="BC6" s="170"/>
      <c r="BD6" s="170"/>
      <c r="BE6" s="170"/>
      <c r="BF6" s="171"/>
      <c r="BG6" s="264"/>
      <c r="BH6" s="264"/>
      <c r="BI6" s="264"/>
      <c r="BJ6" s="264"/>
      <c r="BK6" s="264"/>
      <c r="BL6" s="264"/>
      <c r="BM6" s="264"/>
      <c r="BN6" s="264"/>
      <c r="BO6" s="264"/>
      <c r="BP6" s="264"/>
      <c r="BQ6" s="264"/>
      <c r="BR6" s="264"/>
      <c r="BS6" s="264"/>
      <c r="BT6" s="264"/>
      <c r="BU6" s="264"/>
      <c r="BV6" s="264"/>
      <c r="BW6" s="264"/>
      <c r="BX6" s="264"/>
      <c r="BY6" s="264"/>
      <c r="BZ6" s="290"/>
      <c r="CA6" s="6"/>
      <c r="CB6" s="7"/>
    </row>
    <row r="7" spans="2:80" ht="16.5" customHeight="1" x14ac:dyDescent="0.2">
      <c r="B7" s="10"/>
      <c r="C7" s="6"/>
      <c r="D7" s="151"/>
      <c r="E7" s="152"/>
      <c r="F7" s="152"/>
      <c r="G7" s="152"/>
      <c r="H7" s="152"/>
      <c r="I7" s="152"/>
      <c r="J7" s="152"/>
      <c r="K7" s="152"/>
      <c r="L7" s="152"/>
      <c r="M7" s="152"/>
      <c r="N7" s="152"/>
      <c r="O7" s="152"/>
      <c r="P7" s="153"/>
      <c r="Q7" s="263"/>
      <c r="R7" s="263"/>
      <c r="S7" s="263"/>
      <c r="T7" s="263"/>
      <c r="U7" s="263"/>
      <c r="V7" s="263"/>
      <c r="W7" s="263"/>
      <c r="X7" s="263"/>
      <c r="Y7" s="263"/>
      <c r="Z7" s="263"/>
      <c r="AA7" s="263"/>
      <c r="AB7" s="263"/>
      <c r="AC7" s="263"/>
      <c r="AD7" s="263"/>
      <c r="AE7" s="263"/>
      <c r="AF7" s="263"/>
      <c r="AG7" s="263"/>
      <c r="AH7" s="263"/>
      <c r="AI7" s="263"/>
      <c r="AJ7" s="269"/>
      <c r="AK7" s="6"/>
      <c r="AL7" s="156"/>
      <c r="AM7" s="157"/>
      <c r="AN7" s="163"/>
      <c r="AO7" s="164"/>
      <c r="AP7" s="164"/>
      <c r="AQ7" s="164"/>
      <c r="AR7" s="164"/>
      <c r="AS7" s="164"/>
      <c r="AT7" s="164"/>
      <c r="AU7" s="164"/>
      <c r="AV7" s="165"/>
      <c r="AW7" s="270"/>
      <c r="AX7" s="271"/>
      <c r="AY7" s="271"/>
      <c r="AZ7" s="271"/>
      <c r="BA7" s="271"/>
      <c r="BB7" s="271"/>
      <c r="BC7" s="271"/>
      <c r="BD7" s="271"/>
      <c r="BE7" s="271"/>
      <c r="BF7" s="271"/>
      <c r="BG7" s="271"/>
      <c r="BH7" s="271"/>
      <c r="BI7" s="271"/>
      <c r="BJ7" s="271"/>
      <c r="BK7" s="271"/>
      <c r="BL7" s="271"/>
      <c r="BM7" s="271"/>
      <c r="BN7" s="271"/>
      <c r="BO7" s="271"/>
      <c r="BP7" s="271"/>
      <c r="BQ7" s="271"/>
      <c r="BR7" s="271"/>
      <c r="BS7" s="271"/>
      <c r="BT7" s="271"/>
      <c r="BU7" s="271"/>
      <c r="BV7" s="271"/>
      <c r="BW7" s="271"/>
      <c r="BX7" s="271"/>
      <c r="BY7" s="271"/>
      <c r="BZ7" s="272"/>
      <c r="CA7" s="6"/>
      <c r="CB7" s="7"/>
    </row>
    <row r="8" spans="2:80" ht="20.149999999999999" customHeight="1" x14ac:dyDescent="0.2">
      <c r="B8" s="10"/>
      <c r="C8" s="6"/>
      <c r="D8" s="184" t="s">
        <v>7</v>
      </c>
      <c r="E8" s="185"/>
      <c r="F8" s="185"/>
      <c r="G8" s="185"/>
      <c r="H8" s="185"/>
      <c r="I8" s="185"/>
      <c r="J8" s="185"/>
      <c r="K8" s="185"/>
      <c r="L8" s="185"/>
      <c r="M8" s="185"/>
      <c r="N8" s="185"/>
      <c r="O8" s="185"/>
      <c r="P8" s="186"/>
      <c r="Q8" s="279"/>
      <c r="R8" s="280"/>
      <c r="S8" s="280"/>
      <c r="T8" s="280"/>
      <c r="U8" s="280"/>
      <c r="V8" s="280"/>
      <c r="W8" s="280"/>
      <c r="X8" s="280"/>
      <c r="Y8" s="280"/>
      <c r="Z8" s="280"/>
      <c r="AA8" s="280"/>
      <c r="AB8" s="280"/>
      <c r="AC8" s="280"/>
      <c r="AD8" s="280"/>
      <c r="AE8" s="280"/>
      <c r="AF8" s="280"/>
      <c r="AG8" s="280"/>
      <c r="AH8" s="280"/>
      <c r="AI8" s="280"/>
      <c r="AJ8" s="281"/>
      <c r="AK8" s="6"/>
      <c r="AL8" s="156"/>
      <c r="AM8" s="157"/>
      <c r="AN8" s="163"/>
      <c r="AO8" s="164"/>
      <c r="AP8" s="164"/>
      <c r="AQ8" s="164"/>
      <c r="AR8" s="164"/>
      <c r="AS8" s="164"/>
      <c r="AT8" s="164"/>
      <c r="AU8" s="164"/>
      <c r="AV8" s="165"/>
      <c r="AW8" s="273"/>
      <c r="AX8" s="274"/>
      <c r="AY8" s="274"/>
      <c r="AZ8" s="274"/>
      <c r="BA8" s="274"/>
      <c r="BB8" s="274"/>
      <c r="BC8" s="274"/>
      <c r="BD8" s="274"/>
      <c r="BE8" s="274"/>
      <c r="BF8" s="274"/>
      <c r="BG8" s="274"/>
      <c r="BH8" s="274"/>
      <c r="BI8" s="274"/>
      <c r="BJ8" s="274"/>
      <c r="BK8" s="274"/>
      <c r="BL8" s="274"/>
      <c r="BM8" s="274"/>
      <c r="BN8" s="274"/>
      <c r="BO8" s="274"/>
      <c r="BP8" s="274"/>
      <c r="BQ8" s="274"/>
      <c r="BR8" s="274"/>
      <c r="BS8" s="274"/>
      <c r="BT8" s="274"/>
      <c r="BU8" s="274"/>
      <c r="BV8" s="274"/>
      <c r="BW8" s="274"/>
      <c r="BX8" s="274"/>
      <c r="BY8" s="274"/>
      <c r="BZ8" s="275"/>
      <c r="CA8" s="6"/>
      <c r="CB8" s="7"/>
    </row>
    <row r="9" spans="2:80" ht="20.149999999999999" customHeight="1" x14ac:dyDescent="0.2">
      <c r="B9" s="10"/>
      <c r="C9" s="6"/>
      <c r="D9" s="184" t="s">
        <v>8</v>
      </c>
      <c r="E9" s="185"/>
      <c r="F9" s="185"/>
      <c r="G9" s="185"/>
      <c r="H9" s="185"/>
      <c r="I9" s="185"/>
      <c r="J9" s="185"/>
      <c r="K9" s="185"/>
      <c r="L9" s="185"/>
      <c r="M9" s="185"/>
      <c r="N9" s="185"/>
      <c r="O9" s="185"/>
      <c r="P9" s="186"/>
      <c r="Q9" s="282"/>
      <c r="R9" s="283"/>
      <c r="S9" s="283"/>
      <c r="T9" s="283"/>
      <c r="U9" s="283"/>
      <c r="V9" s="283"/>
      <c r="W9" s="283"/>
      <c r="X9" s="283"/>
      <c r="Y9" s="283"/>
      <c r="Z9" s="283"/>
      <c r="AA9" s="283"/>
      <c r="AB9" s="283"/>
      <c r="AC9" s="283"/>
      <c r="AD9" s="283"/>
      <c r="AE9" s="283"/>
      <c r="AF9" s="283"/>
      <c r="AG9" s="283"/>
      <c r="AH9" s="283"/>
      <c r="AI9" s="283"/>
      <c r="AJ9" s="284"/>
      <c r="AK9" s="6"/>
      <c r="AL9" s="156"/>
      <c r="AM9" s="157"/>
      <c r="AN9" s="163"/>
      <c r="AO9" s="164"/>
      <c r="AP9" s="164"/>
      <c r="AQ9" s="164"/>
      <c r="AR9" s="164"/>
      <c r="AS9" s="164"/>
      <c r="AT9" s="164"/>
      <c r="AU9" s="164"/>
      <c r="AV9" s="165"/>
      <c r="AW9" s="273"/>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5"/>
      <c r="CA9" s="6"/>
      <c r="CB9" s="7"/>
    </row>
    <row r="10" spans="2:80" ht="20.149999999999999" customHeight="1" x14ac:dyDescent="0.2">
      <c r="B10" s="10"/>
      <c r="C10" s="6"/>
      <c r="D10" s="190" t="s">
        <v>9</v>
      </c>
      <c r="E10" s="191"/>
      <c r="F10" s="191"/>
      <c r="G10" s="191"/>
      <c r="H10" s="191"/>
      <c r="I10" s="191"/>
      <c r="J10" s="191"/>
      <c r="K10" s="191"/>
      <c r="L10" s="191"/>
      <c r="M10" s="191"/>
      <c r="N10" s="191"/>
      <c r="O10" s="191"/>
      <c r="P10" s="192"/>
      <c r="Q10" s="279"/>
      <c r="R10" s="280"/>
      <c r="S10" s="280"/>
      <c r="T10" s="280"/>
      <c r="U10" s="280"/>
      <c r="V10" s="280"/>
      <c r="W10" s="280"/>
      <c r="X10" s="280"/>
      <c r="Y10" s="280"/>
      <c r="Z10" s="280"/>
      <c r="AA10" s="280"/>
      <c r="AB10" s="280"/>
      <c r="AC10" s="280"/>
      <c r="AD10" s="280"/>
      <c r="AE10" s="280"/>
      <c r="AF10" s="280"/>
      <c r="AG10" s="280"/>
      <c r="AH10" s="280"/>
      <c r="AI10" s="280"/>
      <c r="AJ10" s="281"/>
      <c r="AK10" s="6"/>
      <c r="AL10" s="156"/>
      <c r="AM10" s="157"/>
      <c r="AN10" s="163"/>
      <c r="AO10" s="164"/>
      <c r="AP10" s="164"/>
      <c r="AQ10" s="164"/>
      <c r="AR10" s="164"/>
      <c r="AS10" s="164"/>
      <c r="AT10" s="164"/>
      <c r="AU10" s="164"/>
      <c r="AV10" s="165"/>
      <c r="AW10" s="276"/>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8"/>
      <c r="CA10" s="6"/>
      <c r="CB10" s="7"/>
    </row>
    <row r="11" spans="2:80" ht="20.149999999999999" customHeight="1" thickBot="1" x14ac:dyDescent="0.25">
      <c r="B11" s="10"/>
      <c r="C11" s="6"/>
      <c r="D11" s="87" t="s">
        <v>10</v>
      </c>
      <c r="E11" s="88"/>
      <c r="F11" s="88"/>
      <c r="G11" s="88"/>
      <c r="H11" s="88"/>
      <c r="I11" s="88"/>
      <c r="J11" s="88"/>
      <c r="K11" s="88"/>
      <c r="L11" s="88"/>
      <c r="M11" s="88"/>
      <c r="N11" s="88"/>
      <c r="O11" s="88"/>
      <c r="P11" s="89"/>
      <c r="Q11" s="285"/>
      <c r="R11" s="286"/>
      <c r="S11" s="286"/>
      <c r="T11" s="286"/>
      <c r="U11" s="286"/>
      <c r="V11" s="286"/>
      <c r="W11" s="286"/>
      <c r="X11" s="286"/>
      <c r="Y11" s="286"/>
      <c r="Z11" s="286"/>
      <c r="AA11" s="286"/>
      <c r="AB11" s="286"/>
      <c r="AC11" s="286"/>
      <c r="AD11" s="286"/>
      <c r="AE11" s="286"/>
      <c r="AF11" s="286"/>
      <c r="AG11" s="286"/>
      <c r="AH11" s="286"/>
      <c r="AI11" s="286"/>
      <c r="AJ11" s="287"/>
      <c r="AK11" s="6"/>
      <c r="AL11" s="158"/>
      <c r="AM11" s="159"/>
      <c r="AN11" s="166"/>
      <c r="AO11" s="167"/>
      <c r="AP11" s="167"/>
      <c r="AQ11" s="167"/>
      <c r="AR11" s="167"/>
      <c r="AS11" s="167"/>
      <c r="AT11" s="167"/>
      <c r="AU11" s="167"/>
      <c r="AV11" s="168"/>
      <c r="AW11" s="172" t="s">
        <v>11</v>
      </c>
      <c r="AX11" s="172"/>
      <c r="AY11" s="172"/>
      <c r="AZ11" s="172"/>
      <c r="BA11" s="172"/>
      <c r="BB11" s="172"/>
      <c r="BC11" s="172"/>
      <c r="BD11" s="172"/>
      <c r="BE11" s="172"/>
      <c r="BF11" s="288"/>
      <c r="BG11" s="289"/>
      <c r="BH11" s="289"/>
      <c r="BI11" s="289"/>
      <c r="BJ11" s="289"/>
      <c r="BK11" s="289"/>
      <c r="BL11" s="289"/>
      <c r="BM11" s="289"/>
      <c r="BN11" s="289"/>
      <c r="BO11" s="289"/>
      <c r="BP11" s="289"/>
      <c r="BQ11" s="289"/>
      <c r="BR11" s="182" t="s">
        <v>376</v>
      </c>
      <c r="BS11" s="182"/>
      <c r="BT11" s="182"/>
      <c r="BU11" s="182"/>
      <c r="BV11" s="182"/>
      <c r="BW11" s="182"/>
      <c r="BX11" s="182"/>
      <c r="BY11" s="182"/>
      <c r="BZ11" s="183"/>
      <c r="CA11" s="6"/>
      <c r="CB11" s="7"/>
    </row>
    <row r="12" spans="2:80" ht="8.25" customHeight="1" thickBot="1" x14ac:dyDescent="0.25">
      <c r="B12" s="10"/>
      <c r="C12" s="6"/>
      <c r="D12" s="11"/>
      <c r="E12" s="11"/>
      <c r="F12" s="11"/>
      <c r="G12" s="11"/>
      <c r="H12" s="11"/>
      <c r="I12" s="11"/>
      <c r="J12" s="11"/>
      <c r="K12" s="11"/>
      <c r="L12" s="11"/>
      <c r="M12" s="11"/>
      <c r="N12" s="11"/>
      <c r="O12" s="11"/>
      <c r="P12" s="11"/>
      <c r="Q12" s="6"/>
      <c r="R12" s="6"/>
      <c r="S12" s="6"/>
      <c r="T12" s="6"/>
      <c r="U12" s="6"/>
      <c r="V12" s="6"/>
      <c r="W12" s="6"/>
      <c r="X12" s="6"/>
      <c r="Y12" s="6"/>
      <c r="Z12" s="6"/>
      <c r="AA12" s="6"/>
      <c r="AB12" s="6"/>
      <c r="AC12" s="6"/>
      <c r="AD12" s="6"/>
      <c r="AE12" s="6"/>
      <c r="AF12" s="6"/>
      <c r="AG12" s="6"/>
      <c r="AH12" s="6"/>
      <c r="AI12" s="6"/>
      <c r="AJ12" s="6"/>
      <c r="AK12" s="6"/>
      <c r="AL12" s="12"/>
      <c r="AM12" s="12"/>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6"/>
      <c r="CB12" s="7"/>
    </row>
    <row r="13" spans="2:80" ht="30" customHeight="1" thickBot="1" x14ac:dyDescent="0.25">
      <c r="B13" s="10"/>
      <c r="C13" s="6"/>
      <c r="D13" s="90" t="s">
        <v>12</v>
      </c>
      <c r="E13" s="91"/>
      <c r="F13" s="91"/>
      <c r="G13" s="91"/>
      <c r="H13" s="91"/>
      <c r="I13" s="91"/>
      <c r="J13" s="91"/>
      <c r="K13" s="91"/>
      <c r="L13" s="91"/>
      <c r="M13" s="91"/>
      <c r="N13" s="91"/>
      <c r="O13" s="91"/>
      <c r="P13" s="91"/>
      <c r="Q13" s="91"/>
      <c r="R13" s="91"/>
      <c r="S13" s="91"/>
      <c r="T13" s="92"/>
      <c r="U13" s="265" t="s">
        <v>13</v>
      </c>
      <c r="V13" s="266"/>
      <c r="W13" s="266"/>
      <c r="X13" s="266"/>
      <c r="Y13" s="266"/>
      <c r="Z13" s="266"/>
      <c r="AA13" s="266"/>
      <c r="AB13" s="266"/>
      <c r="AC13" s="266"/>
      <c r="AD13" s="267"/>
      <c r="AE13" s="13"/>
      <c r="AF13" s="13"/>
      <c r="AG13" s="13"/>
      <c r="AH13" s="13"/>
      <c r="AI13" s="13"/>
      <c r="AJ13" s="13"/>
      <c r="AK13" s="13"/>
      <c r="AL13" s="13"/>
      <c r="AM13" s="13"/>
      <c r="AN13" s="13"/>
      <c r="AO13" s="13"/>
      <c r="AP13" s="13"/>
      <c r="AQ13" s="13"/>
      <c r="AR13" s="13"/>
      <c r="AS13" s="13"/>
      <c r="AT13" s="13"/>
      <c r="AU13" s="13"/>
      <c r="AV13" s="111"/>
      <c r="AW13" s="111"/>
      <c r="AX13" s="111"/>
      <c r="AY13" s="111"/>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7"/>
    </row>
    <row r="14" spans="2:80" ht="8.25" customHeight="1" x14ac:dyDescent="0.2">
      <c r="B14" s="10"/>
      <c r="C14" s="6"/>
      <c r="D14" s="11"/>
      <c r="E14" s="11"/>
      <c r="F14" s="11"/>
      <c r="G14" s="11"/>
      <c r="H14" s="11"/>
      <c r="I14" s="11"/>
      <c r="J14" s="11"/>
      <c r="K14" s="11"/>
      <c r="L14" s="11"/>
      <c r="M14" s="11"/>
      <c r="N14" s="11"/>
      <c r="O14" s="11"/>
      <c r="P14" s="11"/>
      <c r="Q14" s="6"/>
      <c r="R14" s="6"/>
      <c r="S14" s="6"/>
      <c r="T14" s="6"/>
      <c r="U14" s="6"/>
      <c r="V14" s="6"/>
      <c r="W14" s="6"/>
      <c r="X14" s="6"/>
      <c r="Y14" s="6"/>
      <c r="Z14" s="6"/>
      <c r="AA14" s="6"/>
      <c r="AB14" s="6"/>
      <c r="AC14" s="6"/>
      <c r="AD14" s="6"/>
      <c r="AE14" s="6"/>
      <c r="AF14" s="6"/>
      <c r="AG14" s="6"/>
      <c r="AH14" s="6"/>
      <c r="AI14" s="6"/>
      <c r="AJ14" s="6"/>
      <c r="AK14" s="6"/>
      <c r="AL14" s="12"/>
      <c r="AM14" s="12"/>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6"/>
      <c r="CB14" s="7"/>
    </row>
    <row r="15" spans="2:80" ht="6.75" customHeight="1" thickBot="1" x14ac:dyDescent="0.25">
      <c r="B15" s="10"/>
      <c r="C15" s="6"/>
      <c r="D15" s="11"/>
      <c r="E15" s="11"/>
      <c r="F15" s="11"/>
      <c r="G15" s="11"/>
      <c r="H15" s="11"/>
      <c r="I15" s="11"/>
      <c r="J15" s="11"/>
      <c r="K15" s="11"/>
      <c r="L15" s="11"/>
      <c r="M15" s="11"/>
      <c r="N15" s="11"/>
      <c r="O15" s="11"/>
      <c r="P15" s="11"/>
      <c r="Q15" s="6"/>
      <c r="R15" s="6"/>
      <c r="S15" s="6"/>
      <c r="T15" s="6"/>
      <c r="U15" s="6"/>
      <c r="V15" s="6"/>
      <c r="W15" s="6"/>
      <c r="X15" s="6"/>
      <c r="Y15" s="6"/>
      <c r="Z15" s="6"/>
      <c r="AA15" s="6"/>
      <c r="AB15" s="6"/>
      <c r="AC15" s="6"/>
      <c r="AD15" s="6"/>
      <c r="AE15" s="6"/>
      <c r="AF15" s="6"/>
      <c r="AG15" s="6"/>
      <c r="AH15" s="6"/>
      <c r="AI15" s="6"/>
      <c r="AJ15" s="6"/>
      <c r="AK15" s="6"/>
      <c r="AL15" s="12"/>
      <c r="AM15" s="12"/>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6"/>
      <c r="CB15" s="7"/>
    </row>
    <row r="16" spans="2:80" ht="16.5" customHeight="1" thickBot="1" x14ac:dyDescent="0.25">
      <c r="B16" s="10"/>
      <c r="C16" s="6"/>
      <c r="D16" s="193" t="s">
        <v>14</v>
      </c>
      <c r="E16" s="194"/>
      <c r="F16" s="140" t="s">
        <v>15</v>
      </c>
      <c r="G16" s="201"/>
      <c r="H16" s="201"/>
      <c r="I16" s="201"/>
      <c r="J16" s="201"/>
      <c r="K16" s="201"/>
      <c r="L16" s="201"/>
      <c r="M16" s="201"/>
      <c r="N16" s="201"/>
      <c r="O16" s="201"/>
      <c r="P16" s="201"/>
      <c r="Q16" s="201"/>
      <c r="R16" s="201"/>
      <c r="S16" s="201"/>
      <c r="T16" s="201"/>
      <c r="U16" s="201"/>
      <c r="V16" s="201"/>
      <c r="W16" s="141"/>
      <c r="X16" s="141"/>
      <c r="Y16" s="141"/>
      <c r="Z16" s="142"/>
      <c r="AA16" s="140" t="s">
        <v>16</v>
      </c>
      <c r="AB16" s="141"/>
      <c r="AC16" s="141"/>
      <c r="AD16" s="141"/>
      <c r="AE16" s="141"/>
      <c r="AF16" s="141"/>
      <c r="AG16" s="141"/>
      <c r="AH16" s="141"/>
      <c r="AI16" s="141"/>
      <c r="AJ16" s="141"/>
      <c r="AK16" s="141"/>
      <c r="AL16" s="142"/>
      <c r="AM16" s="140" t="s">
        <v>17</v>
      </c>
      <c r="AN16" s="141"/>
      <c r="AO16" s="141"/>
      <c r="AP16" s="141"/>
      <c r="AQ16" s="141"/>
      <c r="AR16" s="141"/>
      <c r="AS16" s="141"/>
      <c r="AT16" s="142"/>
      <c r="AU16" s="202" t="s">
        <v>18</v>
      </c>
      <c r="AV16" s="203"/>
      <c r="AW16" s="203"/>
      <c r="AX16" s="204"/>
      <c r="AY16" s="140" t="s">
        <v>19</v>
      </c>
      <c r="AZ16" s="205"/>
      <c r="BA16" s="205"/>
      <c r="BB16" s="205"/>
      <c r="BC16" s="205"/>
      <c r="BD16" s="205"/>
      <c r="BE16" s="205"/>
      <c r="BF16" s="205"/>
      <c r="BG16" s="205"/>
      <c r="BH16" s="206"/>
      <c r="BI16" s="140" t="s">
        <v>20</v>
      </c>
      <c r="BJ16" s="141"/>
      <c r="BK16" s="141"/>
      <c r="BL16" s="141"/>
      <c r="BM16" s="141"/>
      <c r="BN16" s="141"/>
      <c r="BO16" s="141"/>
      <c r="BP16" s="141"/>
      <c r="BQ16" s="141"/>
      <c r="BR16" s="141"/>
      <c r="BS16" s="141"/>
      <c r="BT16" s="141"/>
      <c r="BU16" s="141"/>
      <c r="BV16" s="141"/>
      <c r="BW16" s="141"/>
      <c r="BX16" s="141"/>
      <c r="BY16" s="141"/>
      <c r="BZ16" s="142"/>
      <c r="CA16" s="6"/>
      <c r="CB16" s="7"/>
    </row>
    <row r="17" spans="2:80" ht="25.5" customHeight="1" thickBot="1" x14ac:dyDescent="0.25">
      <c r="B17" s="10"/>
      <c r="C17" s="6"/>
      <c r="D17" s="195"/>
      <c r="E17" s="196"/>
      <c r="F17" s="64" t="str">
        <f>IFERROR(VLOOKUP(AA17,元データ!A:B,2,0)," ")</f>
        <v>移動（介護あり）　　早朝０．５</v>
      </c>
      <c r="G17" s="65"/>
      <c r="H17" s="65"/>
      <c r="I17" s="65"/>
      <c r="J17" s="65"/>
      <c r="K17" s="65"/>
      <c r="L17" s="65"/>
      <c r="M17" s="65"/>
      <c r="N17" s="65"/>
      <c r="O17" s="65"/>
      <c r="P17" s="65"/>
      <c r="Q17" s="65"/>
      <c r="R17" s="65"/>
      <c r="S17" s="65"/>
      <c r="T17" s="65"/>
      <c r="U17" s="65"/>
      <c r="V17" s="65"/>
      <c r="W17" s="66"/>
      <c r="X17" s="66"/>
      <c r="Y17" s="66"/>
      <c r="Z17" s="67"/>
      <c r="AA17" s="291">
        <v>111195</v>
      </c>
      <c r="AB17" s="292"/>
      <c r="AC17" s="292"/>
      <c r="AD17" s="292"/>
      <c r="AE17" s="292"/>
      <c r="AF17" s="292"/>
      <c r="AG17" s="292"/>
      <c r="AH17" s="292"/>
      <c r="AI17" s="292"/>
      <c r="AJ17" s="292"/>
      <c r="AK17" s="292"/>
      <c r="AL17" s="293"/>
      <c r="AM17" s="294">
        <f>IFERROR(VLOOKUP(AA17,元データ!A:C,3,0)," ")</f>
        <v>320</v>
      </c>
      <c r="AN17" s="295"/>
      <c r="AO17" s="295"/>
      <c r="AP17" s="295"/>
      <c r="AQ17" s="295"/>
      <c r="AR17" s="295"/>
      <c r="AS17" s="295"/>
      <c r="AT17" s="296"/>
      <c r="AU17" s="297">
        <v>2</v>
      </c>
      <c r="AV17" s="298"/>
      <c r="AW17" s="298"/>
      <c r="AX17" s="299"/>
      <c r="AY17" s="294">
        <f>IFERROR(AM17*AU17," ")</f>
        <v>640</v>
      </c>
      <c r="AZ17" s="295"/>
      <c r="BA17" s="295"/>
      <c r="BB17" s="295"/>
      <c r="BC17" s="295"/>
      <c r="BD17" s="295"/>
      <c r="BE17" s="295"/>
      <c r="BF17" s="295"/>
      <c r="BG17" s="295"/>
      <c r="BH17" s="296"/>
      <c r="BI17" s="294"/>
      <c r="BJ17" s="295"/>
      <c r="BK17" s="295"/>
      <c r="BL17" s="295"/>
      <c r="BM17" s="295"/>
      <c r="BN17" s="295"/>
      <c r="BO17" s="295"/>
      <c r="BP17" s="295"/>
      <c r="BQ17" s="295"/>
      <c r="BR17" s="295"/>
      <c r="BS17" s="295"/>
      <c r="BT17" s="295"/>
      <c r="BU17" s="295"/>
      <c r="BV17" s="295"/>
      <c r="BW17" s="295"/>
      <c r="BX17" s="295"/>
      <c r="BY17" s="295"/>
      <c r="BZ17" s="296"/>
      <c r="CA17" s="6"/>
      <c r="CB17" s="7"/>
    </row>
    <row r="18" spans="2:80" ht="25.5" customHeight="1" thickBot="1" x14ac:dyDescent="0.25">
      <c r="B18" s="10"/>
      <c r="C18" s="6"/>
      <c r="D18" s="195"/>
      <c r="E18" s="196"/>
      <c r="F18" s="64" t="str">
        <f>IFERROR(VLOOKUP(AA18,元データ!A:B,2,0)," ")</f>
        <v>移動（介護あり）　　日中０．５</v>
      </c>
      <c r="G18" s="65"/>
      <c r="H18" s="65"/>
      <c r="I18" s="65"/>
      <c r="J18" s="65"/>
      <c r="K18" s="65"/>
      <c r="L18" s="65"/>
      <c r="M18" s="65"/>
      <c r="N18" s="65"/>
      <c r="O18" s="65"/>
      <c r="P18" s="65"/>
      <c r="Q18" s="65"/>
      <c r="R18" s="65"/>
      <c r="S18" s="65"/>
      <c r="T18" s="65"/>
      <c r="U18" s="65"/>
      <c r="V18" s="65"/>
      <c r="W18" s="66"/>
      <c r="X18" s="66"/>
      <c r="Y18" s="66"/>
      <c r="Z18" s="67"/>
      <c r="AA18" s="291">
        <v>111111</v>
      </c>
      <c r="AB18" s="292"/>
      <c r="AC18" s="292"/>
      <c r="AD18" s="292"/>
      <c r="AE18" s="292"/>
      <c r="AF18" s="292"/>
      <c r="AG18" s="292"/>
      <c r="AH18" s="292"/>
      <c r="AI18" s="292"/>
      <c r="AJ18" s="292"/>
      <c r="AK18" s="292"/>
      <c r="AL18" s="293"/>
      <c r="AM18" s="294">
        <f>IFERROR(VLOOKUP(AA18,元データ!A:C,3,0)," ")</f>
        <v>256</v>
      </c>
      <c r="AN18" s="295"/>
      <c r="AO18" s="295"/>
      <c r="AP18" s="295"/>
      <c r="AQ18" s="295"/>
      <c r="AR18" s="295"/>
      <c r="AS18" s="295"/>
      <c r="AT18" s="296"/>
      <c r="AU18" s="297">
        <v>1</v>
      </c>
      <c r="AV18" s="298"/>
      <c r="AW18" s="298"/>
      <c r="AX18" s="299"/>
      <c r="AY18" s="294">
        <f t="shared" ref="AY18:AY33" si="0">IFERROR(AM18*AU18," ")</f>
        <v>256</v>
      </c>
      <c r="AZ18" s="295"/>
      <c r="BA18" s="295"/>
      <c r="BB18" s="295"/>
      <c r="BC18" s="295"/>
      <c r="BD18" s="295"/>
      <c r="BE18" s="295"/>
      <c r="BF18" s="295"/>
      <c r="BG18" s="295"/>
      <c r="BH18" s="296"/>
      <c r="BI18" s="294"/>
      <c r="BJ18" s="295"/>
      <c r="BK18" s="295"/>
      <c r="BL18" s="295"/>
      <c r="BM18" s="295"/>
      <c r="BN18" s="295"/>
      <c r="BO18" s="295"/>
      <c r="BP18" s="295"/>
      <c r="BQ18" s="295"/>
      <c r="BR18" s="295"/>
      <c r="BS18" s="295"/>
      <c r="BT18" s="295"/>
      <c r="BU18" s="295"/>
      <c r="BV18" s="295"/>
      <c r="BW18" s="295"/>
      <c r="BX18" s="295"/>
      <c r="BY18" s="295"/>
      <c r="BZ18" s="296"/>
      <c r="CA18" s="6"/>
      <c r="CB18" s="7"/>
    </row>
    <row r="19" spans="2:80" ht="25.5" customHeight="1" thickBot="1" x14ac:dyDescent="0.25">
      <c r="B19" s="10"/>
      <c r="C19" s="6"/>
      <c r="D19" s="195"/>
      <c r="E19" s="196"/>
      <c r="F19" s="64" t="str">
        <f>IFERROR(VLOOKUP(AA19,元データ!A:B,2,0)," ")</f>
        <v>移動（介護あり）　　日中４．５</v>
      </c>
      <c r="G19" s="65"/>
      <c r="H19" s="65"/>
      <c r="I19" s="65"/>
      <c r="J19" s="65"/>
      <c r="K19" s="65"/>
      <c r="L19" s="65"/>
      <c r="M19" s="65"/>
      <c r="N19" s="65"/>
      <c r="O19" s="65"/>
      <c r="P19" s="65"/>
      <c r="Q19" s="65"/>
      <c r="R19" s="65"/>
      <c r="S19" s="65"/>
      <c r="T19" s="65"/>
      <c r="U19" s="65"/>
      <c r="V19" s="65"/>
      <c r="W19" s="66"/>
      <c r="X19" s="66"/>
      <c r="Y19" s="66"/>
      <c r="Z19" s="67"/>
      <c r="AA19" s="291">
        <v>111143</v>
      </c>
      <c r="AB19" s="292"/>
      <c r="AC19" s="292"/>
      <c r="AD19" s="292"/>
      <c r="AE19" s="292"/>
      <c r="AF19" s="292"/>
      <c r="AG19" s="292"/>
      <c r="AH19" s="292"/>
      <c r="AI19" s="292"/>
      <c r="AJ19" s="292"/>
      <c r="AK19" s="292"/>
      <c r="AL19" s="293"/>
      <c r="AM19" s="294">
        <f>IFERROR(VLOOKUP(AA19,元データ!A:C,3,0)," ")</f>
        <v>1087</v>
      </c>
      <c r="AN19" s="295"/>
      <c r="AO19" s="295"/>
      <c r="AP19" s="295"/>
      <c r="AQ19" s="295"/>
      <c r="AR19" s="295"/>
      <c r="AS19" s="295"/>
      <c r="AT19" s="296"/>
      <c r="AU19" s="297">
        <v>1</v>
      </c>
      <c r="AV19" s="298"/>
      <c r="AW19" s="298"/>
      <c r="AX19" s="299"/>
      <c r="AY19" s="294">
        <f t="shared" si="0"/>
        <v>1087</v>
      </c>
      <c r="AZ19" s="295"/>
      <c r="BA19" s="295"/>
      <c r="BB19" s="295"/>
      <c r="BC19" s="295"/>
      <c r="BD19" s="295"/>
      <c r="BE19" s="295"/>
      <c r="BF19" s="295"/>
      <c r="BG19" s="295"/>
      <c r="BH19" s="296"/>
      <c r="BI19" s="294"/>
      <c r="BJ19" s="295"/>
      <c r="BK19" s="295"/>
      <c r="BL19" s="295"/>
      <c r="BM19" s="295"/>
      <c r="BN19" s="295"/>
      <c r="BO19" s="295"/>
      <c r="BP19" s="295"/>
      <c r="BQ19" s="295"/>
      <c r="BR19" s="295"/>
      <c r="BS19" s="295"/>
      <c r="BT19" s="295"/>
      <c r="BU19" s="295"/>
      <c r="BV19" s="295"/>
      <c r="BW19" s="295"/>
      <c r="BX19" s="295"/>
      <c r="BY19" s="295"/>
      <c r="BZ19" s="296"/>
      <c r="CA19" s="6"/>
      <c r="CB19" s="7"/>
    </row>
    <row r="20" spans="2:80" ht="25.5" customHeight="1" thickBot="1" x14ac:dyDescent="0.25">
      <c r="B20" s="10"/>
      <c r="C20" s="6"/>
      <c r="D20" s="195"/>
      <c r="E20" s="196"/>
      <c r="F20" s="64" t="str">
        <f>IFERROR(VLOOKUP(AA20,元データ!A:B,2,0)," ")</f>
        <v>移動（介護あり）日中１．０・夜間１．０</v>
      </c>
      <c r="G20" s="65"/>
      <c r="H20" s="65"/>
      <c r="I20" s="65"/>
      <c r="J20" s="65"/>
      <c r="K20" s="65"/>
      <c r="L20" s="65"/>
      <c r="M20" s="65"/>
      <c r="N20" s="65"/>
      <c r="O20" s="65"/>
      <c r="P20" s="65"/>
      <c r="Q20" s="65"/>
      <c r="R20" s="65"/>
      <c r="S20" s="65"/>
      <c r="T20" s="65"/>
      <c r="U20" s="65"/>
      <c r="V20" s="65"/>
      <c r="W20" s="66"/>
      <c r="X20" s="66"/>
      <c r="Y20" s="66"/>
      <c r="Z20" s="67"/>
      <c r="AA20" s="291">
        <v>111447</v>
      </c>
      <c r="AB20" s="292"/>
      <c r="AC20" s="292"/>
      <c r="AD20" s="292"/>
      <c r="AE20" s="292"/>
      <c r="AF20" s="292"/>
      <c r="AG20" s="292"/>
      <c r="AH20" s="292"/>
      <c r="AI20" s="292"/>
      <c r="AJ20" s="292"/>
      <c r="AK20" s="292"/>
      <c r="AL20" s="293"/>
      <c r="AM20" s="294">
        <f>IFERROR(VLOOKUP(AA20,元データ!A:C,3,0)," ")</f>
        <v>735</v>
      </c>
      <c r="AN20" s="295"/>
      <c r="AO20" s="295"/>
      <c r="AP20" s="295"/>
      <c r="AQ20" s="295"/>
      <c r="AR20" s="295"/>
      <c r="AS20" s="295"/>
      <c r="AT20" s="296"/>
      <c r="AU20" s="297">
        <v>1</v>
      </c>
      <c r="AV20" s="298"/>
      <c r="AW20" s="298"/>
      <c r="AX20" s="299"/>
      <c r="AY20" s="294">
        <f t="shared" si="0"/>
        <v>735</v>
      </c>
      <c r="AZ20" s="295"/>
      <c r="BA20" s="295"/>
      <c r="BB20" s="295"/>
      <c r="BC20" s="295"/>
      <c r="BD20" s="295"/>
      <c r="BE20" s="295"/>
      <c r="BF20" s="295"/>
      <c r="BG20" s="295"/>
      <c r="BH20" s="296"/>
      <c r="BI20" s="294"/>
      <c r="BJ20" s="295"/>
      <c r="BK20" s="295"/>
      <c r="BL20" s="295"/>
      <c r="BM20" s="295"/>
      <c r="BN20" s="295"/>
      <c r="BO20" s="295"/>
      <c r="BP20" s="295"/>
      <c r="BQ20" s="295"/>
      <c r="BR20" s="295"/>
      <c r="BS20" s="295"/>
      <c r="BT20" s="295"/>
      <c r="BU20" s="295"/>
      <c r="BV20" s="295"/>
      <c r="BW20" s="295"/>
      <c r="BX20" s="295"/>
      <c r="BY20" s="295"/>
      <c r="BZ20" s="296"/>
      <c r="CA20" s="6"/>
      <c r="CB20" s="7"/>
    </row>
    <row r="21" spans="2:80" ht="25.5" customHeight="1" thickBot="1" x14ac:dyDescent="0.25">
      <c r="B21" s="10"/>
      <c r="C21" s="6"/>
      <c r="D21" s="195"/>
      <c r="E21" s="196"/>
      <c r="F21" s="64" t="str">
        <f>IFERROR(VLOOKUP(AA21,元データ!A:B,2,0)," ")</f>
        <v>移動（介護あり）日中１．５・夜間１．５</v>
      </c>
      <c r="G21" s="65"/>
      <c r="H21" s="65"/>
      <c r="I21" s="65"/>
      <c r="J21" s="65"/>
      <c r="K21" s="65"/>
      <c r="L21" s="65"/>
      <c r="M21" s="65"/>
      <c r="N21" s="65"/>
      <c r="O21" s="65"/>
      <c r="P21" s="65"/>
      <c r="Q21" s="65"/>
      <c r="R21" s="65"/>
      <c r="S21" s="65"/>
      <c r="T21" s="65"/>
      <c r="U21" s="65"/>
      <c r="V21" s="65"/>
      <c r="W21" s="66"/>
      <c r="X21" s="66"/>
      <c r="Y21" s="66"/>
      <c r="Z21" s="67"/>
      <c r="AA21" s="291">
        <v>111467</v>
      </c>
      <c r="AB21" s="292"/>
      <c r="AC21" s="292"/>
      <c r="AD21" s="292"/>
      <c r="AE21" s="292"/>
      <c r="AF21" s="292"/>
      <c r="AG21" s="292"/>
      <c r="AH21" s="292"/>
      <c r="AI21" s="292"/>
      <c r="AJ21" s="292"/>
      <c r="AK21" s="292"/>
      <c r="AL21" s="293"/>
      <c r="AM21" s="294">
        <f>IFERROR(VLOOKUP(AA21,元データ!A:C,3,0)," ")</f>
        <v>900</v>
      </c>
      <c r="AN21" s="295"/>
      <c r="AO21" s="295"/>
      <c r="AP21" s="295"/>
      <c r="AQ21" s="295"/>
      <c r="AR21" s="295"/>
      <c r="AS21" s="295"/>
      <c r="AT21" s="296"/>
      <c r="AU21" s="297">
        <v>1</v>
      </c>
      <c r="AV21" s="298"/>
      <c r="AW21" s="298"/>
      <c r="AX21" s="299"/>
      <c r="AY21" s="294">
        <f t="shared" si="0"/>
        <v>900</v>
      </c>
      <c r="AZ21" s="295"/>
      <c r="BA21" s="295"/>
      <c r="BB21" s="295"/>
      <c r="BC21" s="295"/>
      <c r="BD21" s="295"/>
      <c r="BE21" s="295"/>
      <c r="BF21" s="295"/>
      <c r="BG21" s="295"/>
      <c r="BH21" s="296"/>
      <c r="BI21" s="294"/>
      <c r="BJ21" s="295"/>
      <c r="BK21" s="295"/>
      <c r="BL21" s="295"/>
      <c r="BM21" s="295"/>
      <c r="BN21" s="295"/>
      <c r="BO21" s="295"/>
      <c r="BP21" s="295"/>
      <c r="BQ21" s="295"/>
      <c r="BR21" s="295"/>
      <c r="BS21" s="295"/>
      <c r="BT21" s="295"/>
      <c r="BU21" s="295"/>
      <c r="BV21" s="295"/>
      <c r="BW21" s="295"/>
      <c r="BX21" s="295"/>
      <c r="BY21" s="295"/>
      <c r="BZ21" s="296"/>
      <c r="CA21" s="6"/>
      <c r="CB21" s="7"/>
    </row>
    <row r="22" spans="2:80" ht="25.5" customHeight="1" thickBot="1" x14ac:dyDescent="0.25">
      <c r="B22" s="10"/>
      <c r="C22" s="6"/>
      <c r="D22" s="195"/>
      <c r="E22" s="196"/>
      <c r="F22" s="64" t="str">
        <f>IFERROR(VLOOKUP(AA22,元データ!A:B,2,0)," ")</f>
        <v>移動（介護あり）　　夜間増０．５</v>
      </c>
      <c r="G22" s="65"/>
      <c r="H22" s="65"/>
      <c r="I22" s="65"/>
      <c r="J22" s="65"/>
      <c r="K22" s="65"/>
      <c r="L22" s="65"/>
      <c r="M22" s="65"/>
      <c r="N22" s="65"/>
      <c r="O22" s="65"/>
      <c r="P22" s="65"/>
      <c r="Q22" s="65"/>
      <c r="R22" s="65"/>
      <c r="S22" s="65"/>
      <c r="T22" s="65"/>
      <c r="U22" s="65"/>
      <c r="V22" s="65"/>
      <c r="W22" s="66"/>
      <c r="X22" s="66"/>
      <c r="Y22" s="66"/>
      <c r="Z22" s="67"/>
      <c r="AA22" s="291">
        <v>111931</v>
      </c>
      <c r="AB22" s="292"/>
      <c r="AC22" s="292"/>
      <c r="AD22" s="292"/>
      <c r="AE22" s="292"/>
      <c r="AF22" s="292"/>
      <c r="AG22" s="292"/>
      <c r="AH22" s="292"/>
      <c r="AI22" s="292"/>
      <c r="AJ22" s="292"/>
      <c r="AK22" s="292"/>
      <c r="AL22" s="293"/>
      <c r="AM22" s="294">
        <f>IFERROR(VLOOKUP(AA22,元データ!A:C,3,0)," ")</f>
        <v>104</v>
      </c>
      <c r="AN22" s="295"/>
      <c r="AO22" s="295"/>
      <c r="AP22" s="295"/>
      <c r="AQ22" s="295"/>
      <c r="AR22" s="295"/>
      <c r="AS22" s="295"/>
      <c r="AT22" s="296"/>
      <c r="AU22" s="297">
        <v>1</v>
      </c>
      <c r="AV22" s="298"/>
      <c r="AW22" s="298"/>
      <c r="AX22" s="299"/>
      <c r="AY22" s="294">
        <f>IFERROR(AM22*AU22," ")</f>
        <v>104</v>
      </c>
      <c r="AZ22" s="295"/>
      <c r="BA22" s="295"/>
      <c r="BB22" s="295"/>
      <c r="BC22" s="295"/>
      <c r="BD22" s="295"/>
      <c r="BE22" s="295"/>
      <c r="BF22" s="295"/>
      <c r="BG22" s="295"/>
      <c r="BH22" s="296"/>
      <c r="BI22" s="294"/>
      <c r="BJ22" s="295"/>
      <c r="BK22" s="295"/>
      <c r="BL22" s="295"/>
      <c r="BM22" s="295"/>
      <c r="BN22" s="295"/>
      <c r="BO22" s="295"/>
      <c r="BP22" s="295"/>
      <c r="BQ22" s="295"/>
      <c r="BR22" s="295"/>
      <c r="BS22" s="295"/>
      <c r="BT22" s="295"/>
      <c r="BU22" s="295"/>
      <c r="BV22" s="295"/>
      <c r="BW22" s="295"/>
      <c r="BX22" s="295"/>
      <c r="BY22" s="295"/>
      <c r="BZ22" s="296"/>
      <c r="CA22" s="6"/>
      <c r="CB22" s="7"/>
    </row>
    <row r="23" spans="2:80" ht="25.5" customHeight="1" thickBot="1" x14ac:dyDescent="0.25">
      <c r="B23" s="10"/>
      <c r="C23" s="6"/>
      <c r="D23" s="195"/>
      <c r="E23" s="196"/>
      <c r="F23" s="64" t="str">
        <f>IFERROR(VLOOKUP(AA23,元データ!A:B,2,0)," ")</f>
        <v xml:space="preserve"> </v>
      </c>
      <c r="G23" s="65"/>
      <c r="H23" s="65"/>
      <c r="I23" s="65"/>
      <c r="J23" s="65"/>
      <c r="K23" s="65"/>
      <c r="L23" s="65"/>
      <c r="M23" s="65"/>
      <c r="N23" s="65"/>
      <c r="O23" s="65"/>
      <c r="P23" s="65"/>
      <c r="Q23" s="65"/>
      <c r="R23" s="65"/>
      <c r="S23" s="65"/>
      <c r="T23" s="65"/>
      <c r="U23" s="65"/>
      <c r="V23" s="65"/>
      <c r="W23" s="66"/>
      <c r="X23" s="66"/>
      <c r="Y23" s="66"/>
      <c r="Z23" s="67"/>
      <c r="AA23" s="300"/>
      <c r="AB23" s="301"/>
      <c r="AC23" s="301"/>
      <c r="AD23" s="301"/>
      <c r="AE23" s="301"/>
      <c r="AF23" s="301"/>
      <c r="AG23" s="301"/>
      <c r="AH23" s="301"/>
      <c r="AI23" s="301"/>
      <c r="AJ23" s="301"/>
      <c r="AK23" s="301"/>
      <c r="AL23" s="302"/>
      <c r="AM23" s="294" t="str">
        <f>IFERROR(VLOOKUP(AA23,元データ!A:C,3,0)," ")</f>
        <v xml:space="preserve"> </v>
      </c>
      <c r="AN23" s="295"/>
      <c r="AO23" s="295"/>
      <c r="AP23" s="295"/>
      <c r="AQ23" s="295"/>
      <c r="AR23" s="295"/>
      <c r="AS23" s="295"/>
      <c r="AT23" s="296"/>
      <c r="AU23" s="300"/>
      <c r="AV23" s="301"/>
      <c r="AW23" s="301"/>
      <c r="AX23" s="302"/>
      <c r="AY23" s="294" t="str">
        <f t="shared" si="0"/>
        <v xml:space="preserve"> </v>
      </c>
      <c r="AZ23" s="295"/>
      <c r="BA23" s="295"/>
      <c r="BB23" s="295"/>
      <c r="BC23" s="295"/>
      <c r="BD23" s="295"/>
      <c r="BE23" s="295"/>
      <c r="BF23" s="295"/>
      <c r="BG23" s="295"/>
      <c r="BH23" s="296"/>
      <c r="BI23" s="294"/>
      <c r="BJ23" s="295"/>
      <c r="BK23" s="295"/>
      <c r="BL23" s="295"/>
      <c r="BM23" s="295"/>
      <c r="BN23" s="295"/>
      <c r="BO23" s="295"/>
      <c r="BP23" s="295"/>
      <c r="BQ23" s="295"/>
      <c r="BR23" s="295"/>
      <c r="BS23" s="295"/>
      <c r="BT23" s="295"/>
      <c r="BU23" s="295"/>
      <c r="BV23" s="295"/>
      <c r="BW23" s="295"/>
      <c r="BX23" s="295"/>
      <c r="BY23" s="295"/>
      <c r="BZ23" s="296"/>
      <c r="CA23" s="6"/>
      <c r="CB23" s="7"/>
    </row>
    <row r="24" spans="2:80" ht="25.5" customHeight="1" thickBot="1" x14ac:dyDescent="0.25">
      <c r="B24" s="10"/>
      <c r="C24" s="6"/>
      <c r="D24" s="195"/>
      <c r="E24" s="196"/>
      <c r="F24" s="64" t="str">
        <f>IFERROR(VLOOKUP(AA24,元データ!A:B,2,0)," ")</f>
        <v xml:space="preserve"> </v>
      </c>
      <c r="G24" s="65"/>
      <c r="H24" s="65"/>
      <c r="I24" s="65"/>
      <c r="J24" s="65"/>
      <c r="K24" s="65"/>
      <c r="L24" s="65"/>
      <c r="M24" s="65"/>
      <c r="N24" s="65"/>
      <c r="O24" s="65"/>
      <c r="P24" s="65"/>
      <c r="Q24" s="65"/>
      <c r="R24" s="65"/>
      <c r="S24" s="65"/>
      <c r="T24" s="65"/>
      <c r="U24" s="65"/>
      <c r="V24" s="65"/>
      <c r="W24" s="66"/>
      <c r="X24" s="66"/>
      <c r="Y24" s="66"/>
      <c r="Z24" s="67"/>
      <c r="AA24" s="300"/>
      <c r="AB24" s="301"/>
      <c r="AC24" s="301"/>
      <c r="AD24" s="301"/>
      <c r="AE24" s="301"/>
      <c r="AF24" s="301"/>
      <c r="AG24" s="301"/>
      <c r="AH24" s="301"/>
      <c r="AI24" s="301"/>
      <c r="AJ24" s="301"/>
      <c r="AK24" s="301"/>
      <c r="AL24" s="302"/>
      <c r="AM24" s="294" t="str">
        <f>IFERROR(VLOOKUP(AA24,元データ!A:C,3,0)," ")</f>
        <v xml:space="preserve"> </v>
      </c>
      <c r="AN24" s="295"/>
      <c r="AO24" s="295"/>
      <c r="AP24" s="295"/>
      <c r="AQ24" s="295"/>
      <c r="AR24" s="295"/>
      <c r="AS24" s="295"/>
      <c r="AT24" s="296"/>
      <c r="AU24" s="300"/>
      <c r="AV24" s="301"/>
      <c r="AW24" s="301"/>
      <c r="AX24" s="302"/>
      <c r="AY24" s="294" t="str">
        <f t="shared" si="0"/>
        <v xml:space="preserve"> </v>
      </c>
      <c r="AZ24" s="295"/>
      <c r="BA24" s="295"/>
      <c r="BB24" s="295"/>
      <c r="BC24" s="295"/>
      <c r="BD24" s="295"/>
      <c r="BE24" s="295"/>
      <c r="BF24" s="295"/>
      <c r="BG24" s="295"/>
      <c r="BH24" s="296"/>
      <c r="BI24" s="294"/>
      <c r="BJ24" s="295"/>
      <c r="BK24" s="295"/>
      <c r="BL24" s="295"/>
      <c r="BM24" s="295"/>
      <c r="BN24" s="295"/>
      <c r="BO24" s="295"/>
      <c r="BP24" s="295"/>
      <c r="BQ24" s="295"/>
      <c r="BR24" s="295"/>
      <c r="BS24" s="295"/>
      <c r="BT24" s="295"/>
      <c r="BU24" s="295"/>
      <c r="BV24" s="295"/>
      <c r="BW24" s="295"/>
      <c r="BX24" s="295"/>
      <c r="BY24" s="295"/>
      <c r="BZ24" s="296"/>
      <c r="CA24" s="6"/>
      <c r="CB24" s="7"/>
    </row>
    <row r="25" spans="2:80" ht="25.5" customHeight="1" thickBot="1" x14ac:dyDescent="0.25">
      <c r="B25" s="10"/>
      <c r="C25" s="6"/>
      <c r="D25" s="195"/>
      <c r="E25" s="196"/>
      <c r="F25" s="64" t="str">
        <f>IFERROR(VLOOKUP(AA25,元データ!A:B,2,0)," ")</f>
        <v xml:space="preserve"> </v>
      </c>
      <c r="G25" s="65"/>
      <c r="H25" s="65"/>
      <c r="I25" s="65"/>
      <c r="J25" s="65"/>
      <c r="K25" s="65"/>
      <c r="L25" s="65"/>
      <c r="M25" s="65"/>
      <c r="N25" s="65"/>
      <c r="O25" s="65"/>
      <c r="P25" s="65"/>
      <c r="Q25" s="65"/>
      <c r="R25" s="65"/>
      <c r="S25" s="65"/>
      <c r="T25" s="65"/>
      <c r="U25" s="65"/>
      <c r="V25" s="65"/>
      <c r="W25" s="66"/>
      <c r="X25" s="66"/>
      <c r="Y25" s="66"/>
      <c r="Z25" s="67"/>
      <c r="AA25" s="300"/>
      <c r="AB25" s="301"/>
      <c r="AC25" s="301"/>
      <c r="AD25" s="301"/>
      <c r="AE25" s="301"/>
      <c r="AF25" s="301"/>
      <c r="AG25" s="301"/>
      <c r="AH25" s="301"/>
      <c r="AI25" s="301"/>
      <c r="AJ25" s="301"/>
      <c r="AK25" s="301"/>
      <c r="AL25" s="302"/>
      <c r="AM25" s="294" t="str">
        <f>IFERROR(VLOOKUP(AA25,元データ!A:C,3,0)," ")</f>
        <v xml:space="preserve"> </v>
      </c>
      <c r="AN25" s="295"/>
      <c r="AO25" s="295"/>
      <c r="AP25" s="295"/>
      <c r="AQ25" s="295"/>
      <c r="AR25" s="295"/>
      <c r="AS25" s="295"/>
      <c r="AT25" s="296"/>
      <c r="AU25" s="300"/>
      <c r="AV25" s="301"/>
      <c r="AW25" s="301"/>
      <c r="AX25" s="302"/>
      <c r="AY25" s="294" t="str">
        <f t="shared" si="0"/>
        <v xml:space="preserve"> </v>
      </c>
      <c r="AZ25" s="295"/>
      <c r="BA25" s="295"/>
      <c r="BB25" s="295"/>
      <c r="BC25" s="295"/>
      <c r="BD25" s="295"/>
      <c r="BE25" s="295"/>
      <c r="BF25" s="295"/>
      <c r="BG25" s="295"/>
      <c r="BH25" s="296"/>
      <c r="BI25" s="294"/>
      <c r="BJ25" s="295"/>
      <c r="BK25" s="295"/>
      <c r="BL25" s="295"/>
      <c r="BM25" s="295"/>
      <c r="BN25" s="295"/>
      <c r="BO25" s="295"/>
      <c r="BP25" s="295"/>
      <c r="BQ25" s="295"/>
      <c r="BR25" s="295"/>
      <c r="BS25" s="295"/>
      <c r="BT25" s="295"/>
      <c r="BU25" s="295"/>
      <c r="BV25" s="295"/>
      <c r="BW25" s="295"/>
      <c r="BX25" s="295"/>
      <c r="BY25" s="295"/>
      <c r="BZ25" s="296"/>
      <c r="CA25" s="6"/>
      <c r="CB25" s="7"/>
    </row>
    <row r="26" spans="2:80" ht="25.5" customHeight="1" thickBot="1" x14ac:dyDescent="0.25">
      <c r="B26" s="10"/>
      <c r="C26" s="6"/>
      <c r="D26" s="195"/>
      <c r="E26" s="196"/>
      <c r="F26" s="64" t="str">
        <f>IFERROR(VLOOKUP(AA26,元データ!A:B,2,0)," ")</f>
        <v xml:space="preserve"> </v>
      </c>
      <c r="G26" s="65"/>
      <c r="H26" s="65"/>
      <c r="I26" s="65"/>
      <c r="J26" s="65"/>
      <c r="K26" s="65"/>
      <c r="L26" s="65"/>
      <c r="M26" s="65"/>
      <c r="N26" s="65"/>
      <c r="O26" s="65"/>
      <c r="P26" s="65"/>
      <c r="Q26" s="65"/>
      <c r="R26" s="65"/>
      <c r="S26" s="65"/>
      <c r="T26" s="65"/>
      <c r="U26" s="65"/>
      <c r="V26" s="65"/>
      <c r="W26" s="66"/>
      <c r="X26" s="66"/>
      <c r="Y26" s="66"/>
      <c r="Z26" s="67"/>
      <c r="AA26" s="300"/>
      <c r="AB26" s="301"/>
      <c r="AC26" s="301"/>
      <c r="AD26" s="301"/>
      <c r="AE26" s="301"/>
      <c r="AF26" s="301"/>
      <c r="AG26" s="301"/>
      <c r="AH26" s="301"/>
      <c r="AI26" s="301"/>
      <c r="AJ26" s="301"/>
      <c r="AK26" s="301"/>
      <c r="AL26" s="302"/>
      <c r="AM26" s="294" t="str">
        <f>IFERROR(VLOOKUP(AA26,元データ!A:C,3,0)," ")</f>
        <v xml:space="preserve"> </v>
      </c>
      <c r="AN26" s="295"/>
      <c r="AO26" s="295"/>
      <c r="AP26" s="295"/>
      <c r="AQ26" s="295"/>
      <c r="AR26" s="295"/>
      <c r="AS26" s="295"/>
      <c r="AT26" s="296"/>
      <c r="AU26" s="300"/>
      <c r="AV26" s="301"/>
      <c r="AW26" s="301"/>
      <c r="AX26" s="302"/>
      <c r="AY26" s="294" t="str">
        <f t="shared" si="0"/>
        <v xml:space="preserve"> </v>
      </c>
      <c r="AZ26" s="295"/>
      <c r="BA26" s="295"/>
      <c r="BB26" s="295"/>
      <c r="BC26" s="295"/>
      <c r="BD26" s="295"/>
      <c r="BE26" s="295"/>
      <c r="BF26" s="295"/>
      <c r="BG26" s="295"/>
      <c r="BH26" s="296"/>
      <c r="BI26" s="294"/>
      <c r="BJ26" s="295"/>
      <c r="BK26" s="295"/>
      <c r="BL26" s="295"/>
      <c r="BM26" s="295"/>
      <c r="BN26" s="295"/>
      <c r="BO26" s="295"/>
      <c r="BP26" s="295"/>
      <c r="BQ26" s="295"/>
      <c r="BR26" s="295"/>
      <c r="BS26" s="295"/>
      <c r="BT26" s="295"/>
      <c r="BU26" s="295"/>
      <c r="BV26" s="295"/>
      <c r="BW26" s="295"/>
      <c r="BX26" s="295"/>
      <c r="BY26" s="295"/>
      <c r="BZ26" s="296"/>
      <c r="CA26" s="6"/>
      <c r="CB26" s="7"/>
    </row>
    <row r="27" spans="2:80" ht="25.5" customHeight="1" thickBot="1" x14ac:dyDescent="0.25">
      <c r="B27" s="10"/>
      <c r="C27" s="6"/>
      <c r="D27" s="195"/>
      <c r="E27" s="196"/>
      <c r="F27" s="64" t="str">
        <f>IFERROR(VLOOKUP(AA27,元データ!A:B,2,0)," ")</f>
        <v xml:space="preserve"> </v>
      </c>
      <c r="G27" s="65"/>
      <c r="H27" s="65"/>
      <c r="I27" s="65"/>
      <c r="J27" s="65"/>
      <c r="K27" s="65"/>
      <c r="L27" s="65"/>
      <c r="M27" s="65"/>
      <c r="N27" s="65"/>
      <c r="O27" s="65"/>
      <c r="P27" s="65"/>
      <c r="Q27" s="65"/>
      <c r="R27" s="65"/>
      <c r="S27" s="65"/>
      <c r="T27" s="65"/>
      <c r="U27" s="65"/>
      <c r="V27" s="65"/>
      <c r="W27" s="66"/>
      <c r="X27" s="66"/>
      <c r="Y27" s="66"/>
      <c r="Z27" s="67"/>
      <c r="AA27" s="300"/>
      <c r="AB27" s="301"/>
      <c r="AC27" s="301"/>
      <c r="AD27" s="301"/>
      <c r="AE27" s="301"/>
      <c r="AF27" s="301"/>
      <c r="AG27" s="301"/>
      <c r="AH27" s="301"/>
      <c r="AI27" s="301"/>
      <c r="AJ27" s="301"/>
      <c r="AK27" s="301"/>
      <c r="AL27" s="302"/>
      <c r="AM27" s="294" t="str">
        <f>IFERROR(VLOOKUP(AA27,元データ!A:C,3,0)," ")</f>
        <v xml:space="preserve"> </v>
      </c>
      <c r="AN27" s="295"/>
      <c r="AO27" s="295"/>
      <c r="AP27" s="295"/>
      <c r="AQ27" s="295"/>
      <c r="AR27" s="295"/>
      <c r="AS27" s="295"/>
      <c r="AT27" s="296"/>
      <c r="AU27" s="300"/>
      <c r="AV27" s="301"/>
      <c r="AW27" s="301"/>
      <c r="AX27" s="302"/>
      <c r="AY27" s="294" t="str">
        <f t="shared" si="0"/>
        <v xml:space="preserve"> </v>
      </c>
      <c r="AZ27" s="295"/>
      <c r="BA27" s="295"/>
      <c r="BB27" s="295"/>
      <c r="BC27" s="295"/>
      <c r="BD27" s="295"/>
      <c r="BE27" s="295"/>
      <c r="BF27" s="295"/>
      <c r="BG27" s="295"/>
      <c r="BH27" s="296"/>
      <c r="BI27" s="294"/>
      <c r="BJ27" s="295"/>
      <c r="BK27" s="295"/>
      <c r="BL27" s="295"/>
      <c r="BM27" s="295"/>
      <c r="BN27" s="295"/>
      <c r="BO27" s="295"/>
      <c r="BP27" s="295"/>
      <c r="BQ27" s="295"/>
      <c r="BR27" s="295"/>
      <c r="BS27" s="295"/>
      <c r="BT27" s="295"/>
      <c r="BU27" s="295"/>
      <c r="BV27" s="295"/>
      <c r="BW27" s="295"/>
      <c r="BX27" s="295"/>
      <c r="BY27" s="295"/>
      <c r="BZ27" s="296"/>
      <c r="CA27" s="6"/>
      <c r="CB27" s="7"/>
    </row>
    <row r="28" spans="2:80" ht="25.5" customHeight="1" thickBot="1" x14ac:dyDescent="0.25">
      <c r="B28" s="10"/>
      <c r="C28" s="6"/>
      <c r="D28" s="195"/>
      <c r="E28" s="196"/>
      <c r="F28" s="64" t="str">
        <f>IFERROR(VLOOKUP(AA28,元データ!A:B,2,0)," ")</f>
        <v xml:space="preserve"> </v>
      </c>
      <c r="G28" s="65"/>
      <c r="H28" s="65"/>
      <c r="I28" s="65"/>
      <c r="J28" s="65"/>
      <c r="K28" s="65"/>
      <c r="L28" s="65"/>
      <c r="M28" s="65"/>
      <c r="N28" s="65"/>
      <c r="O28" s="65"/>
      <c r="P28" s="65"/>
      <c r="Q28" s="65"/>
      <c r="R28" s="65"/>
      <c r="S28" s="65"/>
      <c r="T28" s="65"/>
      <c r="U28" s="65"/>
      <c r="V28" s="65"/>
      <c r="W28" s="66"/>
      <c r="X28" s="66"/>
      <c r="Y28" s="66"/>
      <c r="Z28" s="67"/>
      <c r="AA28" s="300"/>
      <c r="AB28" s="301"/>
      <c r="AC28" s="301"/>
      <c r="AD28" s="301"/>
      <c r="AE28" s="301"/>
      <c r="AF28" s="301"/>
      <c r="AG28" s="301"/>
      <c r="AH28" s="301"/>
      <c r="AI28" s="301"/>
      <c r="AJ28" s="301"/>
      <c r="AK28" s="301"/>
      <c r="AL28" s="302"/>
      <c r="AM28" s="294" t="str">
        <f>IFERROR(VLOOKUP(AA28,元データ!A:C,3,0)," ")</f>
        <v xml:space="preserve"> </v>
      </c>
      <c r="AN28" s="295"/>
      <c r="AO28" s="295"/>
      <c r="AP28" s="295"/>
      <c r="AQ28" s="295"/>
      <c r="AR28" s="295"/>
      <c r="AS28" s="295"/>
      <c r="AT28" s="296"/>
      <c r="AU28" s="300"/>
      <c r="AV28" s="301"/>
      <c r="AW28" s="301"/>
      <c r="AX28" s="302"/>
      <c r="AY28" s="294" t="str">
        <f t="shared" si="0"/>
        <v xml:space="preserve"> </v>
      </c>
      <c r="AZ28" s="295"/>
      <c r="BA28" s="295"/>
      <c r="BB28" s="295"/>
      <c r="BC28" s="295"/>
      <c r="BD28" s="295"/>
      <c r="BE28" s="295"/>
      <c r="BF28" s="295"/>
      <c r="BG28" s="295"/>
      <c r="BH28" s="296"/>
      <c r="BI28" s="294"/>
      <c r="BJ28" s="295"/>
      <c r="BK28" s="295"/>
      <c r="BL28" s="295"/>
      <c r="BM28" s="295"/>
      <c r="BN28" s="295"/>
      <c r="BO28" s="295"/>
      <c r="BP28" s="295"/>
      <c r="BQ28" s="295"/>
      <c r="BR28" s="295"/>
      <c r="BS28" s="295"/>
      <c r="BT28" s="295"/>
      <c r="BU28" s="295"/>
      <c r="BV28" s="295"/>
      <c r="BW28" s="295"/>
      <c r="BX28" s="295"/>
      <c r="BY28" s="295"/>
      <c r="BZ28" s="296"/>
      <c r="CA28" s="6"/>
      <c r="CB28" s="7"/>
    </row>
    <row r="29" spans="2:80" ht="25.5" customHeight="1" thickBot="1" x14ac:dyDescent="0.25">
      <c r="B29" s="10"/>
      <c r="C29" s="6"/>
      <c r="D29" s="195"/>
      <c r="E29" s="196"/>
      <c r="F29" s="64" t="str">
        <f>IFERROR(VLOOKUP(AA29,元データ!A:B,2,0)," ")</f>
        <v xml:space="preserve"> </v>
      </c>
      <c r="G29" s="65"/>
      <c r="H29" s="65"/>
      <c r="I29" s="65"/>
      <c r="J29" s="65"/>
      <c r="K29" s="65"/>
      <c r="L29" s="65"/>
      <c r="M29" s="65"/>
      <c r="N29" s="65"/>
      <c r="O29" s="65"/>
      <c r="P29" s="65"/>
      <c r="Q29" s="65"/>
      <c r="R29" s="65"/>
      <c r="S29" s="65"/>
      <c r="T29" s="65"/>
      <c r="U29" s="65"/>
      <c r="V29" s="65"/>
      <c r="W29" s="66"/>
      <c r="X29" s="66"/>
      <c r="Y29" s="66"/>
      <c r="Z29" s="67"/>
      <c r="AA29" s="300"/>
      <c r="AB29" s="301"/>
      <c r="AC29" s="301"/>
      <c r="AD29" s="301"/>
      <c r="AE29" s="301"/>
      <c r="AF29" s="301"/>
      <c r="AG29" s="301"/>
      <c r="AH29" s="301"/>
      <c r="AI29" s="301"/>
      <c r="AJ29" s="301"/>
      <c r="AK29" s="301"/>
      <c r="AL29" s="302"/>
      <c r="AM29" s="294" t="str">
        <f>IFERROR(VLOOKUP(AA29,元データ!A:C,3,0)," ")</f>
        <v xml:space="preserve"> </v>
      </c>
      <c r="AN29" s="295"/>
      <c r="AO29" s="295"/>
      <c r="AP29" s="295"/>
      <c r="AQ29" s="295"/>
      <c r="AR29" s="295"/>
      <c r="AS29" s="295"/>
      <c r="AT29" s="296"/>
      <c r="AU29" s="300"/>
      <c r="AV29" s="301"/>
      <c r="AW29" s="301"/>
      <c r="AX29" s="302"/>
      <c r="AY29" s="294" t="str">
        <f t="shared" si="0"/>
        <v xml:space="preserve"> </v>
      </c>
      <c r="AZ29" s="295"/>
      <c r="BA29" s="295"/>
      <c r="BB29" s="295"/>
      <c r="BC29" s="295"/>
      <c r="BD29" s="295"/>
      <c r="BE29" s="295"/>
      <c r="BF29" s="295"/>
      <c r="BG29" s="295"/>
      <c r="BH29" s="296"/>
      <c r="BI29" s="294"/>
      <c r="BJ29" s="295"/>
      <c r="BK29" s="295"/>
      <c r="BL29" s="295"/>
      <c r="BM29" s="295"/>
      <c r="BN29" s="295"/>
      <c r="BO29" s="295"/>
      <c r="BP29" s="295"/>
      <c r="BQ29" s="295"/>
      <c r="BR29" s="295"/>
      <c r="BS29" s="295"/>
      <c r="BT29" s="295"/>
      <c r="BU29" s="295"/>
      <c r="BV29" s="295"/>
      <c r="BW29" s="295"/>
      <c r="BX29" s="295"/>
      <c r="BY29" s="295"/>
      <c r="BZ29" s="296"/>
      <c r="CA29" s="6"/>
      <c r="CB29" s="7"/>
    </row>
    <row r="30" spans="2:80" ht="25.5" customHeight="1" thickBot="1" x14ac:dyDescent="0.25">
      <c r="B30" s="10"/>
      <c r="C30" s="6"/>
      <c r="D30" s="197"/>
      <c r="E30" s="198"/>
      <c r="F30" s="64" t="str">
        <f>IFERROR(VLOOKUP(AA30,元データ!A:B,2,0)," ")</f>
        <v xml:space="preserve"> </v>
      </c>
      <c r="G30" s="65"/>
      <c r="H30" s="65"/>
      <c r="I30" s="65"/>
      <c r="J30" s="65"/>
      <c r="K30" s="65"/>
      <c r="L30" s="65"/>
      <c r="M30" s="65"/>
      <c r="N30" s="65"/>
      <c r="O30" s="65"/>
      <c r="P30" s="65"/>
      <c r="Q30" s="65"/>
      <c r="R30" s="65"/>
      <c r="S30" s="65"/>
      <c r="T30" s="65"/>
      <c r="U30" s="65"/>
      <c r="V30" s="65"/>
      <c r="W30" s="66"/>
      <c r="X30" s="66"/>
      <c r="Y30" s="66"/>
      <c r="Z30" s="67"/>
      <c r="AA30" s="300"/>
      <c r="AB30" s="301"/>
      <c r="AC30" s="301"/>
      <c r="AD30" s="301"/>
      <c r="AE30" s="301"/>
      <c r="AF30" s="301"/>
      <c r="AG30" s="301"/>
      <c r="AH30" s="301"/>
      <c r="AI30" s="301"/>
      <c r="AJ30" s="301"/>
      <c r="AK30" s="301"/>
      <c r="AL30" s="302"/>
      <c r="AM30" s="294" t="str">
        <f>IFERROR(VLOOKUP(AA30,元データ!A:C,3,0)," ")</f>
        <v xml:space="preserve"> </v>
      </c>
      <c r="AN30" s="295"/>
      <c r="AO30" s="295"/>
      <c r="AP30" s="295"/>
      <c r="AQ30" s="295"/>
      <c r="AR30" s="295"/>
      <c r="AS30" s="295"/>
      <c r="AT30" s="296"/>
      <c r="AU30" s="300"/>
      <c r="AV30" s="301"/>
      <c r="AW30" s="301"/>
      <c r="AX30" s="302"/>
      <c r="AY30" s="294" t="str">
        <f t="shared" si="0"/>
        <v xml:space="preserve"> </v>
      </c>
      <c r="AZ30" s="295"/>
      <c r="BA30" s="295"/>
      <c r="BB30" s="295"/>
      <c r="BC30" s="295"/>
      <c r="BD30" s="295"/>
      <c r="BE30" s="295"/>
      <c r="BF30" s="295"/>
      <c r="BG30" s="295"/>
      <c r="BH30" s="296"/>
      <c r="BI30" s="294"/>
      <c r="BJ30" s="295"/>
      <c r="BK30" s="295"/>
      <c r="BL30" s="295"/>
      <c r="BM30" s="295"/>
      <c r="BN30" s="295"/>
      <c r="BO30" s="295"/>
      <c r="BP30" s="295"/>
      <c r="BQ30" s="295"/>
      <c r="BR30" s="295"/>
      <c r="BS30" s="295"/>
      <c r="BT30" s="295"/>
      <c r="BU30" s="295"/>
      <c r="BV30" s="295"/>
      <c r="BW30" s="295"/>
      <c r="BX30" s="295"/>
      <c r="BY30" s="295"/>
      <c r="BZ30" s="296"/>
      <c r="CA30" s="6"/>
      <c r="CB30" s="7"/>
    </row>
    <row r="31" spans="2:80" ht="25.5" customHeight="1" thickBot="1" x14ac:dyDescent="0.25">
      <c r="B31" s="10"/>
      <c r="C31" s="6"/>
      <c r="D31" s="197"/>
      <c r="E31" s="198"/>
      <c r="F31" s="64" t="str">
        <f>IFERROR(VLOOKUP(AA31,元データ!A:B,2,0)," ")</f>
        <v xml:space="preserve"> </v>
      </c>
      <c r="G31" s="65"/>
      <c r="H31" s="65"/>
      <c r="I31" s="65"/>
      <c r="J31" s="65"/>
      <c r="K31" s="65"/>
      <c r="L31" s="65"/>
      <c r="M31" s="65"/>
      <c r="N31" s="65"/>
      <c r="O31" s="65"/>
      <c r="P31" s="65"/>
      <c r="Q31" s="65"/>
      <c r="R31" s="65"/>
      <c r="S31" s="65"/>
      <c r="T31" s="65"/>
      <c r="U31" s="65"/>
      <c r="V31" s="65"/>
      <c r="W31" s="66"/>
      <c r="X31" s="66"/>
      <c r="Y31" s="66"/>
      <c r="Z31" s="67"/>
      <c r="AA31" s="300"/>
      <c r="AB31" s="301"/>
      <c r="AC31" s="301"/>
      <c r="AD31" s="301"/>
      <c r="AE31" s="301"/>
      <c r="AF31" s="301"/>
      <c r="AG31" s="301"/>
      <c r="AH31" s="301"/>
      <c r="AI31" s="301"/>
      <c r="AJ31" s="301"/>
      <c r="AK31" s="301"/>
      <c r="AL31" s="302"/>
      <c r="AM31" s="294" t="str">
        <f>IFERROR(VLOOKUP(AA31,元データ!A:C,3,0)," ")</f>
        <v xml:space="preserve"> </v>
      </c>
      <c r="AN31" s="295"/>
      <c r="AO31" s="295"/>
      <c r="AP31" s="295"/>
      <c r="AQ31" s="295"/>
      <c r="AR31" s="295"/>
      <c r="AS31" s="295"/>
      <c r="AT31" s="296"/>
      <c r="AU31" s="300"/>
      <c r="AV31" s="301"/>
      <c r="AW31" s="301"/>
      <c r="AX31" s="302"/>
      <c r="AY31" s="294" t="str">
        <f t="shared" si="0"/>
        <v xml:space="preserve"> </v>
      </c>
      <c r="AZ31" s="295"/>
      <c r="BA31" s="295"/>
      <c r="BB31" s="295"/>
      <c r="BC31" s="295"/>
      <c r="BD31" s="295"/>
      <c r="BE31" s="295"/>
      <c r="BF31" s="295"/>
      <c r="BG31" s="295"/>
      <c r="BH31" s="296"/>
      <c r="BI31" s="294"/>
      <c r="BJ31" s="295"/>
      <c r="BK31" s="295"/>
      <c r="BL31" s="295"/>
      <c r="BM31" s="295"/>
      <c r="BN31" s="295"/>
      <c r="BO31" s="295"/>
      <c r="BP31" s="295"/>
      <c r="BQ31" s="295"/>
      <c r="BR31" s="295"/>
      <c r="BS31" s="295"/>
      <c r="BT31" s="295"/>
      <c r="BU31" s="295"/>
      <c r="BV31" s="295"/>
      <c r="BW31" s="295"/>
      <c r="BX31" s="295"/>
      <c r="BY31" s="295"/>
      <c r="BZ31" s="296"/>
      <c r="CA31" s="6"/>
      <c r="CB31" s="7"/>
    </row>
    <row r="32" spans="2:80" ht="25.5" customHeight="1" thickBot="1" x14ac:dyDescent="0.25">
      <c r="B32" s="10"/>
      <c r="C32" s="6"/>
      <c r="D32" s="197"/>
      <c r="E32" s="198"/>
      <c r="F32" s="64" t="str">
        <f>IFERROR(VLOOKUP(AA32,元データ!A:B,2,0)," ")</f>
        <v xml:space="preserve"> </v>
      </c>
      <c r="G32" s="65"/>
      <c r="H32" s="65"/>
      <c r="I32" s="65"/>
      <c r="J32" s="65"/>
      <c r="K32" s="65"/>
      <c r="L32" s="65"/>
      <c r="M32" s="65"/>
      <c r="N32" s="65"/>
      <c r="O32" s="65"/>
      <c r="P32" s="65"/>
      <c r="Q32" s="65"/>
      <c r="R32" s="65"/>
      <c r="S32" s="65"/>
      <c r="T32" s="65"/>
      <c r="U32" s="65"/>
      <c r="V32" s="65"/>
      <c r="W32" s="66"/>
      <c r="X32" s="66"/>
      <c r="Y32" s="66"/>
      <c r="Z32" s="67"/>
      <c r="AA32" s="300"/>
      <c r="AB32" s="301"/>
      <c r="AC32" s="301"/>
      <c r="AD32" s="301"/>
      <c r="AE32" s="301"/>
      <c r="AF32" s="301"/>
      <c r="AG32" s="301"/>
      <c r="AH32" s="301"/>
      <c r="AI32" s="301"/>
      <c r="AJ32" s="301"/>
      <c r="AK32" s="301"/>
      <c r="AL32" s="302"/>
      <c r="AM32" s="294" t="str">
        <f>IFERROR(VLOOKUP(AA32,元データ!A:C,3,0)," ")</f>
        <v xml:space="preserve"> </v>
      </c>
      <c r="AN32" s="295"/>
      <c r="AO32" s="295"/>
      <c r="AP32" s="295"/>
      <c r="AQ32" s="295"/>
      <c r="AR32" s="295"/>
      <c r="AS32" s="295"/>
      <c r="AT32" s="296"/>
      <c r="AU32" s="300"/>
      <c r="AV32" s="301"/>
      <c r="AW32" s="301"/>
      <c r="AX32" s="302"/>
      <c r="AY32" s="294" t="str">
        <f t="shared" si="0"/>
        <v xml:space="preserve"> </v>
      </c>
      <c r="AZ32" s="295"/>
      <c r="BA32" s="295"/>
      <c r="BB32" s="295"/>
      <c r="BC32" s="295"/>
      <c r="BD32" s="295"/>
      <c r="BE32" s="295"/>
      <c r="BF32" s="295"/>
      <c r="BG32" s="295"/>
      <c r="BH32" s="296"/>
      <c r="BI32" s="294"/>
      <c r="BJ32" s="295"/>
      <c r="BK32" s="295"/>
      <c r="BL32" s="295"/>
      <c r="BM32" s="295"/>
      <c r="BN32" s="295"/>
      <c r="BO32" s="295"/>
      <c r="BP32" s="295"/>
      <c r="BQ32" s="295"/>
      <c r="BR32" s="295"/>
      <c r="BS32" s="295"/>
      <c r="BT32" s="295"/>
      <c r="BU32" s="295"/>
      <c r="BV32" s="295"/>
      <c r="BW32" s="295"/>
      <c r="BX32" s="295"/>
      <c r="BY32" s="295"/>
      <c r="BZ32" s="296"/>
      <c r="CA32" s="6"/>
      <c r="CB32" s="7"/>
    </row>
    <row r="33" spans="2:99" ht="25.5" customHeight="1" thickBot="1" x14ac:dyDescent="0.25">
      <c r="B33" s="10"/>
      <c r="C33" s="6"/>
      <c r="D33" s="199"/>
      <c r="E33" s="200"/>
      <c r="F33" s="64" t="str">
        <f>IFERROR(VLOOKUP(AA33,元データ!A:B,2,0)," ")</f>
        <v xml:space="preserve"> </v>
      </c>
      <c r="G33" s="65"/>
      <c r="H33" s="65"/>
      <c r="I33" s="65"/>
      <c r="J33" s="65"/>
      <c r="K33" s="65"/>
      <c r="L33" s="65"/>
      <c r="M33" s="65"/>
      <c r="N33" s="65"/>
      <c r="O33" s="65"/>
      <c r="P33" s="65"/>
      <c r="Q33" s="65"/>
      <c r="R33" s="65"/>
      <c r="S33" s="65"/>
      <c r="T33" s="65"/>
      <c r="U33" s="65"/>
      <c r="V33" s="65"/>
      <c r="W33" s="66"/>
      <c r="X33" s="66"/>
      <c r="Y33" s="66"/>
      <c r="Z33" s="67"/>
      <c r="AA33" s="300"/>
      <c r="AB33" s="301"/>
      <c r="AC33" s="301"/>
      <c r="AD33" s="301"/>
      <c r="AE33" s="301"/>
      <c r="AF33" s="301"/>
      <c r="AG33" s="301"/>
      <c r="AH33" s="301"/>
      <c r="AI33" s="301"/>
      <c r="AJ33" s="301"/>
      <c r="AK33" s="301"/>
      <c r="AL33" s="302"/>
      <c r="AM33" s="294" t="str">
        <f>IFERROR(VLOOKUP(AA33,元データ!A:C,3,0)," ")</f>
        <v xml:space="preserve"> </v>
      </c>
      <c r="AN33" s="295"/>
      <c r="AO33" s="295"/>
      <c r="AP33" s="295"/>
      <c r="AQ33" s="295"/>
      <c r="AR33" s="295"/>
      <c r="AS33" s="295"/>
      <c r="AT33" s="296"/>
      <c r="AU33" s="300"/>
      <c r="AV33" s="301"/>
      <c r="AW33" s="301"/>
      <c r="AX33" s="302"/>
      <c r="AY33" s="294" t="str">
        <f t="shared" si="0"/>
        <v xml:space="preserve"> </v>
      </c>
      <c r="AZ33" s="295"/>
      <c r="BA33" s="295"/>
      <c r="BB33" s="295"/>
      <c r="BC33" s="295"/>
      <c r="BD33" s="295"/>
      <c r="BE33" s="295"/>
      <c r="BF33" s="295"/>
      <c r="BG33" s="295"/>
      <c r="BH33" s="296"/>
      <c r="BI33" s="294"/>
      <c r="BJ33" s="295"/>
      <c r="BK33" s="295"/>
      <c r="BL33" s="295"/>
      <c r="BM33" s="295"/>
      <c r="BN33" s="295"/>
      <c r="BO33" s="295"/>
      <c r="BP33" s="295"/>
      <c r="BQ33" s="295"/>
      <c r="BR33" s="295"/>
      <c r="BS33" s="295"/>
      <c r="BT33" s="295"/>
      <c r="BU33" s="295"/>
      <c r="BV33" s="295"/>
      <c r="BW33" s="295"/>
      <c r="BX33" s="295"/>
      <c r="BY33" s="295"/>
      <c r="BZ33" s="296"/>
      <c r="CA33" s="6"/>
      <c r="CB33" s="7"/>
    </row>
    <row r="34" spans="2:99" ht="19.5" customHeight="1" thickBot="1" x14ac:dyDescent="0.25">
      <c r="B34" s="10"/>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7"/>
    </row>
    <row r="35" spans="2:99" ht="25.5" customHeight="1" thickBot="1" x14ac:dyDescent="0.25">
      <c r="B35" s="10"/>
      <c r="C35" s="6"/>
      <c r="D35" s="6"/>
      <c r="E35" s="6"/>
      <c r="F35" s="6"/>
      <c r="G35" s="6"/>
      <c r="H35" s="6"/>
      <c r="I35" s="6"/>
      <c r="J35" s="6"/>
      <c r="K35" s="6"/>
      <c r="L35" s="6"/>
      <c r="M35" s="6"/>
      <c r="N35" s="6"/>
      <c r="O35" s="6"/>
      <c r="P35" s="6"/>
      <c r="Q35" s="6"/>
      <c r="R35" s="6"/>
      <c r="S35" s="212" t="s">
        <v>721</v>
      </c>
      <c r="T35" s="213"/>
      <c r="U35" s="213"/>
      <c r="V35" s="213"/>
      <c r="W35" s="213"/>
      <c r="X35" s="213"/>
      <c r="Y35" s="213"/>
      <c r="Z35" s="213"/>
      <c r="AA35" s="213"/>
      <c r="AB35" s="213"/>
      <c r="AC35" s="213"/>
      <c r="AD35" s="213"/>
      <c r="AE35" s="6"/>
      <c r="AF35" s="6"/>
      <c r="AG35" s="6"/>
      <c r="AH35" s="6"/>
      <c r="AI35" s="213" t="s">
        <v>722</v>
      </c>
      <c r="AJ35" s="213"/>
      <c r="AK35" s="213"/>
      <c r="AL35" s="213"/>
      <c r="AM35" s="213"/>
      <c r="AN35" s="213"/>
      <c r="AO35" s="213"/>
      <c r="AP35" s="213"/>
      <c r="AQ35" s="213"/>
      <c r="AR35" s="213"/>
      <c r="AS35" s="213"/>
      <c r="AT35" s="213"/>
      <c r="AU35" s="320" t="s">
        <v>377</v>
      </c>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6"/>
      <c r="CB35" s="7"/>
    </row>
    <row r="36" spans="2:99" ht="20.149999999999999" customHeight="1" x14ac:dyDescent="0.2">
      <c r="B36" s="10"/>
      <c r="C36" s="6"/>
      <c r="D36" s="193" t="s">
        <v>21</v>
      </c>
      <c r="E36" s="252"/>
      <c r="F36" s="232" t="s">
        <v>22</v>
      </c>
      <c r="G36" s="233"/>
      <c r="H36" s="233"/>
      <c r="I36" s="233"/>
      <c r="J36" s="233"/>
      <c r="K36" s="233"/>
      <c r="L36" s="233"/>
      <c r="M36" s="233"/>
      <c r="N36" s="233"/>
      <c r="O36" s="233"/>
      <c r="P36" s="233"/>
      <c r="Q36" s="233"/>
      <c r="R36" s="234"/>
      <c r="S36" s="312">
        <v>6</v>
      </c>
      <c r="T36" s="313"/>
      <c r="U36" s="313"/>
      <c r="V36" s="317"/>
      <c r="W36" s="315" t="s">
        <v>23</v>
      </c>
      <c r="X36" s="315"/>
      <c r="Y36" s="315"/>
      <c r="Z36" s="315"/>
      <c r="AA36" s="315"/>
      <c r="AB36" s="315"/>
      <c r="AC36" s="315"/>
      <c r="AD36" s="318"/>
      <c r="AE36" s="210"/>
      <c r="AF36" s="211"/>
      <c r="AG36" s="111"/>
      <c r="AH36" s="111"/>
      <c r="AI36" s="312">
        <v>0</v>
      </c>
      <c r="AJ36" s="313"/>
      <c r="AK36" s="313"/>
      <c r="AL36" s="317"/>
      <c r="AM36" s="315" t="s">
        <v>23</v>
      </c>
      <c r="AN36" s="315"/>
      <c r="AO36" s="315"/>
      <c r="AP36" s="315"/>
      <c r="AQ36" s="315"/>
      <c r="AR36" s="315"/>
      <c r="AS36" s="315"/>
      <c r="AT36" s="316"/>
      <c r="AU36" s="320"/>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6"/>
      <c r="CB36" s="7"/>
      <c r="CJ36" s="130"/>
      <c r="CK36" s="130"/>
      <c r="CL36" s="130"/>
      <c r="CM36" s="130"/>
      <c r="CN36" s="132"/>
      <c r="CO36" s="132"/>
      <c r="CP36" s="132"/>
      <c r="CQ36" s="132"/>
      <c r="CR36" s="132"/>
      <c r="CS36" s="132"/>
      <c r="CT36" s="132"/>
      <c r="CU36" s="132"/>
    </row>
    <row r="37" spans="2:99" ht="20.149999999999999" customHeight="1" x14ac:dyDescent="0.2">
      <c r="B37" s="10"/>
      <c r="C37" s="6"/>
      <c r="D37" s="195"/>
      <c r="E37" s="253"/>
      <c r="F37" s="214" t="s">
        <v>24</v>
      </c>
      <c r="G37" s="215"/>
      <c r="H37" s="215"/>
      <c r="I37" s="215"/>
      <c r="J37" s="215"/>
      <c r="K37" s="215"/>
      <c r="L37" s="215"/>
      <c r="M37" s="215"/>
      <c r="N37" s="215"/>
      <c r="O37" s="215"/>
      <c r="P37" s="215"/>
      <c r="Q37" s="215"/>
      <c r="R37" s="216"/>
      <c r="S37" s="207">
        <f>IF(SUM(AY17:BH33)=0," ",SUM(AY17:BH33))</f>
        <v>3722</v>
      </c>
      <c r="T37" s="208"/>
      <c r="U37" s="208"/>
      <c r="V37" s="208"/>
      <c r="W37" s="208"/>
      <c r="X37" s="208"/>
      <c r="Y37" s="208"/>
      <c r="Z37" s="208"/>
      <c r="AA37" s="208"/>
      <c r="AB37" s="208"/>
      <c r="AC37" s="208"/>
      <c r="AD37" s="209"/>
      <c r="AE37" s="210"/>
      <c r="AF37" s="211"/>
      <c r="AG37" s="111"/>
      <c r="AH37" s="111"/>
      <c r="AI37" s="240" t="str">
        <f ca="1">IF(SUMIF(F17:Z33,"*義務*",AY17:BH33)=0,"0",SUMIF(F17:Z33,"*義務*",AY17:BH33))</f>
        <v>0</v>
      </c>
      <c r="AJ37" s="241"/>
      <c r="AK37" s="241"/>
      <c r="AL37" s="241"/>
      <c r="AM37" s="241"/>
      <c r="AN37" s="241"/>
      <c r="AO37" s="241"/>
      <c r="AP37" s="241"/>
      <c r="AQ37" s="241"/>
      <c r="AR37" s="241"/>
      <c r="AS37" s="241"/>
      <c r="AT37" s="242"/>
      <c r="AU37" s="320"/>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6"/>
      <c r="CB37" s="7"/>
      <c r="CJ37" s="130"/>
      <c r="CK37" s="130"/>
      <c r="CL37" s="130"/>
      <c r="CM37" s="130"/>
      <c r="CN37" s="130"/>
      <c r="CO37" s="130"/>
      <c r="CP37" s="130"/>
      <c r="CQ37" s="130"/>
      <c r="CR37" s="130"/>
      <c r="CS37" s="130"/>
      <c r="CT37" s="130"/>
      <c r="CU37" s="130"/>
    </row>
    <row r="38" spans="2:99" ht="20.149999999999999" customHeight="1" x14ac:dyDescent="0.2">
      <c r="B38" s="10"/>
      <c r="C38" s="6"/>
      <c r="D38" s="195"/>
      <c r="E38" s="253"/>
      <c r="F38" s="214" t="s">
        <v>25</v>
      </c>
      <c r="G38" s="215"/>
      <c r="H38" s="215"/>
      <c r="I38" s="215"/>
      <c r="J38" s="215"/>
      <c r="K38" s="215"/>
      <c r="L38" s="215"/>
      <c r="M38" s="215"/>
      <c r="N38" s="215"/>
      <c r="O38" s="215"/>
      <c r="P38" s="215"/>
      <c r="Q38" s="215"/>
      <c r="R38" s="216"/>
      <c r="S38" s="309">
        <v>11.2</v>
      </c>
      <c r="T38" s="310"/>
      <c r="U38" s="310"/>
      <c r="V38" s="310"/>
      <c r="W38" s="310"/>
      <c r="X38" s="310"/>
      <c r="Y38" s="310"/>
      <c r="Z38" s="311"/>
      <c r="AA38" s="303" t="s">
        <v>26</v>
      </c>
      <c r="AB38" s="303"/>
      <c r="AC38" s="303"/>
      <c r="AD38" s="304"/>
      <c r="AE38" s="210"/>
      <c r="AF38" s="211"/>
      <c r="AG38" s="111"/>
      <c r="AH38" s="111"/>
      <c r="AI38" s="305">
        <f>IF(S38=0,"0",S38)</f>
        <v>11.2</v>
      </c>
      <c r="AJ38" s="306"/>
      <c r="AK38" s="306"/>
      <c r="AL38" s="306"/>
      <c r="AM38" s="306"/>
      <c r="AN38" s="306"/>
      <c r="AO38" s="306"/>
      <c r="AP38" s="307"/>
      <c r="AQ38" s="303" t="s">
        <v>26</v>
      </c>
      <c r="AR38" s="303"/>
      <c r="AS38" s="303"/>
      <c r="AT38" s="308"/>
      <c r="AU38" s="320"/>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6"/>
      <c r="CB38" s="7"/>
      <c r="CJ38" s="130"/>
      <c r="CK38" s="130"/>
      <c r="CL38" s="130"/>
      <c r="CM38" s="130"/>
      <c r="CN38" s="130"/>
      <c r="CO38" s="130"/>
      <c r="CP38" s="130"/>
      <c r="CQ38" s="130"/>
      <c r="CR38" s="131"/>
      <c r="CS38" s="131"/>
      <c r="CT38" s="131"/>
      <c r="CU38" s="131"/>
    </row>
    <row r="39" spans="2:99" s="2" customFormat="1" ht="20.149999999999999" customHeight="1" thickBot="1" x14ac:dyDescent="0.25">
      <c r="B39" s="14"/>
      <c r="C39" s="15"/>
      <c r="D39" s="195"/>
      <c r="E39" s="253"/>
      <c r="F39" s="236" t="s">
        <v>27</v>
      </c>
      <c r="G39" s="237"/>
      <c r="H39" s="237"/>
      <c r="I39" s="237"/>
      <c r="J39" s="237"/>
      <c r="K39" s="237"/>
      <c r="L39" s="237"/>
      <c r="M39" s="237"/>
      <c r="N39" s="237"/>
      <c r="O39" s="237"/>
      <c r="P39" s="237"/>
      <c r="Q39" s="237"/>
      <c r="R39" s="238"/>
      <c r="S39" s="121">
        <f>IFERROR(INT(S37*S38)," ")</f>
        <v>41686</v>
      </c>
      <c r="T39" s="122"/>
      <c r="U39" s="122"/>
      <c r="V39" s="122"/>
      <c r="W39" s="122"/>
      <c r="X39" s="122"/>
      <c r="Y39" s="122"/>
      <c r="Z39" s="122"/>
      <c r="AA39" s="122"/>
      <c r="AB39" s="122"/>
      <c r="AC39" s="122"/>
      <c r="AD39" s="123"/>
      <c r="AE39" s="219"/>
      <c r="AF39" s="220"/>
      <c r="AG39" s="248"/>
      <c r="AH39" s="248"/>
      <c r="AI39" s="121">
        <f ca="1">IFERROR(INT(AI37*AI38),"0")</f>
        <v>0</v>
      </c>
      <c r="AJ39" s="122"/>
      <c r="AK39" s="122"/>
      <c r="AL39" s="122"/>
      <c r="AM39" s="122"/>
      <c r="AN39" s="122"/>
      <c r="AO39" s="122"/>
      <c r="AP39" s="122"/>
      <c r="AQ39" s="122"/>
      <c r="AR39" s="122"/>
      <c r="AS39" s="122"/>
      <c r="AT39" s="123"/>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8"/>
      <c r="BW39" s="248"/>
      <c r="BX39" s="248"/>
      <c r="BY39" s="248"/>
      <c r="BZ39" s="248"/>
      <c r="CA39" s="15"/>
      <c r="CB39" s="16"/>
      <c r="CJ39" s="128"/>
      <c r="CK39" s="128"/>
      <c r="CL39" s="128"/>
      <c r="CM39" s="128"/>
      <c r="CN39" s="128"/>
      <c r="CO39" s="128"/>
      <c r="CP39" s="128"/>
      <c r="CQ39" s="128"/>
      <c r="CR39" s="128"/>
      <c r="CS39" s="128"/>
      <c r="CT39" s="128"/>
      <c r="CU39" s="128"/>
    </row>
    <row r="40" spans="2:99" s="2" customFormat="1" ht="20.149999999999999" customHeight="1" x14ac:dyDescent="0.2">
      <c r="B40" s="14"/>
      <c r="C40" s="15"/>
      <c r="D40" s="195"/>
      <c r="E40" s="253"/>
      <c r="F40" s="221" t="s">
        <v>12</v>
      </c>
      <c r="G40" s="222"/>
      <c r="H40" s="222"/>
      <c r="I40" s="222"/>
      <c r="J40" s="222"/>
      <c r="K40" s="222"/>
      <c r="L40" s="222"/>
      <c r="M40" s="222"/>
      <c r="N40" s="222"/>
      <c r="O40" s="222"/>
      <c r="P40" s="222"/>
      <c r="Q40" s="222"/>
      <c r="R40" s="223"/>
      <c r="S40" s="312">
        <v>0</v>
      </c>
      <c r="T40" s="313"/>
      <c r="U40" s="313"/>
      <c r="V40" s="313"/>
      <c r="W40" s="313"/>
      <c r="X40" s="313"/>
      <c r="Y40" s="313"/>
      <c r="Z40" s="313"/>
      <c r="AA40" s="313"/>
      <c r="AB40" s="313"/>
      <c r="AC40" s="313"/>
      <c r="AD40" s="314"/>
      <c r="AE40" s="224"/>
      <c r="AF40" s="225"/>
      <c r="AG40" s="246"/>
      <c r="AH40" s="246"/>
      <c r="AI40" s="312">
        <v>0</v>
      </c>
      <c r="AJ40" s="313"/>
      <c r="AK40" s="313"/>
      <c r="AL40" s="313"/>
      <c r="AM40" s="313"/>
      <c r="AN40" s="313"/>
      <c r="AO40" s="313"/>
      <c r="AP40" s="313"/>
      <c r="AQ40" s="313"/>
      <c r="AR40" s="313"/>
      <c r="AS40" s="313"/>
      <c r="AT40" s="314"/>
      <c r="AU40" s="246"/>
      <c r="AV40" s="246"/>
      <c r="AW40" s="246"/>
      <c r="AX40" s="246"/>
      <c r="AY40" s="246"/>
      <c r="AZ40" s="246"/>
      <c r="BA40" s="246"/>
      <c r="BB40" s="246"/>
      <c r="BC40" s="246"/>
      <c r="BD40" s="246"/>
      <c r="BE40" s="246"/>
      <c r="BF40" s="246"/>
      <c r="BG40" s="246"/>
      <c r="BH40" s="246"/>
      <c r="BI40" s="246"/>
      <c r="BJ40" s="246"/>
      <c r="BK40" s="246"/>
      <c r="BL40" s="246"/>
      <c r="BM40" s="246"/>
      <c r="BN40" s="246"/>
      <c r="BO40" s="111"/>
      <c r="BP40" s="111"/>
      <c r="BQ40" s="111"/>
      <c r="BR40" s="111"/>
      <c r="BS40" s="111"/>
      <c r="BT40" s="111"/>
      <c r="BU40" s="111"/>
      <c r="BV40" s="111"/>
      <c r="BW40" s="111"/>
      <c r="BX40" s="111"/>
      <c r="BY40" s="111"/>
      <c r="BZ40" s="111"/>
      <c r="CA40" s="15"/>
      <c r="CB40" s="16"/>
      <c r="CJ40" s="129"/>
      <c r="CK40" s="129"/>
      <c r="CL40" s="129"/>
      <c r="CM40" s="129"/>
      <c r="CN40" s="129"/>
      <c r="CO40" s="129"/>
      <c r="CP40" s="129"/>
      <c r="CQ40" s="129"/>
      <c r="CR40" s="129"/>
      <c r="CS40" s="129"/>
      <c r="CT40" s="129"/>
      <c r="CU40" s="129"/>
    </row>
    <row r="41" spans="2:99" s="3" customFormat="1" ht="20.149999999999999" customHeight="1" thickBot="1" x14ac:dyDescent="0.25">
      <c r="B41" s="17"/>
      <c r="C41" s="18"/>
      <c r="D41" s="254"/>
      <c r="E41" s="255"/>
      <c r="F41" s="256" t="s">
        <v>28</v>
      </c>
      <c r="G41" s="257"/>
      <c r="H41" s="257"/>
      <c r="I41" s="257"/>
      <c r="J41" s="257"/>
      <c r="K41" s="257"/>
      <c r="L41" s="257"/>
      <c r="M41" s="257"/>
      <c r="N41" s="257"/>
      <c r="O41" s="257"/>
      <c r="P41" s="257"/>
      <c r="Q41" s="257"/>
      <c r="R41" s="258"/>
      <c r="S41" s="105">
        <f>IFERROR(S39-S40," ")</f>
        <v>41686</v>
      </c>
      <c r="T41" s="106"/>
      <c r="U41" s="106"/>
      <c r="V41" s="106"/>
      <c r="W41" s="106"/>
      <c r="X41" s="106"/>
      <c r="Y41" s="106"/>
      <c r="Z41" s="106"/>
      <c r="AA41" s="106"/>
      <c r="AB41" s="106"/>
      <c r="AC41" s="106"/>
      <c r="AD41" s="107"/>
      <c r="AE41" s="259"/>
      <c r="AF41" s="250"/>
      <c r="AG41" s="250"/>
      <c r="AH41" s="250"/>
      <c r="AI41" s="105">
        <f ca="1">IFERROR(AI39-AI40,"0")</f>
        <v>0</v>
      </c>
      <c r="AJ41" s="106"/>
      <c r="AK41" s="106"/>
      <c r="AL41" s="106"/>
      <c r="AM41" s="106"/>
      <c r="AN41" s="106"/>
      <c r="AO41" s="106"/>
      <c r="AP41" s="106"/>
      <c r="AQ41" s="106"/>
      <c r="AR41" s="106"/>
      <c r="AS41" s="106"/>
      <c r="AT41" s="107"/>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50"/>
      <c r="BZ41" s="250"/>
      <c r="CA41" s="18"/>
      <c r="CB41" s="19"/>
      <c r="CJ41" s="127"/>
      <c r="CK41" s="127"/>
      <c r="CL41" s="127"/>
      <c r="CM41" s="127"/>
      <c r="CN41" s="127"/>
      <c r="CO41" s="127"/>
      <c r="CP41" s="127"/>
      <c r="CQ41" s="127"/>
      <c r="CR41" s="127"/>
      <c r="CS41" s="127"/>
      <c r="CT41" s="127"/>
      <c r="CU41" s="127"/>
    </row>
    <row r="42" spans="2:99" ht="16.5" customHeight="1" thickBot="1" x14ac:dyDescent="0.25">
      <c r="B42" s="10"/>
      <c r="C42" s="6"/>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6"/>
      <c r="BC42" s="6"/>
      <c r="BD42" s="6"/>
      <c r="BE42" s="6"/>
      <c r="BF42" s="6"/>
      <c r="BG42" s="6"/>
      <c r="BH42" s="6"/>
      <c r="BI42" s="6"/>
      <c r="BJ42" s="6"/>
      <c r="BK42" s="319">
        <v>1</v>
      </c>
      <c r="BL42" s="114"/>
      <c r="BM42" s="114"/>
      <c r="BN42" s="251"/>
      <c r="BO42" s="113" t="s">
        <v>29</v>
      </c>
      <c r="BP42" s="114"/>
      <c r="BQ42" s="114"/>
      <c r="BR42" s="251"/>
      <c r="BS42" s="113">
        <v>1</v>
      </c>
      <c r="BT42" s="114"/>
      <c r="BU42" s="114"/>
      <c r="BV42" s="115"/>
      <c r="BW42" s="113" t="s">
        <v>30</v>
      </c>
      <c r="BX42" s="114"/>
      <c r="BY42" s="114"/>
      <c r="BZ42" s="115"/>
      <c r="CA42" s="6"/>
      <c r="CB42" s="7"/>
    </row>
    <row r="43" spans="2:99" ht="14.25" customHeight="1" x14ac:dyDescent="0.2">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2"/>
    </row>
    <row r="45" spans="2:99" ht="16.5" customHeight="1" x14ac:dyDescent="0.2">
      <c r="AP45" s="249"/>
      <c r="AQ45" s="249"/>
    </row>
  </sheetData>
  <sheetProtection algorithmName="SHA-512" hashValue="874Id0pzXaEGuZe0334GJsUamaEIRy2rJ8VrMGyQ51qXh24U/+LBbiy0mP58wPdeN/fMu5G4H3ChWqHyEEMc9g==" saltValue="oQ/NuU4jJZw1L8Cs8GyZLg==" spinCount="100000" sheet="1" objects="1" scenarios="1"/>
  <mergeCells count="295">
    <mergeCell ref="BI16:BZ16"/>
    <mergeCell ref="BK41:BL41"/>
    <mergeCell ref="BM41:BN41"/>
    <mergeCell ref="BO41:BP41"/>
    <mergeCell ref="BQ41:BR41"/>
    <mergeCell ref="AP45:AQ45"/>
    <mergeCell ref="BC2:BZ2"/>
    <mergeCell ref="BK42:BN42"/>
    <mergeCell ref="BS42:BV42"/>
    <mergeCell ref="AU35:BZ38"/>
    <mergeCell ref="AY41:AZ41"/>
    <mergeCell ref="BA41:BB41"/>
    <mergeCell ref="BC41:BD41"/>
    <mergeCell ref="BE41:BF41"/>
    <mergeCell ref="BS41:BT41"/>
    <mergeCell ref="BU41:BV41"/>
    <mergeCell ref="AU41:AV41"/>
    <mergeCell ref="AW41:AX41"/>
    <mergeCell ref="BU40:BV40"/>
    <mergeCell ref="BW40:BX40"/>
    <mergeCell ref="BY40:BZ40"/>
    <mergeCell ref="AU40:AV40"/>
    <mergeCell ref="BG39:BH39"/>
    <mergeCell ref="BI39:BJ39"/>
    <mergeCell ref="CR41:CS41"/>
    <mergeCell ref="CT41:CU41"/>
    <mergeCell ref="CJ41:CK41"/>
    <mergeCell ref="CL41:CM41"/>
    <mergeCell ref="CN41:CO41"/>
    <mergeCell ref="CP41:CQ41"/>
    <mergeCell ref="CN39:CO39"/>
    <mergeCell ref="CP39:CQ39"/>
    <mergeCell ref="CR39:CS39"/>
    <mergeCell ref="CT39:CU39"/>
    <mergeCell ref="CL40:CM40"/>
    <mergeCell ref="CN40:CO40"/>
    <mergeCell ref="CP40:CQ40"/>
    <mergeCell ref="CR40:CS40"/>
    <mergeCell ref="CT40:CU40"/>
    <mergeCell ref="CJ40:CK40"/>
    <mergeCell ref="CJ39:CK39"/>
    <mergeCell ref="CL39:CM39"/>
    <mergeCell ref="D42:U42"/>
    <mergeCell ref="V42:AC42"/>
    <mergeCell ref="AD42:AG42"/>
    <mergeCell ref="AH42:AQ42"/>
    <mergeCell ref="AR42:BA42"/>
    <mergeCell ref="BO42:BR42"/>
    <mergeCell ref="BW41:BX41"/>
    <mergeCell ref="BY41:BZ41"/>
    <mergeCell ref="BW42:BZ42"/>
    <mergeCell ref="F41:R41"/>
    <mergeCell ref="S41:AD41"/>
    <mergeCell ref="AE41:AF41"/>
    <mergeCell ref="AG41:AH41"/>
    <mergeCell ref="AI41:AT41"/>
    <mergeCell ref="D36:E41"/>
    <mergeCell ref="AW40:AX40"/>
    <mergeCell ref="AY40:AZ40"/>
    <mergeCell ref="BA40:BB40"/>
    <mergeCell ref="BC40:BD40"/>
    <mergeCell ref="BG41:BH41"/>
    <mergeCell ref="BI41:BJ41"/>
    <mergeCell ref="BE40:BF40"/>
    <mergeCell ref="BG40:BH40"/>
    <mergeCell ref="BI40:BJ40"/>
    <mergeCell ref="CL36:CM36"/>
    <mergeCell ref="CN36:CU36"/>
    <mergeCell ref="F37:R37"/>
    <mergeCell ref="S37:AD37"/>
    <mergeCell ref="AE37:AF37"/>
    <mergeCell ref="AG37:AH37"/>
    <mergeCell ref="AI37:AT37"/>
    <mergeCell ref="CT37:CU37"/>
    <mergeCell ref="CJ37:CK37"/>
    <mergeCell ref="CL37:CM37"/>
    <mergeCell ref="CJ36:CK36"/>
    <mergeCell ref="CN37:CO37"/>
    <mergeCell ref="CP37:CQ37"/>
    <mergeCell ref="CR37:CS37"/>
    <mergeCell ref="AM36:AT36"/>
    <mergeCell ref="F36:R36"/>
    <mergeCell ref="S36:V36"/>
    <mergeCell ref="W36:AD36"/>
    <mergeCell ref="AE36:AF36"/>
    <mergeCell ref="AG36:AH36"/>
    <mergeCell ref="AI36:AL36"/>
    <mergeCell ref="F40:R40"/>
    <mergeCell ref="S40:AD40"/>
    <mergeCell ref="AE40:AF40"/>
    <mergeCell ref="AG40:AH40"/>
    <mergeCell ref="AI40:AT40"/>
    <mergeCell ref="BU39:BV39"/>
    <mergeCell ref="BW39:BX39"/>
    <mergeCell ref="BY39:BZ39"/>
    <mergeCell ref="BS40:BT40"/>
    <mergeCell ref="BM39:BN39"/>
    <mergeCell ref="BO39:BP39"/>
    <mergeCell ref="BQ39:BR39"/>
    <mergeCell ref="BK40:BL40"/>
    <mergeCell ref="BM40:BN40"/>
    <mergeCell ref="BO40:BP40"/>
    <mergeCell ref="BQ40:BR40"/>
    <mergeCell ref="BS39:BT39"/>
    <mergeCell ref="BK39:BL39"/>
    <mergeCell ref="CL38:CM38"/>
    <mergeCell ref="CN38:CO38"/>
    <mergeCell ref="CP38:CQ38"/>
    <mergeCell ref="CR38:CU38"/>
    <mergeCell ref="F39:R39"/>
    <mergeCell ref="S39:AD39"/>
    <mergeCell ref="AE39:AF39"/>
    <mergeCell ref="AG39:AH39"/>
    <mergeCell ref="AI39:AT39"/>
    <mergeCell ref="AU39:AV39"/>
    <mergeCell ref="AW39:AX39"/>
    <mergeCell ref="AY39:AZ39"/>
    <mergeCell ref="BA39:BB39"/>
    <mergeCell ref="BC39:BD39"/>
    <mergeCell ref="BE39:BF39"/>
    <mergeCell ref="F38:R38"/>
    <mergeCell ref="AA38:AD38"/>
    <mergeCell ref="AE38:AF38"/>
    <mergeCell ref="AG38:AH38"/>
    <mergeCell ref="AI38:AP38"/>
    <mergeCell ref="CJ38:CK38"/>
    <mergeCell ref="AQ38:AT38"/>
    <mergeCell ref="S38:Z38"/>
    <mergeCell ref="F33:Z33"/>
    <mergeCell ref="AA33:AL33"/>
    <mergeCell ref="AM33:AT33"/>
    <mergeCell ref="AU33:AX33"/>
    <mergeCell ref="AY33:BH33"/>
    <mergeCell ref="S35:AD35"/>
    <mergeCell ref="AI35:AT35"/>
    <mergeCell ref="BI33:BZ33"/>
    <mergeCell ref="F31:Z31"/>
    <mergeCell ref="AA31:AL31"/>
    <mergeCell ref="AM31:AT31"/>
    <mergeCell ref="AU31:AX31"/>
    <mergeCell ref="AY31:BH31"/>
    <mergeCell ref="BI31:BZ31"/>
    <mergeCell ref="F32:Z32"/>
    <mergeCell ref="AA32:AL32"/>
    <mergeCell ref="AM32:AT32"/>
    <mergeCell ref="AU32:AX32"/>
    <mergeCell ref="AY32:BH32"/>
    <mergeCell ref="BI32:BZ32"/>
    <mergeCell ref="F29:Z29"/>
    <mergeCell ref="AA29:AL29"/>
    <mergeCell ref="AM29:AT29"/>
    <mergeCell ref="AU29:AX29"/>
    <mergeCell ref="AY29:BH29"/>
    <mergeCell ref="BI29:BZ29"/>
    <mergeCell ref="F30:Z30"/>
    <mergeCell ref="AA30:AL30"/>
    <mergeCell ref="AM30:AT30"/>
    <mergeCell ref="AU30:AX30"/>
    <mergeCell ref="AY30:BH30"/>
    <mergeCell ref="BI30:BZ30"/>
    <mergeCell ref="F27:Z27"/>
    <mergeCell ref="AA27:AL27"/>
    <mergeCell ref="AM27:AT27"/>
    <mergeCell ref="AU27:AX27"/>
    <mergeCell ref="AY27:BH27"/>
    <mergeCell ref="BI27:BZ27"/>
    <mergeCell ref="F28:Z28"/>
    <mergeCell ref="AA28:AL28"/>
    <mergeCell ref="AM28:AT28"/>
    <mergeCell ref="AU28:AX28"/>
    <mergeCell ref="AY28:BH28"/>
    <mergeCell ref="BI28:BZ28"/>
    <mergeCell ref="F24:Z24"/>
    <mergeCell ref="AA24:AL24"/>
    <mergeCell ref="AM24:AT24"/>
    <mergeCell ref="AU24:AX24"/>
    <mergeCell ref="AY24:BH24"/>
    <mergeCell ref="BI24:BZ24"/>
    <mergeCell ref="F26:Z26"/>
    <mergeCell ref="AA26:AL26"/>
    <mergeCell ref="AM26:AT26"/>
    <mergeCell ref="AU26:AX26"/>
    <mergeCell ref="AY26:BH26"/>
    <mergeCell ref="BI26:BZ26"/>
    <mergeCell ref="AY25:BH25"/>
    <mergeCell ref="BI25:BZ25"/>
    <mergeCell ref="F21:Z21"/>
    <mergeCell ref="AA21:AL21"/>
    <mergeCell ref="AM21:AT21"/>
    <mergeCell ref="AU21:AX21"/>
    <mergeCell ref="AY21:BH21"/>
    <mergeCell ref="BI21:BZ21"/>
    <mergeCell ref="F23:Z23"/>
    <mergeCell ref="AA23:AL23"/>
    <mergeCell ref="AM23:AT23"/>
    <mergeCell ref="AU23:AX23"/>
    <mergeCell ref="AY23:BH23"/>
    <mergeCell ref="BI23:BZ23"/>
    <mergeCell ref="BI22:BZ22"/>
    <mergeCell ref="AU17:AX17"/>
    <mergeCell ref="AY17:BH17"/>
    <mergeCell ref="BI17:BZ17"/>
    <mergeCell ref="AA18:AL18"/>
    <mergeCell ref="AM18:AT18"/>
    <mergeCell ref="AU18:AX18"/>
    <mergeCell ref="AY18:BH18"/>
    <mergeCell ref="BI18:BZ18"/>
    <mergeCell ref="F20:Z20"/>
    <mergeCell ref="AA20:AL20"/>
    <mergeCell ref="AM20:AT20"/>
    <mergeCell ref="AU20:AX20"/>
    <mergeCell ref="AY20:BH20"/>
    <mergeCell ref="BI20:BZ20"/>
    <mergeCell ref="BI19:BZ19"/>
    <mergeCell ref="D16:E33"/>
    <mergeCell ref="F16:Z16"/>
    <mergeCell ref="AA16:AL16"/>
    <mergeCell ref="AM16:AT16"/>
    <mergeCell ref="AU16:AX16"/>
    <mergeCell ref="AY16:BH16"/>
    <mergeCell ref="F18:Z18"/>
    <mergeCell ref="F19:Z19"/>
    <mergeCell ref="AA19:AL19"/>
    <mergeCell ref="AM19:AT19"/>
    <mergeCell ref="AU19:AX19"/>
    <mergeCell ref="AY19:BH19"/>
    <mergeCell ref="F22:Z22"/>
    <mergeCell ref="AA22:AL22"/>
    <mergeCell ref="AM22:AT22"/>
    <mergeCell ref="AU22:AX22"/>
    <mergeCell ref="AY22:BH22"/>
    <mergeCell ref="F25:Z25"/>
    <mergeCell ref="AA25:AL25"/>
    <mergeCell ref="AM25:AT25"/>
    <mergeCell ref="AU25:AX25"/>
    <mergeCell ref="F17:Z17"/>
    <mergeCell ref="AA17:AL17"/>
    <mergeCell ref="AM17:AT17"/>
    <mergeCell ref="AL6:AM11"/>
    <mergeCell ref="AN6:AV11"/>
    <mergeCell ref="BU6:BV6"/>
    <mergeCell ref="BW6:BX6"/>
    <mergeCell ref="D13:T13"/>
    <mergeCell ref="U13:AD13"/>
    <mergeCell ref="AV13:AY13"/>
    <mergeCell ref="AG6:AH7"/>
    <mergeCell ref="AI6:AJ7"/>
    <mergeCell ref="AW6:BF6"/>
    <mergeCell ref="AW7:BZ10"/>
    <mergeCell ref="D8:P8"/>
    <mergeCell ref="Q8:AJ9"/>
    <mergeCell ref="D9:P9"/>
    <mergeCell ref="D10:P10"/>
    <mergeCell ref="Q10:AJ11"/>
    <mergeCell ref="D11:P11"/>
    <mergeCell ref="AW11:BE11"/>
    <mergeCell ref="BF11:BQ11"/>
    <mergeCell ref="BR11:BZ11"/>
    <mergeCell ref="BY6:BZ6"/>
    <mergeCell ref="BG6:BH6"/>
    <mergeCell ref="BI6:BJ6"/>
    <mergeCell ref="BK6:BL6"/>
    <mergeCell ref="BM6:BN6"/>
    <mergeCell ref="BO6:BP6"/>
    <mergeCell ref="BQ6:BR6"/>
    <mergeCell ref="BS6:BT6"/>
    <mergeCell ref="B1:BZ1"/>
    <mergeCell ref="D4:N4"/>
    <mergeCell ref="O4:Q4"/>
    <mergeCell ref="R4:T4"/>
    <mergeCell ref="U4:W4"/>
    <mergeCell ref="X4:Z4"/>
    <mergeCell ref="AA4:AC4"/>
    <mergeCell ref="AD4:AF4"/>
    <mergeCell ref="BC4:BG4"/>
    <mergeCell ref="BH4:BM4"/>
    <mergeCell ref="BN4:BP4"/>
    <mergeCell ref="BQ4:BV4"/>
    <mergeCell ref="BW4:BZ4"/>
    <mergeCell ref="D5:N5"/>
    <mergeCell ref="O5:Q5"/>
    <mergeCell ref="R5:T5"/>
    <mergeCell ref="U5:W5"/>
    <mergeCell ref="X5:Z5"/>
    <mergeCell ref="AA5:AC5"/>
    <mergeCell ref="AD5:AF5"/>
    <mergeCell ref="D6:P7"/>
    <mergeCell ref="Q6:R7"/>
    <mergeCell ref="Y6:Z7"/>
    <mergeCell ref="AA6:AB7"/>
    <mergeCell ref="AC6:AD7"/>
    <mergeCell ref="AE6:AF7"/>
    <mergeCell ref="S6:T7"/>
    <mergeCell ref="U6:V7"/>
    <mergeCell ref="W6:X7"/>
  </mergeCells>
  <phoneticPr fontId="1"/>
  <conditionalFormatting sqref="F17:BZ17">
    <cfRule type="expression" dxfId="18" priority="20" stopIfTrue="1">
      <formula>COUNTIF($F$17,"*義務*")</formula>
    </cfRule>
  </conditionalFormatting>
  <conditionalFormatting sqref="F17:BZ21">
    <cfRule type="expression" dxfId="17" priority="21" stopIfTrue="1">
      <formula>COUNTIF($F$17:$Z$33,"義務")</formula>
    </cfRule>
  </conditionalFormatting>
  <conditionalFormatting sqref="F18:BZ18">
    <cfRule type="expression" dxfId="16" priority="19" stopIfTrue="1">
      <formula>COUNTIF($F$18,"*義務*")</formula>
    </cfRule>
  </conditionalFormatting>
  <conditionalFormatting sqref="F19:BZ19">
    <cfRule type="expression" dxfId="15" priority="18" stopIfTrue="1">
      <formula>COUNTIF($F$19,"*義務*")</formula>
    </cfRule>
  </conditionalFormatting>
  <conditionalFormatting sqref="F20:BZ20">
    <cfRule type="expression" dxfId="14" priority="17" stopIfTrue="1">
      <formula>COUNTIF($F$20,"*義務*")</formula>
    </cfRule>
  </conditionalFormatting>
  <conditionalFormatting sqref="F21:BZ21">
    <cfRule type="expression" dxfId="13" priority="16" stopIfTrue="1">
      <formula>COUNTIF($F$21,"*義務*")</formula>
    </cfRule>
  </conditionalFormatting>
  <conditionalFormatting sqref="F22:BZ22">
    <cfRule type="expression" dxfId="12" priority="12" stopIfTrue="1">
      <formula>COUNTIF($F$22,"*義務*")</formula>
    </cfRule>
  </conditionalFormatting>
  <conditionalFormatting sqref="F22:BZ33">
    <cfRule type="expression" dxfId="11" priority="13" stopIfTrue="1">
      <formula>COUNTIF($F$17:$Z$33,"義務")</formula>
    </cfRule>
  </conditionalFormatting>
  <conditionalFormatting sqref="F23:BZ23">
    <cfRule type="expression" dxfId="10" priority="11" stopIfTrue="1">
      <formula>COUNTIF($F$23,"*義務*")</formula>
    </cfRule>
  </conditionalFormatting>
  <conditionalFormatting sqref="F24:BZ24">
    <cfRule type="expression" dxfId="9" priority="10" stopIfTrue="1">
      <formula>COUNTIF($F$24,"*義務*")</formula>
    </cfRule>
  </conditionalFormatting>
  <conditionalFormatting sqref="F25:BZ25">
    <cfRule type="expression" dxfId="8" priority="9" stopIfTrue="1">
      <formula>COUNTIF($F$25,"*義務*")</formula>
    </cfRule>
  </conditionalFormatting>
  <conditionalFormatting sqref="F26:BZ26">
    <cfRule type="expression" dxfId="7" priority="8" stopIfTrue="1">
      <formula>COUNTIF($F$26,"*義務*")</formula>
    </cfRule>
  </conditionalFormatting>
  <conditionalFormatting sqref="F27:BZ27">
    <cfRule type="expression" dxfId="6" priority="7" stopIfTrue="1">
      <formula>COUNTIF($F$27,"*義務*")</formula>
    </cfRule>
  </conditionalFormatting>
  <conditionalFormatting sqref="F28:BZ28">
    <cfRule type="expression" dxfId="5" priority="6" stopIfTrue="1">
      <formula>COUNTIF($F$28,"*義務*")</formula>
    </cfRule>
  </conditionalFormatting>
  <conditionalFormatting sqref="F29:BZ29">
    <cfRule type="expression" dxfId="4" priority="5" stopIfTrue="1">
      <formula>COUNTIF($F$29,"*義務*")</formula>
    </cfRule>
  </conditionalFormatting>
  <conditionalFormatting sqref="F30:BZ30">
    <cfRule type="expression" dxfId="3" priority="4" stopIfTrue="1">
      <formula>COUNTIF($F$30,"*義務*")</formula>
    </cfRule>
  </conditionalFormatting>
  <conditionalFormatting sqref="F31:BZ31">
    <cfRule type="expression" dxfId="2" priority="3" stopIfTrue="1">
      <formula>COUNTIF($F$31,"*義務*")</formula>
    </cfRule>
  </conditionalFormatting>
  <conditionalFormatting sqref="F32:BZ32">
    <cfRule type="expression" dxfId="1" priority="2" stopIfTrue="1">
      <formula>COUNTIF($F$32,"*義務*")</formula>
    </cfRule>
  </conditionalFormatting>
  <conditionalFormatting sqref="F33:BZ33">
    <cfRule type="expression" dxfId="0" priority="1" stopIfTrue="1">
      <formula>COUNTIF($F$33,"*義務*")</formula>
    </cfRule>
  </conditionalFormatting>
  <printOptions horizontalCentered="1" verticalCentered="1"/>
  <pageMargins left="0.19685039370078741" right="0.19685039370078741" top="0" bottom="0" header="0.11811023622047245"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689"/>
  <sheetViews>
    <sheetView topLeftCell="A3" zoomScale="85" zoomScaleNormal="85" workbookViewId="0">
      <selection activeCell="B4" sqref="B4"/>
    </sheetView>
  </sheetViews>
  <sheetFormatPr defaultRowHeight="13" x14ac:dyDescent="0.2"/>
  <cols>
    <col min="1" max="1" width="14.7265625" customWidth="1"/>
    <col min="2" max="2" width="44.453125" customWidth="1"/>
    <col min="3" max="4" width="16.7265625" customWidth="1"/>
    <col min="6" max="6" width="56.26953125" style="33" customWidth="1"/>
  </cols>
  <sheetData>
    <row r="1" spans="1:4" ht="50.25" customHeight="1" x14ac:dyDescent="0.2">
      <c r="A1" s="321" t="s">
        <v>723</v>
      </c>
      <c r="B1" s="322"/>
      <c r="C1" s="322"/>
    </row>
    <row r="3" spans="1:4" ht="56.25" customHeight="1" x14ac:dyDescent="0.2">
      <c r="A3" s="25" t="s">
        <v>16</v>
      </c>
      <c r="B3" s="26" t="s">
        <v>31</v>
      </c>
      <c r="C3" s="27" t="s">
        <v>32</v>
      </c>
      <c r="D3" s="35"/>
    </row>
    <row r="4" spans="1:4" ht="13.5" customHeight="1" x14ac:dyDescent="0.2">
      <c r="A4" s="40">
        <v>111111</v>
      </c>
      <c r="B4" s="28" t="s">
        <v>33</v>
      </c>
      <c r="C4" s="47">
        <v>256</v>
      </c>
      <c r="D4" s="36"/>
    </row>
    <row r="5" spans="1:4" ht="13.5" customHeight="1" x14ac:dyDescent="0.2">
      <c r="A5" s="40">
        <v>111115</v>
      </c>
      <c r="B5" s="29" t="s">
        <v>34</v>
      </c>
      <c r="C5" s="45">
        <v>404</v>
      </c>
      <c r="D5" s="37"/>
    </row>
    <row r="6" spans="1:4" ht="13.5" customHeight="1" x14ac:dyDescent="0.2">
      <c r="A6" s="40">
        <v>111119</v>
      </c>
      <c r="B6" s="29" t="s">
        <v>35</v>
      </c>
      <c r="C6" s="45">
        <v>587</v>
      </c>
      <c r="D6" s="36"/>
    </row>
    <row r="7" spans="1:4" ht="13.5" customHeight="1" x14ac:dyDescent="0.2">
      <c r="A7" s="40">
        <v>111123</v>
      </c>
      <c r="B7" s="29" t="s">
        <v>36</v>
      </c>
      <c r="C7" s="45">
        <v>669</v>
      </c>
      <c r="D7" s="37"/>
    </row>
    <row r="8" spans="1:4" ht="13.5" customHeight="1" x14ac:dyDescent="0.2">
      <c r="A8" s="40">
        <v>111127</v>
      </c>
      <c r="B8" s="29" t="s">
        <v>37</v>
      </c>
      <c r="C8" s="45">
        <v>754</v>
      </c>
      <c r="D8" s="36"/>
    </row>
    <row r="9" spans="1:4" ht="13.5" customHeight="1" x14ac:dyDescent="0.2">
      <c r="A9" s="40">
        <v>111131</v>
      </c>
      <c r="B9" s="29" t="s">
        <v>38</v>
      </c>
      <c r="C9" s="45">
        <v>837</v>
      </c>
      <c r="D9" s="37"/>
    </row>
    <row r="10" spans="1:4" ht="13.5" customHeight="1" x14ac:dyDescent="0.2">
      <c r="A10" s="40">
        <v>111135</v>
      </c>
      <c r="B10" s="29" t="s">
        <v>39</v>
      </c>
      <c r="C10" s="45">
        <v>921</v>
      </c>
      <c r="D10" s="36"/>
    </row>
    <row r="11" spans="1:4" ht="13.5" customHeight="1" x14ac:dyDescent="0.2">
      <c r="A11" s="40">
        <v>111139</v>
      </c>
      <c r="B11" s="29" t="s">
        <v>40</v>
      </c>
      <c r="C11" s="45">
        <v>1004</v>
      </c>
      <c r="D11" s="37"/>
    </row>
    <row r="12" spans="1:4" ht="13.5" customHeight="1" x14ac:dyDescent="0.2">
      <c r="A12" s="40">
        <v>111143</v>
      </c>
      <c r="B12" s="29" t="s">
        <v>41</v>
      </c>
      <c r="C12" s="45">
        <v>1087</v>
      </c>
      <c r="D12" s="36"/>
    </row>
    <row r="13" spans="1:4" ht="13.5" customHeight="1" x14ac:dyDescent="0.2">
      <c r="A13" s="40">
        <v>111147</v>
      </c>
      <c r="B13" s="29" t="s">
        <v>42</v>
      </c>
      <c r="C13" s="45">
        <v>1170</v>
      </c>
      <c r="D13" s="37"/>
    </row>
    <row r="14" spans="1:4" ht="13.5" customHeight="1" x14ac:dyDescent="0.2">
      <c r="A14" s="40">
        <v>111151</v>
      </c>
      <c r="B14" s="29" t="s">
        <v>43</v>
      </c>
      <c r="C14" s="45">
        <v>1253</v>
      </c>
      <c r="D14" s="36"/>
    </row>
    <row r="15" spans="1:4" ht="13.5" customHeight="1" x14ac:dyDescent="0.2">
      <c r="A15" s="40">
        <v>111155</v>
      </c>
      <c r="B15" s="29" t="s">
        <v>44</v>
      </c>
      <c r="C15" s="45">
        <v>1336</v>
      </c>
      <c r="D15" s="37"/>
    </row>
    <row r="16" spans="1:4" ht="13.5" customHeight="1" x14ac:dyDescent="0.2">
      <c r="A16" s="40">
        <v>111159</v>
      </c>
      <c r="B16" s="29" t="s">
        <v>45</v>
      </c>
      <c r="C16" s="45">
        <v>1419</v>
      </c>
      <c r="D16" s="36"/>
    </row>
    <row r="17" spans="1:4" ht="13.5" customHeight="1" x14ac:dyDescent="0.2">
      <c r="A17" s="40">
        <v>111163</v>
      </c>
      <c r="B17" s="29" t="s">
        <v>46</v>
      </c>
      <c r="C17" s="45">
        <v>1502</v>
      </c>
      <c r="D17" s="37"/>
    </row>
    <row r="18" spans="1:4" ht="13.5" customHeight="1" x14ac:dyDescent="0.2">
      <c r="A18" s="40">
        <v>111167</v>
      </c>
      <c r="B18" s="29" t="s">
        <v>47</v>
      </c>
      <c r="C18" s="45">
        <v>1585</v>
      </c>
      <c r="D18" s="36"/>
    </row>
    <row r="19" spans="1:4" ht="13.5" customHeight="1" x14ac:dyDescent="0.2">
      <c r="A19" s="40">
        <v>111171</v>
      </c>
      <c r="B19" s="29" t="s">
        <v>48</v>
      </c>
      <c r="C19" s="45">
        <v>1668</v>
      </c>
      <c r="D19" s="37"/>
    </row>
    <row r="20" spans="1:4" ht="13.5" customHeight="1" x14ac:dyDescent="0.2">
      <c r="A20" s="40">
        <v>111175</v>
      </c>
      <c r="B20" s="29" t="s">
        <v>49</v>
      </c>
      <c r="C20" s="45">
        <v>1751</v>
      </c>
      <c r="D20" s="36"/>
    </row>
    <row r="21" spans="1:4" ht="13.5" customHeight="1" x14ac:dyDescent="0.2">
      <c r="A21" s="40">
        <v>111179</v>
      </c>
      <c r="B21" s="29" t="s">
        <v>50</v>
      </c>
      <c r="C21" s="45">
        <v>1834</v>
      </c>
      <c r="D21" s="37"/>
    </row>
    <row r="22" spans="1:4" ht="13.5" customHeight="1" x14ac:dyDescent="0.2">
      <c r="A22" s="40">
        <v>111183</v>
      </c>
      <c r="B22" s="29" t="s">
        <v>51</v>
      </c>
      <c r="C22" s="45">
        <v>1917</v>
      </c>
      <c r="D22" s="36"/>
    </row>
    <row r="23" spans="1:4" x14ac:dyDescent="0.2">
      <c r="A23" s="40">
        <v>111187</v>
      </c>
      <c r="B23" s="29" t="s">
        <v>52</v>
      </c>
      <c r="C23" s="45">
        <v>2000</v>
      </c>
      <c r="D23" s="37"/>
    </row>
    <row r="24" spans="1:4" x14ac:dyDescent="0.2">
      <c r="A24" s="40">
        <v>111191</v>
      </c>
      <c r="B24" s="29" t="s">
        <v>53</v>
      </c>
      <c r="C24" s="45">
        <v>2083</v>
      </c>
      <c r="D24" s="36"/>
    </row>
    <row r="25" spans="1:4" x14ac:dyDescent="0.2">
      <c r="A25" s="40">
        <v>111195</v>
      </c>
      <c r="B25" s="28" t="s">
        <v>54</v>
      </c>
      <c r="C25" s="48">
        <v>320</v>
      </c>
      <c r="D25" s="36"/>
    </row>
    <row r="26" spans="1:4" x14ac:dyDescent="0.2">
      <c r="A26" s="40">
        <v>111199</v>
      </c>
      <c r="B26" s="29" t="s">
        <v>55</v>
      </c>
      <c r="C26" s="43">
        <v>505</v>
      </c>
      <c r="D26" s="37"/>
    </row>
    <row r="27" spans="1:4" x14ac:dyDescent="0.2">
      <c r="A27" s="40">
        <v>111203</v>
      </c>
      <c r="B27" s="29" t="s">
        <v>56</v>
      </c>
      <c r="C27" s="42">
        <v>734</v>
      </c>
      <c r="D27" s="36"/>
    </row>
    <row r="28" spans="1:4" x14ac:dyDescent="0.2">
      <c r="A28" s="40">
        <v>111207</v>
      </c>
      <c r="B28" s="29" t="s">
        <v>57</v>
      </c>
      <c r="C28" s="43">
        <v>836</v>
      </c>
      <c r="D28" s="37"/>
    </row>
    <row r="29" spans="1:4" x14ac:dyDescent="0.2">
      <c r="A29" s="40">
        <v>111211</v>
      </c>
      <c r="B29" s="29" t="s">
        <v>58</v>
      </c>
      <c r="C29" s="42">
        <v>943</v>
      </c>
      <c r="D29" s="36"/>
    </row>
    <row r="30" spans="1:4" x14ac:dyDescent="0.2">
      <c r="A30" s="40">
        <v>111215</v>
      </c>
      <c r="B30" s="28" t="s">
        <v>59</v>
      </c>
      <c r="C30" s="48">
        <v>320</v>
      </c>
      <c r="D30" s="36"/>
    </row>
    <row r="31" spans="1:4" x14ac:dyDescent="0.2">
      <c r="A31" s="40">
        <v>111219</v>
      </c>
      <c r="B31" s="29" t="s">
        <v>60</v>
      </c>
      <c r="C31" s="43">
        <v>505</v>
      </c>
      <c r="D31" s="37"/>
    </row>
    <row r="32" spans="1:4" x14ac:dyDescent="0.2">
      <c r="A32" s="40">
        <v>111223</v>
      </c>
      <c r="B32" s="29" t="s">
        <v>61</v>
      </c>
      <c r="C32" s="42">
        <v>734</v>
      </c>
      <c r="D32" s="36"/>
    </row>
    <row r="33" spans="1:4" x14ac:dyDescent="0.2">
      <c r="A33" s="40">
        <v>111227</v>
      </c>
      <c r="B33" s="29" t="s">
        <v>62</v>
      </c>
      <c r="C33" s="43">
        <v>836</v>
      </c>
      <c r="D33" s="37"/>
    </row>
    <row r="34" spans="1:4" x14ac:dyDescent="0.2">
      <c r="A34" s="40">
        <v>111231</v>
      </c>
      <c r="B34" s="29" t="s">
        <v>63</v>
      </c>
      <c r="C34" s="42">
        <v>943</v>
      </c>
      <c r="D34" s="36"/>
    </row>
    <row r="35" spans="1:4" x14ac:dyDescent="0.2">
      <c r="A35" s="40">
        <v>111235</v>
      </c>
      <c r="B35" s="29" t="s">
        <v>64</v>
      </c>
      <c r="C35" s="43">
        <v>1046</v>
      </c>
      <c r="D35" s="37"/>
    </row>
    <row r="36" spans="1:4" x14ac:dyDescent="0.2">
      <c r="A36" s="40">
        <v>111239</v>
      </c>
      <c r="B36" s="29" t="s">
        <v>65</v>
      </c>
      <c r="C36" s="42">
        <v>1151</v>
      </c>
      <c r="D36" s="36"/>
    </row>
    <row r="37" spans="1:4" x14ac:dyDescent="0.2">
      <c r="A37" s="40">
        <v>111243</v>
      </c>
      <c r="B37" s="29" t="s">
        <v>66</v>
      </c>
      <c r="C37" s="43">
        <v>1255</v>
      </c>
      <c r="D37" s="37"/>
    </row>
    <row r="38" spans="1:4" x14ac:dyDescent="0.2">
      <c r="A38" s="40">
        <v>111247</v>
      </c>
      <c r="B38" s="29" t="s">
        <v>67</v>
      </c>
      <c r="C38" s="42">
        <v>1359</v>
      </c>
      <c r="D38" s="36"/>
    </row>
    <row r="39" spans="1:4" x14ac:dyDescent="0.2">
      <c r="A39" s="40">
        <v>111251</v>
      </c>
      <c r="B39" s="29" t="s">
        <v>68</v>
      </c>
      <c r="C39" s="42">
        <v>384</v>
      </c>
      <c r="D39" s="36"/>
    </row>
    <row r="40" spans="1:4" x14ac:dyDescent="0.2">
      <c r="A40" s="40">
        <v>111255</v>
      </c>
      <c r="B40" s="29" t="s">
        <v>69</v>
      </c>
      <c r="C40" s="43">
        <v>606</v>
      </c>
      <c r="D40" s="37"/>
    </row>
    <row r="41" spans="1:4" x14ac:dyDescent="0.2">
      <c r="A41" s="40">
        <v>111259</v>
      </c>
      <c r="B41" s="29" t="s">
        <v>70</v>
      </c>
      <c r="C41" s="42">
        <v>881</v>
      </c>
      <c r="D41" s="36"/>
    </row>
    <row r="42" spans="1:4" x14ac:dyDescent="0.2">
      <c r="A42" s="40">
        <v>111263</v>
      </c>
      <c r="B42" s="29" t="s">
        <v>71</v>
      </c>
      <c r="C42" s="43">
        <v>1004</v>
      </c>
      <c r="D42" s="37"/>
    </row>
    <row r="43" spans="1:4" x14ac:dyDescent="0.2">
      <c r="A43" s="40">
        <v>111267</v>
      </c>
      <c r="B43" s="29" t="s">
        <v>72</v>
      </c>
      <c r="C43" s="42">
        <v>1131</v>
      </c>
      <c r="D43" s="36"/>
    </row>
    <row r="44" spans="1:4" x14ac:dyDescent="0.2">
      <c r="A44" s="40">
        <v>111271</v>
      </c>
      <c r="B44" s="29" t="s">
        <v>73</v>
      </c>
      <c r="C44" s="43">
        <v>1256</v>
      </c>
      <c r="D44" s="37"/>
    </row>
    <row r="45" spans="1:4" x14ac:dyDescent="0.2">
      <c r="A45" s="40">
        <v>111275</v>
      </c>
      <c r="B45" s="29" t="s">
        <v>74</v>
      </c>
      <c r="C45" s="42">
        <v>1382</v>
      </c>
      <c r="D45" s="36"/>
    </row>
    <row r="46" spans="1:4" x14ac:dyDescent="0.2">
      <c r="A46" s="40">
        <v>111279</v>
      </c>
      <c r="B46" s="29" t="s">
        <v>75</v>
      </c>
      <c r="C46" s="43">
        <v>1506</v>
      </c>
      <c r="D46" s="37"/>
    </row>
    <row r="47" spans="1:4" x14ac:dyDescent="0.2">
      <c r="A47" s="40">
        <v>111283</v>
      </c>
      <c r="B47" s="29" t="s">
        <v>76</v>
      </c>
      <c r="C47" s="42">
        <v>1631</v>
      </c>
      <c r="D47" s="36"/>
    </row>
    <row r="48" spans="1:4" x14ac:dyDescent="0.2">
      <c r="A48" s="40">
        <v>111287</v>
      </c>
      <c r="B48" s="29" t="s">
        <v>77</v>
      </c>
      <c r="C48" s="43">
        <v>1755</v>
      </c>
      <c r="D48" s="37"/>
    </row>
    <row r="49" spans="1:4" x14ac:dyDescent="0.2">
      <c r="A49" s="40">
        <v>111291</v>
      </c>
      <c r="B49" s="29" t="s">
        <v>78</v>
      </c>
      <c r="C49" s="42">
        <v>1880</v>
      </c>
      <c r="D49" s="36"/>
    </row>
    <row r="50" spans="1:4" x14ac:dyDescent="0.2">
      <c r="A50" s="40">
        <v>111295</v>
      </c>
      <c r="B50" s="29" t="s">
        <v>79</v>
      </c>
      <c r="C50" s="43">
        <v>2004</v>
      </c>
      <c r="D50" s="37"/>
    </row>
    <row r="51" spans="1:4" x14ac:dyDescent="0.2">
      <c r="A51" s="40">
        <v>111299</v>
      </c>
      <c r="B51" s="29" t="s">
        <v>80</v>
      </c>
      <c r="C51" s="42">
        <v>2129</v>
      </c>
      <c r="D51" s="36"/>
    </row>
    <row r="52" spans="1:4" x14ac:dyDescent="0.2">
      <c r="A52" s="40">
        <v>111303</v>
      </c>
      <c r="B52" s="29" t="s">
        <v>129</v>
      </c>
      <c r="C52" s="42">
        <v>569</v>
      </c>
      <c r="D52" s="36"/>
    </row>
    <row r="53" spans="1:4" x14ac:dyDescent="0.2">
      <c r="A53" s="40">
        <v>111307</v>
      </c>
      <c r="B53" s="29" t="s">
        <v>130</v>
      </c>
      <c r="C53" s="43">
        <v>798</v>
      </c>
      <c r="D53" s="37"/>
    </row>
    <row r="54" spans="1:4" x14ac:dyDescent="0.2">
      <c r="A54" s="40">
        <v>111311</v>
      </c>
      <c r="B54" s="29" t="s">
        <v>131</v>
      </c>
      <c r="C54" s="42">
        <v>900</v>
      </c>
      <c r="D54" s="36"/>
    </row>
    <row r="55" spans="1:4" x14ac:dyDescent="0.2">
      <c r="A55" s="40">
        <v>111315</v>
      </c>
      <c r="B55" s="29" t="s">
        <v>132</v>
      </c>
      <c r="C55" s="43">
        <v>1007</v>
      </c>
      <c r="D55" s="37"/>
    </row>
    <row r="56" spans="1:4" x14ac:dyDescent="0.2">
      <c r="A56" s="40">
        <v>111319</v>
      </c>
      <c r="B56" s="29" t="s">
        <v>133</v>
      </c>
      <c r="C56" s="42">
        <v>1110</v>
      </c>
      <c r="D56" s="36"/>
    </row>
    <row r="57" spans="1:4" x14ac:dyDescent="0.2">
      <c r="A57" s="40">
        <v>111323</v>
      </c>
      <c r="B57" s="29" t="s">
        <v>134</v>
      </c>
      <c r="C57" s="43">
        <v>835</v>
      </c>
      <c r="D57" s="37"/>
    </row>
    <row r="58" spans="1:4" x14ac:dyDescent="0.2">
      <c r="A58" s="40">
        <v>111327</v>
      </c>
      <c r="B58" s="29" t="s">
        <v>135</v>
      </c>
      <c r="C58" s="42">
        <v>937</v>
      </c>
      <c r="D58" s="36"/>
    </row>
    <row r="59" spans="1:4" x14ac:dyDescent="0.2">
      <c r="A59" s="40">
        <v>111331</v>
      </c>
      <c r="B59" s="29" t="s">
        <v>136</v>
      </c>
      <c r="C59" s="43">
        <v>1044</v>
      </c>
      <c r="D59" s="37"/>
    </row>
    <row r="60" spans="1:4" x14ac:dyDescent="0.2">
      <c r="A60" s="40">
        <v>111335</v>
      </c>
      <c r="B60" s="29" t="s">
        <v>137</v>
      </c>
      <c r="C60" s="42">
        <v>1147</v>
      </c>
      <c r="D60" s="36"/>
    </row>
    <row r="61" spans="1:4" x14ac:dyDescent="0.2">
      <c r="A61" s="40">
        <v>111339</v>
      </c>
      <c r="B61" s="29" t="s">
        <v>138</v>
      </c>
      <c r="C61" s="43">
        <v>984</v>
      </c>
      <c r="D61" s="37"/>
    </row>
    <row r="62" spans="1:4" x14ac:dyDescent="0.2">
      <c r="A62" s="40">
        <v>111343</v>
      </c>
      <c r="B62" s="29" t="s">
        <v>139</v>
      </c>
      <c r="C62" s="42">
        <v>1090</v>
      </c>
      <c r="D62" s="36"/>
    </row>
    <row r="63" spans="1:4" x14ac:dyDescent="0.2">
      <c r="A63" s="40">
        <v>111347</v>
      </c>
      <c r="B63" s="29" t="s">
        <v>140</v>
      </c>
      <c r="C63" s="43">
        <v>1194</v>
      </c>
      <c r="D63" s="37"/>
    </row>
    <row r="64" spans="1:4" x14ac:dyDescent="0.2">
      <c r="A64" s="40">
        <v>111351</v>
      </c>
      <c r="B64" s="29" t="s">
        <v>141</v>
      </c>
      <c r="C64" s="42">
        <v>1110</v>
      </c>
      <c r="D64" s="36"/>
    </row>
    <row r="65" spans="1:4" x14ac:dyDescent="0.2">
      <c r="A65" s="40">
        <v>111355</v>
      </c>
      <c r="B65" s="29" t="s">
        <v>142</v>
      </c>
      <c r="C65" s="43">
        <v>1214</v>
      </c>
      <c r="D65" s="37"/>
    </row>
    <row r="66" spans="1:4" x14ac:dyDescent="0.2">
      <c r="A66" s="40">
        <v>111359</v>
      </c>
      <c r="B66" s="29" t="s">
        <v>143</v>
      </c>
      <c r="C66" s="42">
        <v>1235</v>
      </c>
      <c r="D66" s="36"/>
    </row>
    <row r="67" spans="1:4" x14ac:dyDescent="0.2">
      <c r="A67" s="40">
        <v>111363</v>
      </c>
      <c r="B67" s="29" t="s">
        <v>144</v>
      </c>
      <c r="C67" s="42">
        <v>468</v>
      </c>
      <c r="D67" s="36"/>
    </row>
    <row r="68" spans="1:4" x14ac:dyDescent="0.2">
      <c r="A68" s="40">
        <v>111367</v>
      </c>
      <c r="B68" s="29" t="s">
        <v>145</v>
      </c>
      <c r="C68" s="43">
        <v>651</v>
      </c>
      <c r="D68" s="37"/>
    </row>
    <row r="69" spans="1:4" x14ac:dyDescent="0.2">
      <c r="A69" s="40">
        <v>111371</v>
      </c>
      <c r="B69" s="29" t="s">
        <v>146</v>
      </c>
      <c r="C69" s="42">
        <v>733</v>
      </c>
      <c r="D69" s="36"/>
    </row>
    <row r="70" spans="1:4" x14ac:dyDescent="0.2">
      <c r="A70" s="40">
        <v>111375</v>
      </c>
      <c r="B70" s="29" t="s">
        <v>147</v>
      </c>
      <c r="C70" s="43">
        <v>818</v>
      </c>
      <c r="D70" s="37"/>
    </row>
    <row r="71" spans="1:4" x14ac:dyDescent="0.2">
      <c r="A71" s="40">
        <v>111379</v>
      </c>
      <c r="B71" s="29" t="s">
        <v>148</v>
      </c>
      <c r="C71" s="42">
        <v>901</v>
      </c>
      <c r="D71" s="36"/>
    </row>
    <row r="72" spans="1:4" x14ac:dyDescent="0.2">
      <c r="A72" s="40">
        <v>111383</v>
      </c>
      <c r="B72" s="29" t="s">
        <v>149</v>
      </c>
      <c r="C72" s="43">
        <v>688</v>
      </c>
      <c r="D72" s="37"/>
    </row>
    <row r="73" spans="1:4" x14ac:dyDescent="0.2">
      <c r="A73" s="40">
        <v>111387</v>
      </c>
      <c r="B73" s="29" t="s">
        <v>150</v>
      </c>
      <c r="C73" s="42">
        <v>770</v>
      </c>
      <c r="D73" s="36"/>
    </row>
    <row r="74" spans="1:4" x14ac:dyDescent="0.2">
      <c r="A74" s="40">
        <v>111391</v>
      </c>
      <c r="B74" s="29" t="s">
        <v>151</v>
      </c>
      <c r="C74" s="43">
        <v>855</v>
      </c>
      <c r="D74" s="37"/>
    </row>
    <row r="75" spans="1:4" x14ac:dyDescent="0.2">
      <c r="A75" s="40">
        <v>111395</v>
      </c>
      <c r="B75" s="29" t="s">
        <v>152</v>
      </c>
      <c r="C75" s="42">
        <v>938</v>
      </c>
      <c r="D75" s="36"/>
    </row>
    <row r="76" spans="1:4" x14ac:dyDescent="0.2">
      <c r="A76" s="40">
        <v>111399</v>
      </c>
      <c r="B76" s="29" t="s">
        <v>153</v>
      </c>
      <c r="C76" s="43">
        <v>816</v>
      </c>
      <c r="D76" s="37"/>
    </row>
    <row r="77" spans="1:4" x14ac:dyDescent="0.2">
      <c r="A77" s="40">
        <v>111403</v>
      </c>
      <c r="B77" s="29" t="s">
        <v>154</v>
      </c>
      <c r="C77" s="42">
        <v>901</v>
      </c>
      <c r="D77" s="36"/>
    </row>
    <row r="78" spans="1:4" x14ac:dyDescent="0.2">
      <c r="A78" s="40">
        <v>111407</v>
      </c>
      <c r="B78" s="29" t="s">
        <v>155</v>
      </c>
      <c r="C78" s="43">
        <v>984</v>
      </c>
      <c r="D78" s="37"/>
    </row>
    <row r="79" spans="1:4" x14ac:dyDescent="0.2">
      <c r="A79" s="40">
        <v>111411</v>
      </c>
      <c r="B79" s="29" t="s">
        <v>156</v>
      </c>
      <c r="C79" s="42">
        <v>921</v>
      </c>
      <c r="D79" s="36"/>
    </row>
    <row r="80" spans="1:4" x14ac:dyDescent="0.2">
      <c r="A80" s="40">
        <v>111415</v>
      </c>
      <c r="B80" s="29" t="s">
        <v>157</v>
      </c>
      <c r="C80" s="43">
        <v>1004</v>
      </c>
      <c r="D80" s="37"/>
    </row>
    <row r="81" spans="1:4" x14ac:dyDescent="0.2">
      <c r="A81" s="40">
        <v>111419</v>
      </c>
      <c r="B81" s="29" t="s">
        <v>158</v>
      </c>
      <c r="C81" s="42">
        <v>1026</v>
      </c>
      <c r="D81" s="36"/>
    </row>
    <row r="82" spans="1:4" x14ac:dyDescent="0.2">
      <c r="A82" s="40">
        <v>111423</v>
      </c>
      <c r="B82" s="29" t="s">
        <v>160</v>
      </c>
      <c r="C82" s="42">
        <v>441</v>
      </c>
      <c r="D82" s="36"/>
    </row>
    <row r="83" spans="1:4" x14ac:dyDescent="0.2">
      <c r="A83" s="40">
        <v>111427</v>
      </c>
      <c r="B83" s="29" t="s">
        <v>161</v>
      </c>
      <c r="C83" s="43">
        <v>670</v>
      </c>
      <c r="D83" s="37"/>
    </row>
    <row r="84" spans="1:4" x14ac:dyDescent="0.2">
      <c r="A84" s="40">
        <v>111431</v>
      </c>
      <c r="B84" s="29" t="s">
        <v>162</v>
      </c>
      <c r="C84" s="42">
        <v>772</v>
      </c>
      <c r="D84" s="36"/>
    </row>
    <row r="85" spans="1:4" x14ac:dyDescent="0.2">
      <c r="A85" s="40">
        <v>111435</v>
      </c>
      <c r="B85" s="29" t="s">
        <v>163</v>
      </c>
      <c r="C85" s="43">
        <v>879</v>
      </c>
      <c r="D85" s="37"/>
    </row>
    <row r="86" spans="1:4" x14ac:dyDescent="0.2">
      <c r="A86" s="40">
        <v>111439</v>
      </c>
      <c r="B86" s="29" t="s">
        <v>164</v>
      </c>
      <c r="C86" s="42">
        <v>982</v>
      </c>
      <c r="D86" s="36"/>
    </row>
    <row r="87" spans="1:4" x14ac:dyDescent="0.2">
      <c r="A87" s="40">
        <v>111443</v>
      </c>
      <c r="B87" s="29" t="s">
        <v>165</v>
      </c>
      <c r="C87" s="43">
        <v>633</v>
      </c>
      <c r="D87" s="37"/>
    </row>
    <row r="88" spans="1:4" x14ac:dyDescent="0.2">
      <c r="A88" s="40">
        <v>111447</v>
      </c>
      <c r="B88" s="29" t="s">
        <v>166</v>
      </c>
      <c r="C88" s="42">
        <v>735</v>
      </c>
      <c r="D88" s="36"/>
    </row>
    <row r="89" spans="1:4" x14ac:dyDescent="0.2">
      <c r="A89" s="40">
        <v>111451</v>
      </c>
      <c r="B89" s="29" t="s">
        <v>167</v>
      </c>
      <c r="C89" s="43">
        <v>842</v>
      </c>
      <c r="D89" s="37"/>
    </row>
    <row r="90" spans="1:4" x14ac:dyDescent="0.2">
      <c r="A90" s="40">
        <v>111455</v>
      </c>
      <c r="B90" s="29" t="s">
        <v>168</v>
      </c>
      <c r="C90" s="42">
        <v>945</v>
      </c>
      <c r="D90" s="36"/>
    </row>
    <row r="91" spans="1:4" x14ac:dyDescent="0.2">
      <c r="A91" s="40">
        <v>111459</v>
      </c>
      <c r="B91" s="29" t="s">
        <v>169</v>
      </c>
      <c r="C91" s="43">
        <v>690</v>
      </c>
      <c r="D91" s="37"/>
    </row>
    <row r="92" spans="1:4" x14ac:dyDescent="0.2">
      <c r="A92" s="40">
        <v>111463</v>
      </c>
      <c r="B92" s="29" t="s">
        <v>170</v>
      </c>
      <c r="C92" s="42">
        <v>796</v>
      </c>
      <c r="D92" s="36"/>
    </row>
    <row r="93" spans="1:4" x14ac:dyDescent="0.2">
      <c r="A93" s="40">
        <v>111467</v>
      </c>
      <c r="B93" s="29" t="s">
        <v>171</v>
      </c>
      <c r="C93" s="43">
        <v>900</v>
      </c>
      <c r="D93" s="37"/>
    </row>
    <row r="94" spans="1:4" x14ac:dyDescent="0.2">
      <c r="A94" s="40">
        <v>111471</v>
      </c>
      <c r="B94" s="29" t="s">
        <v>172</v>
      </c>
      <c r="C94" s="42">
        <v>775</v>
      </c>
      <c r="D94" s="36"/>
    </row>
    <row r="95" spans="1:4" x14ac:dyDescent="0.2">
      <c r="A95" s="40">
        <v>111475</v>
      </c>
      <c r="B95" s="29" t="s">
        <v>173</v>
      </c>
      <c r="C95" s="43">
        <v>879</v>
      </c>
      <c r="D95" s="37"/>
    </row>
    <row r="96" spans="1:4" x14ac:dyDescent="0.2">
      <c r="A96" s="40">
        <v>111479</v>
      </c>
      <c r="B96" s="29" t="s">
        <v>174</v>
      </c>
      <c r="C96" s="42">
        <v>858</v>
      </c>
      <c r="D96" s="36"/>
    </row>
    <row r="97" spans="1:4" x14ac:dyDescent="0.2">
      <c r="A97" s="40">
        <v>111483</v>
      </c>
      <c r="B97" s="29" t="s">
        <v>159</v>
      </c>
      <c r="C97" s="45">
        <v>1090</v>
      </c>
      <c r="D97" s="36"/>
    </row>
    <row r="98" spans="1:4" x14ac:dyDescent="0.2">
      <c r="A98" s="40">
        <v>111487</v>
      </c>
      <c r="B98" s="29" t="s">
        <v>175</v>
      </c>
      <c r="C98" s="42">
        <v>542</v>
      </c>
      <c r="D98" s="36"/>
    </row>
    <row r="99" spans="1:4" x14ac:dyDescent="0.2">
      <c r="A99" s="40">
        <v>111491</v>
      </c>
      <c r="B99" s="29" t="s">
        <v>176</v>
      </c>
      <c r="C99" s="43">
        <v>817</v>
      </c>
      <c r="D99" s="37"/>
    </row>
    <row r="100" spans="1:4" x14ac:dyDescent="0.2">
      <c r="A100" s="40">
        <v>111495</v>
      </c>
      <c r="B100" s="29" t="s">
        <v>177</v>
      </c>
      <c r="C100" s="42">
        <v>940</v>
      </c>
      <c r="D100" s="36"/>
    </row>
    <row r="101" spans="1:4" x14ac:dyDescent="0.2">
      <c r="A101" s="40">
        <v>111499</v>
      </c>
      <c r="B101" s="29" t="s">
        <v>178</v>
      </c>
      <c r="C101" s="43">
        <v>1067</v>
      </c>
      <c r="D101" s="37"/>
    </row>
    <row r="102" spans="1:4" x14ac:dyDescent="0.2">
      <c r="A102" s="40">
        <v>111503</v>
      </c>
      <c r="B102" s="29" t="s">
        <v>179</v>
      </c>
      <c r="C102" s="42">
        <v>1192</v>
      </c>
      <c r="D102" s="36"/>
    </row>
    <row r="103" spans="1:4" x14ac:dyDescent="0.2">
      <c r="A103" s="40">
        <v>111507</v>
      </c>
      <c r="B103" s="29" t="s">
        <v>180</v>
      </c>
      <c r="C103" s="43">
        <v>780</v>
      </c>
      <c r="D103" s="37"/>
    </row>
    <row r="104" spans="1:4" x14ac:dyDescent="0.2">
      <c r="A104" s="40">
        <v>111511</v>
      </c>
      <c r="B104" s="29" t="s">
        <v>181</v>
      </c>
      <c r="C104" s="42">
        <v>903</v>
      </c>
      <c r="D104" s="36"/>
    </row>
    <row r="105" spans="1:4" x14ac:dyDescent="0.2">
      <c r="A105" s="40">
        <v>111515</v>
      </c>
      <c r="B105" s="29" t="s">
        <v>182</v>
      </c>
      <c r="C105" s="43">
        <v>1030</v>
      </c>
      <c r="D105" s="37"/>
    </row>
    <row r="106" spans="1:4" x14ac:dyDescent="0.2">
      <c r="A106" s="40">
        <v>111519</v>
      </c>
      <c r="B106" s="29" t="s">
        <v>183</v>
      </c>
      <c r="C106" s="42">
        <v>1155</v>
      </c>
      <c r="D106" s="36"/>
    </row>
    <row r="107" spans="1:4" x14ac:dyDescent="0.2">
      <c r="A107" s="40">
        <v>111523</v>
      </c>
      <c r="B107" s="29" t="s">
        <v>184</v>
      </c>
      <c r="C107" s="43">
        <v>857</v>
      </c>
      <c r="D107" s="37"/>
    </row>
    <row r="108" spans="1:4" x14ac:dyDescent="0.2">
      <c r="A108" s="40">
        <v>111527</v>
      </c>
      <c r="B108" s="29" t="s">
        <v>185</v>
      </c>
      <c r="C108" s="42">
        <v>985</v>
      </c>
      <c r="D108" s="36"/>
    </row>
    <row r="109" spans="1:4" x14ac:dyDescent="0.2">
      <c r="A109" s="40">
        <v>111531</v>
      </c>
      <c r="B109" s="29" t="s">
        <v>186</v>
      </c>
      <c r="C109" s="43">
        <v>1109</v>
      </c>
      <c r="D109" s="37"/>
    </row>
    <row r="110" spans="1:4" x14ac:dyDescent="0.2">
      <c r="A110" s="40">
        <v>111535</v>
      </c>
      <c r="B110" s="29" t="s">
        <v>187</v>
      </c>
      <c r="C110" s="42">
        <v>964</v>
      </c>
      <c r="D110" s="36"/>
    </row>
    <row r="111" spans="1:4" x14ac:dyDescent="0.2">
      <c r="A111" s="40">
        <v>111539</v>
      </c>
      <c r="B111" s="29" t="s">
        <v>188</v>
      </c>
      <c r="C111" s="43">
        <v>1088</v>
      </c>
      <c r="D111" s="37"/>
    </row>
    <row r="112" spans="1:4" x14ac:dyDescent="0.2">
      <c r="A112" s="40">
        <v>111543</v>
      </c>
      <c r="B112" s="29" t="s">
        <v>189</v>
      </c>
      <c r="C112" s="42">
        <v>1068</v>
      </c>
      <c r="D112" s="36"/>
    </row>
    <row r="113" spans="1:4" x14ac:dyDescent="0.2">
      <c r="A113" s="40">
        <v>111547</v>
      </c>
      <c r="B113" s="29" t="s">
        <v>190</v>
      </c>
      <c r="C113" s="42">
        <v>222</v>
      </c>
      <c r="D113" s="36"/>
    </row>
    <row r="114" spans="1:4" x14ac:dyDescent="0.2">
      <c r="A114" s="40">
        <v>111551</v>
      </c>
      <c r="B114" s="29" t="s">
        <v>191</v>
      </c>
      <c r="C114" s="43">
        <v>497</v>
      </c>
      <c r="D114" s="37"/>
    </row>
    <row r="115" spans="1:4" x14ac:dyDescent="0.2">
      <c r="A115" s="40">
        <v>111555</v>
      </c>
      <c r="B115" s="29" t="s">
        <v>192</v>
      </c>
      <c r="C115" s="42">
        <v>620</v>
      </c>
      <c r="D115" s="36"/>
    </row>
    <row r="116" spans="1:4" x14ac:dyDescent="0.2">
      <c r="A116" s="40">
        <v>111559</v>
      </c>
      <c r="B116" s="29" t="s">
        <v>193</v>
      </c>
      <c r="C116" s="43">
        <v>747</v>
      </c>
      <c r="D116" s="37"/>
    </row>
    <row r="117" spans="1:4" x14ac:dyDescent="0.2">
      <c r="A117" s="40">
        <v>111563</v>
      </c>
      <c r="B117" s="29" t="s">
        <v>194</v>
      </c>
      <c r="C117" s="42">
        <v>872</v>
      </c>
      <c r="D117" s="36"/>
    </row>
    <row r="118" spans="1:4" x14ac:dyDescent="0.2">
      <c r="A118" s="40">
        <v>111567</v>
      </c>
      <c r="B118" s="29" t="s">
        <v>195</v>
      </c>
      <c r="C118" s="43">
        <v>275</v>
      </c>
      <c r="D118" s="37"/>
    </row>
    <row r="119" spans="1:4" x14ac:dyDescent="0.2">
      <c r="A119" s="40">
        <v>111571</v>
      </c>
      <c r="B119" s="29" t="s">
        <v>196</v>
      </c>
      <c r="C119" s="42">
        <v>398</v>
      </c>
      <c r="D119" s="36"/>
    </row>
    <row r="120" spans="1:4" x14ac:dyDescent="0.2">
      <c r="A120" s="40">
        <v>111575</v>
      </c>
      <c r="B120" s="29" t="s">
        <v>197</v>
      </c>
      <c r="C120" s="43">
        <v>525</v>
      </c>
      <c r="D120" s="37"/>
    </row>
    <row r="121" spans="1:4" x14ac:dyDescent="0.2">
      <c r="A121" s="40">
        <v>111579</v>
      </c>
      <c r="B121" s="29" t="s">
        <v>198</v>
      </c>
      <c r="C121" s="42">
        <v>650</v>
      </c>
      <c r="D121" s="36"/>
    </row>
    <row r="122" spans="1:4" x14ac:dyDescent="0.2">
      <c r="A122" s="40">
        <v>111583</v>
      </c>
      <c r="B122" s="29" t="s">
        <v>199</v>
      </c>
      <c r="C122" s="43">
        <v>123</v>
      </c>
      <c r="D122" s="37"/>
    </row>
    <row r="123" spans="1:4" x14ac:dyDescent="0.2">
      <c r="A123" s="40">
        <v>111587</v>
      </c>
      <c r="B123" s="29" t="s">
        <v>200</v>
      </c>
      <c r="C123" s="42">
        <v>251</v>
      </c>
      <c r="D123" s="36"/>
    </row>
    <row r="124" spans="1:4" x14ac:dyDescent="0.2">
      <c r="A124" s="40">
        <v>111591</v>
      </c>
      <c r="B124" s="29" t="s">
        <v>201</v>
      </c>
      <c r="C124" s="43">
        <v>375</v>
      </c>
      <c r="D124" s="37"/>
    </row>
    <row r="125" spans="1:4" x14ac:dyDescent="0.2">
      <c r="A125" s="40">
        <v>111595</v>
      </c>
      <c r="B125" s="29" t="s">
        <v>202</v>
      </c>
      <c r="C125" s="42">
        <v>128</v>
      </c>
      <c r="D125" s="36"/>
    </row>
    <row r="126" spans="1:4" x14ac:dyDescent="0.2">
      <c r="A126" s="40">
        <v>111599</v>
      </c>
      <c r="B126" s="29" t="s">
        <v>203</v>
      </c>
      <c r="C126" s="43">
        <v>252</v>
      </c>
      <c r="D126" s="37"/>
    </row>
    <row r="127" spans="1:4" x14ac:dyDescent="0.2">
      <c r="A127" s="40">
        <v>111603</v>
      </c>
      <c r="B127" s="29" t="s">
        <v>204</v>
      </c>
      <c r="C127" s="42">
        <v>125</v>
      </c>
      <c r="D127" s="36"/>
    </row>
    <row r="128" spans="1:4" x14ac:dyDescent="0.2">
      <c r="A128" s="40">
        <v>111607</v>
      </c>
      <c r="B128" s="29" t="s">
        <v>205</v>
      </c>
      <c r="C128" s="42">
        <v>985</v>
      </c>
      <c r="D128" s="36"/>
    </row>
    <row r="129" spans="1:4" x14ac:dyDescent="0.2">
      <c r="A129" s="40">
        <v>111611</v>
      </c>
      <c r="B129" s="29" t="s">
        <v>206</v>
      </c>
      <c r="C129" s="43">
        <v>1068</v>
      </c>
      <c r="D129" s="37"/>
    </row>
    <row r="130" spans="1:4" x14ac:dyDescent="0.2">
      <c r="A130" s="40">
        <v>111615</v>
      </c>
      <c r="B130" s="29" t="s">
        <v>207</v>
      </c>
      <c r="C130" s="42">
        <v>1127</v>
      </c>
      <c r="D130" s="36"/>
    </row>
    <row r="131" spans="1:4" x14ac:dyDescent="0.2">
      <c r="A131" s="40">
        <v>111619</v>
      </c>
      <c r="B131" s="29" t="s">
        <v>208</v>
      </c>
      <c r="C131" s="43">
        <v>880</v>
      </c>
      <c r="D131" s="37"/>
    </row>
    <row r="132" spans="1:4" x14ac:dyDescent="0.2">
      <c r="A132" s="40">
        <v>111623</v>
      </c>
      <c r="B132" s="29" t="s">
        <v>209</v>
      </c>
      <c r="C132" s="42">
        <v>965</v>
      </c>
      <c r="D132" s="36"/>
    </row>
    <row r="133" spans="1:4" x14ac:dyDescent="0.2">
      <c r="A133" s="40">
        <v>111627</v>
      </c>
      <c r="B133" s="29" t="s">
        <v>210</v>
      </c>
      <c r="C133" s="43">
        <v>1048</v>
      </c>
      <c r="D133" s="37"/>
    </row>
    <row r="134" spans="1:4" x14ac:dyDescent="0.2">
      <c r="A134" s="40">
        <v>111631</v>
      </c>
      <c r="B134" s="29" t="s">
        <v>211</v>
      </c>
      <c r="C134" s="42">
        <v>1022</v>
      </c>
      <c r="D134" s="36"/>
    </row>
    <row r="135" spans="1:4" x14ac:dyDescent="0.2">
      <c r="A135" s="40">
        <v>111635</v>
      </c>
      <c r="B135" s="29" t="s">
        <v>212</v>
      </c>
      <c r="C135" s="43">
        <v>1105</v>
      </c>
      <c r="D135" s="37"/>
    </row>
    <row r="136" spans="1:4" x14ac:dyDescent="0.2">
      <c r="A136" s="40">
        <v>111639</v>
      </c>
      <c r="B136" s="29" t="s">
        <v>213</v>
      </c>
      <c r="C136" s="42">
        <v>1173</v>
      </c>
      <c r="D136" s="36"/>
    </row>
    <row r="137" spans="1:4" x14ac:dyDescent="0.2">
      <c r="A137" s="40">
        <v>111643</v>
      </c>
      <c r="B137" s="29" t="s">
        <v>214</v>
      </c>
      <c r="C137" s="43">
        <v>752</v>
      </c>
      <c r="D137" s="37"/>
    </row>
    <row r="138" spans="1:4" x14ac:dyDescent="0.2">
      <c r="A138" s="40">
        <v>111647</v>
      </c>
      <c r="B138" s="29" t="s">
        <v>215</v>
      </c>
      <c r="C138" s="42">
        <v>834</v>
      </c>
      <c r="D138" s="36"/>
    </row>
    <row r="139" spans="1:4" x14ac:dyDescent="0.2">
      <c r="A139" s="40">
        <v>111651</v>
      </c>
      <c r="B139" s="29" t="s">
        <v>216</v>
      </c>
      <c r="C139" s="43">
        <v>919</v>
      </c>
      <c r="D139" s="37"/>
    </row>
    <row r="140" spans="1:4" x14ac:dyDescent="0.2">
      <c r="A140" s="40">
        <v>111655</v>
      </c>
      <c r="B140" s="29" t="s">
        <v>217</v>
      </c>
      <c r="C140" s="42">
        <v>1002</v>
      </c>
      <c r="D140" s="36"/>
    </row>
    <row r="141" spans="1:4" x14ac:dyDescent="0.2">
      <c r="A141" s="40">
        <v>111659</v>
      </c>
      <c r="B141" s="29" t="s">
        <v>218</v>
      </c>
      <c r="C141" s="43">
        <v>917</v>
      </c>
      <c r="D141" s="37"/>
    </row>
    <row r="142" spans="1:4" x14ac:dyDescent="0.2">
      <c r="A142" s="40">
        <v>111663</v>
      </c>
      <c r="B142" s="29" t="s">
        <v>219</v>
      </c>
      <c r="C142" s="42">
        <v>1002</v>
      </c>
      <c r="D142" s="36"/>
    </row>
    <row r="143" spans="1:4" x14ac:dyDescent="0.2">
      <c r="A143" s="40">
        <v>111667</v>
      </c>
      <c r="B143" s="29" t="s">
        <v>220</v>
      </c>
      <c r="C143" s="43">
        <v>1085</v>
      </c>
      <c r="D143" s="37"/>
    </row>
    <row r="144" spans="1:4" x14ac:dyDescent="0.2">
      <c r="A144" s="40">
        <v>111671</v>
      </c>
      <c r="B144" s="29" t="s">
        <v>221</v>
      </c>
      <c r="C144" s="42">
        <v>1069</v>
      </c>
      <c r="D144" s="36"/>
    </row>
    <row r="145" spans="1:4" x14ac:dyDescent="0.2">
      <c r="A145" s="40">
        <v>111675</v>
      </c>
      <c r="B145" s="29" t="s">
        <v>222</v>
      </c>
      <c r="C145" s="43">
        <v>1152</v>
      </c>
      <c r="D145" s="37"/>
    </row>
    <row r="146" spans="1:4" x14ac:dyDescent="0.2">
      <c r="A146" s="40">
        <v>111679</v>
      </c>
      <c r="B146" s="29" t="s">
        <v>223</v>
      </c>
      <c r="C146" s="42">
        <v>1193</v>
      </c>
      <c r="D146" s="36"/>
    </row>
    <row r="147" spans="1:4" x14ac:dyDescent="0.2">
      <c r="A147" s="40">
        <v>111683</v>
      </c>
      <c r="B147" s="29" t="s">
        <v>225</v>
      </c>
      <c r="C147" s="42">
        <v>532</v>
      </c>
      <c r="D147" s="36"/>
    </row>
    <row r="148" spans="1:4" x14ac:dyDescent="0.2">
      <c r="A148" s="40">
        <v>111687</v>
      </c>
      <c r="B148" s="29" t="s">
        <v>226</v>
      </c>
      <c r="C148" s="43">
        <v>715</v>
      </c>
      <c r="D148" s="37"/>
    </row>
    <row r="149" spans="1:4" x14ac:dyDescent="0.2">
      <c r="A149" s="40">
        <v>111691</v>
      </c>
      <c r="B149" s="29" t="s">
        <v>227</v>
      </c>
      <c r="C149" s="42">
        <v>797</v>
      </c>
      <c r="D149" s="36"/>
    </row>
    <row r="150" spans="1:4" x14ac:dyDescent="0.2">
      <c r="A150" s="40">
        <v>111695</v>
      </c>
      <c r="B150" s="29" t="s">
        <v>228</v>
      </c>
      <c r="C150" s="43">
        <v>882</v>
      </c>
      <c r="D150" s="37"/>
    </row>
    <row r="151" spans="1:4" x14ac:dyDescent="0.2">
      <c r="A151" s="40">
        <v>111699</v>
      </c>
      <c r="B151" s="29" t="s">
        <v>229</v>
      </c>
      <c r="C151" s="42">
        <v>965</v>
      </c>
      <c r="D151" s="36"/>
    </row>
    <row r="152" spans="1:4" x14ac:dyDescent="0.2">
      <c r="A152" s="40">
        <v>111703</v>
      </c>
      <c r="B152" s="29" t="s">
        <v>230</v>
      </c>
      <c r="C152" s="43">
        <v>789</v>
      </c>
      <c r="D152" s="37"/>
    </row>
    <row r="153" spans="1:4" x14ac:dyDescent="0.2">
      <c r="A153" s="40">
        <v>111707</v>
      </c>
      <c r="B153" s="29" t="s">
        <v>231</v>
      </c>
      <c r="C153" s="42">
        <v>871</v>
      </c>
      <c r="D153" s="36"/>
    </row>
    <row r="154" spans="1:4" x14ac:dyDescent="0.2">
      <c r="A154" s="40">
        <v>111711</v>
      </c>
      <c r="B154" s="29" t="s">
        <v>232</v>
      </c>
      <c r="C154" s="43">
        <v>956</v>
      </c>
      <c r="D154" s="37"/>
    </row>
    <row r="155" spans="1:4" x14ac:dyDescent="0.2">
      <c r="A155" s="40">
        <v>111715</v>
      </c>
      <c r="B155" s="29" t="s">
        <v>233</v>
      </c>
      <c r="C155" s="42">
        <v>1039</v>
      </c>
      <c r="D155" s="36"/>
    </row>
    <row r="156" spans="1:4" x14ac:dyDescent="0.2">
      <c r="A156" s="40">
        <v>111719</v>
      </c>
      <c r="B156" s="29" t="s">
        <v>234</v>
      </c>
      <c r="C156" s="43">
        <v>963</v>
      </c>
      <c r="D156" s="37"/>
    </row>
    <row r="157" spans="1:4" x14ac:dyDescent="0.2">
      <c r="A157" s="40">
        <v>111723</v>
      </c>
      <c r="B157" s="29" t="s">
        <v>235</v>
      </c>
      <c r="C157" s="42">
        <v>1048</v>
      </c>
      <c r="D157" s="36"/>
    </row>
    <row r="158" spans="1:4" x14ac:dyDescent="0.2">
      <c r="A158" s="40">
        <v>111727</v>
      </c>
      <c r="B158" s="29" t="s">
        <v>236</v>
      </c>
      <c r="C158" s="43">
        <v>1131</v>
      </c>
      <c r="D158" s="37"/>
    </row>
    <row r="159" spans="1:4" x14ac:dyDescent="0.2">
      <c r="A159" s="40">
        <v>111731</v>
      </c>
      <c r="B159" s="29" t="s">
        <v>237</v>
      </c>
      <c r="C159" s="42">
        <v>1089</v>
      </c>
      <c r="D159" s="36"/>
    </row>
    <row r="160" spans="1:4" x14ac:dyDescent="0.2">
      <c r="A160" s="40">
        <v>111735</v>
      </c>
      <c r="B160" s="29" t="s">
        <v>238</v>
      </c>
      <c r="C160" s="43">
        <v>1172</v>
      </c>
      <c r="D160" s="37"/>
    </row>
    <row r="161" spans="1:4" x14ac:dyDescent="0.2">
      <c r="A161" s="40">
        <v>111739</v>
      </c>
      <c r="B161" s="29" t="s">
        <v>239</v>
      </c>
      <c r="C161" s="42">
        <v>1214</v>
      </c>
      <c r="D161" s="36"/>
    </row>
    <row r="162" spans="1:4" x14ac:dyDescent="0.2">
      <c r="A162" s="40">
        <v>111743</v>
      </c>
      <c r="B162" s="29" t="s">
        <v>240</v>
      </c>
      <c r="C162" s="42">
        <v>1004</v>
      </c>
      <c r="D162" s="36"/>
    </row>
    <row r="163" spans="1:4" x14ac:dyDescent="0.2">
      <c r="A163" s="40">
        <v>111747</v>
      </c>
      <c r="B163" s="29" t="s">
        <v>241</v>
      </c>
      <c r="C163" s="43">
        <v>900</v>
      </c>
      <c r="D163" s="37"/>
    </row>
    <row r="164" spans="1:4" x14ac:dyDescent="0.2">
      <c r="A164" s="40">
        <v>111751</v>
      </c>
      <c r="B164" s="29" t="s">
        <v>242</v>
      </c>
      <c r="C164" s="42">
        <v>1024</v>
      </c>
      <c r="D164" s="36"/>
    </row>
    <row r="165" spans="1:4" x14ac:dyDescent="0.2">
      <c r="A165" s="40">
        <v>111755</v>
      </c>
      <c r="B165" s="29" t="s">
        <v>243</v>
      </c>
      <c r="C165" s="43">
        <v>967</v>
      </c>
      <c r="D165" s="37"/>
    </row>
    <row r="166" spans="1:4" x14ac:dyDescent="0.2">
      <c r="A166" s="40">
        <v>111759</v>
      </c>
      <c r="B166" s="29" t="s">
        <v>244</v>
      </c>
      <c r="C166" s="42">
        <v>793</v>
      </c>
      <c r="D166" s="36"/>
    </row>
    <row r="167" spans="1:4" x14ac:dyDescent="0.2">
      <c r="A167" s="40">
        <v>111763</v>
      </c>
      <c r="B167" s="29" t="s">
        <v>245</v>
      </c>
      <c r="C167" s="43">
        <v>921</v>
      </c>
      <c r="D167" s="37"/>
    </row>
    <row r="168" spans="1:4" x14ac:dyDescent="0.2">
      <c r="A168" s="40">
        <v>111767</v>
      </c>
      <c r="B168" s="29" t="s">
        <v>246</v>
      </c>
      <c r="C168" s="42">
        <v>1045</v>
      </c>
      <c r="D168" s="36"/>
    </row>
    <row r="169" spans="1:4" x14ac:dyDescent="0.2">
      <c r="A169" s="40">
        <v>111771</v>
      </c>
      <c r="B169" s="29" t="s">
        <v>247</v>
      </c>
      <c r="C169" s="43">
        <v>863</v>
      </c>
      <c r="D169" s="37"/>
    </row>
    <row r="170" spans="1:4" x14ac:dyDescent="0.2">
      <c r="A170" s="40">
        <v>111775</v>
      </c>
      <c r="B170" s="29" t="s">
        <v>248</v>
      </c>
      <c r="C170" s="42">
        <v>987</v>
      </c>
      <c r="D170" s="36"/>
    </row>
    <row r="171" spans="1:4" x14ac:dyDescent="0.2">
      <c r="A171" s="40">
        <v>111779</v>
      </c>
      <c r="B171" s="29" t="s">
        <v>249</v>
      </c>
      <c r="C171" s="43">
        <v>921</v>
      </c>
      <c r="D171" s="37"/>
    </row>
    <row r="172" spans="1:4" x14ac:dyDescent="0.2">
      <c r="A172" s="40">
        <v>111783</v>
      </c>
      <c r="B172" s="29" t="s">
        <v>250</v>
      </c>
      <c r="C172" s="42">
        <v>716</v>
      </c>
      <c r="D172" s="36"/>
    </row>
    <row r="173" spans="1:4" x14ac:dyDescent="0.2">
      <c r="A173" s="40">
        <v>111787</v>
      </c>
      <c r="B173" s="29" t="s">
        <v>251</v>
      </c>
      <c r="C173" s="43">
        <v>839</v>
      </c>
      <c r="D173" s="37"/>
    </row>
    <row r="174" spans="1:4" x14ac:dyDescent="0.2">
      <c r="A174" s="40">
        <v>111791</v>
      </c>
      <c r="B174" s="29" t="s">
        <v>252</v>
      </c>
      <c r="C174" s="42">
        <v>966</v>
      </c>
      <c r="D174" s="36"/>
    </row>
    <row r="175" spans="1:4" x14ac:dyDescent="0.2">
      <c r="A175" s="40">
        <v>111795</v>
      </c>
      <c r="B175" s="29" t="s">
        <v>253</v>
      </c>
      <c r="C175" s="43">
        <v>1091</v>
      </c>
      <c r="D175" s="37"/>
    </row>
    <row r="176" spans="1:4" x14ac:dyDescent="0.2">
      <c r="A176" s="40">
        <v>111799</v>
      </c>
      <c r="B176" s="29" t="s">
        <v>254</v>
      </c>
      <c r="C176" s="42">
        <v>756</v>
      </c>
      <c r="D176" s="36"/>
    </row>
    <row r="177" spans="1:6" x14ac:dyDescent="0.2">
      <c r="A177" s="40">
        <v>111803</v>
      </c>
      <c r="B177" s="29" t="s">
        <v>255</v>
      </c>
      <c r="C177" s="43">
        <v>884</v>
      </c>
      <c r="D177" s="37"/>
    </row>
    <row r="178" spans="1:6" x14ac:dyDescent="0.2">
      <c r="A178" s="40">
        <v>111807</v>
      </c>
      <c r="B178" s="29" t="s">
        <v>256</v>
      </c>
      <c r="C178" s="42">
        <v>1008</v>
      </c>
      <c r="D178" s="36"/>
    </row>
    <row r="179" spans="1:6" x14ac:dyDescent="0.2">
      <c r="A179" s="40">
        <v>111811</v>
      </c>
      <c r="B179" s="29" t="s">
        <v>257</v>
      </c>
      <c r="C179" s="43">
        <v>818</v>
      </c>
      <c r="D179" s="37"/>
    </row>
    <row r="180" spans="1:6" x14ac:dyDescent="0.2">
      <c r="A180" s="40">
        <v>111815</v>
      </c>
      <c r="B180" s="29" t="s">
        <v>258</v>
      </c>
      <c r="C180" s="42">
        <v>942</v>
      </c>
      <c r="D180" s="36"/>
    </row>
    <row r="181" spans="1:6" x14ac:dyDescent="0.2">
      <c r="A181" s="40">
        <v>111819</v>
      </c>
      <c r="B181" s="29" t="s">
        <v>259</v>
      </c>
      <c r="C181" s="43">
        <v>900</v>
      </c>
      <c r="D181" s="37"/>
    </row>
    <row r="182" spans="1:6" x14ac:dyDescent="0.2">
      <c r="A182" s="49">
        <v>111823</v>
      </c>
      <c r="B182" s="50" t="s">
        <v>224</v>
      </c>
      <c r="C182" s="51">
        <v>922</v>
      </c>
      <c r="D182" s="52"/>
    </row>
    <row r="183" spans="1:6" x14ac:dyDescent="0.2">
      <c r="A183" s="40">
        <v>111827</v>
      </c>
      <c r="B183" s="29" t="s">
        <v>81</v>
      </c>
      <c r="C183" s="42">
        <v>83</v>
      </c>
      <c r="D183" s="36"/>
      <c r="F183"/>
    </row>
    <row r="184" spans="1:6" x14ac:dyDescent="0.2">
      <c r="A184" s="40">
        <v>111831</v>
      </c>
      <c r="B184" s="29" t="s">
        <v>82</v>
      </c>
      <c r="C184" s="43">
        <v>166</v>
      </c>
      <c r="D184" s="37"/>
    </row>
    <row r="185" spans="1:6" x14ac:dyDescent="0.2">
      <c r="A185" s="40">
        <v>111835</v>
      </c>
      <c r="B185" s="29" t="s">
        <v>83</v>
      </c>
      <c r="C185" s="42">
        <v>249</v>
      </c>
      <c r="D185" s="36"/>
    </row>
    <row r="186" spans="1:6" x14ac:dyDescent="0.2">
      <c r="A186" s="40">
        <v>111839</v>
      </c>
      <c r="B186" s="29" t="s">
        <v>84</v>
      </c>
      <c r="C186" s="43">
        <v>332</v>
      </c>
      <c r="D186" s="37"/>
    </row>
    <row r="187" spans="1:6" x14ac:dyDescent="0.2">
      <c r="A187" s="40">
        <v>111843</v>
      </c>
      <c r="B187" s="29" t="s">
        <v>85</v>
      </c>
      <c r="C187" s="42">
        <v>415</v>
      </c>
      <c r="D187" s="36"/>
    </row>
    <row r="188" spans="1:6" x14ac:dyDescent="0.2">
      <c r="A188" s="40">
        <v>111847</v>
      </c>
      <c r="B188" s="29" t="s">
        <v>86</v>
      </c>
      <c r="C188" s="43">
        <v>498</v>
      </c>
      <c r="D188" s="37"/>
    </row>
    <row r="189" spans="1:6" x14ac:dyDescent="0.2">
      <c r="A189" s="40">
        <v>111851</v>
      </c>
      <c r="B189" s="29" t="s">
        <v>87</v>
      </c>
      <c r="C189" s="42">
        <v>581</v>
      </c>
      <c r="D189" s="36"/>
    </row>
    <row r="190" spans="1:6" x14ac:dyDescent="0.2">
      <c r="A190" s="40">
        <v>111855</v>
      </c>
      <c r="B190" s="29" t="s">
        <v>88</v>
      </c>
      <c r="C190" s="43">
        <v>664</v>
      </c>
      <c r="D190" s="37"/>
    </row>
    <row r="191" spans="1:6" x14ac:dyDescent="0.2">
      <c r="A191" s="40">
        <v>111859</v>
      </c>
      <c r="B191" s="29" t="s">
        <v>89</v>
      </c>
      <c r="C191" s="42">
        <v>747</v>
      </c>
      <c r="D191" s="36"/>
    </row>
    <row r="192" spans="1:6" x14ac:dyDescent="0.2">
      <c r="A192" s="40">
        <v>111863</v>
      </c>
      <c r="B192" s="29" t="s">
        <v>90</v>
      </c>
      <c r="C192" s="43">
        <v>830</v>
      </c>
      <c r="D192" s="37"/>
    </row>
    <row r="193" spans="1:6" x14ac:dyDescent="0.2">
      <c r="A193" s="40">
        <v>111867</v>
      </c>
      <c r="B193" s="29" t="s">
        <v>91</v>
      </c>
      <c r="C193" s="42">
        <v>913</v>
      </c>
      <c r="D193" s="36"/>
    </row>
    <row r="194" spans="1:6" x14ac:dyDescent="0.2">
      <c r="A194" s="40">
        <v>111871</v>
      </c>
      <c r="B194" s="29" t="s">
        <v>92</v>
      </c>
      <c r="C194" s="43">
        <v>996</v>
      </c>
      <c r="D194" s="37"/>
    </row>
    <row r="195" spans="1:6" x14ac:dyDescent="0.2">
      <c r="A195" s="40">
        <v>111875</v>
      </c>
      <c r="B195" s="29" t="s">
        <v>93</v>
      </c>
      <c r="C195" s="42">
        <v>1079</v>
      </c>
      <c r="D195" s="36"/>
    </row>
    <row r="196" spans="1:6" x14ac:dyDescent="0.2">
      <c r="A196" s="40">
        <v>111879</v>
      </c>
      <c r="B196" s="29" t="s">
        <v>94</v>
      </c>
      <c r="C196" s="43">
        <v>1162</v>
      </c>
      <c r="D196" s="37"/>
    </row>
    <row r="197" spans="1:6" x14ac:dyDescent="0.2">
      <c r="A197" s="40">
        <v>111883</v>
      </c>
      <c r="B197" s="29" t="s">
        <v>95</v>
      </c>
      <c r="C197" s="42">
        <v>1245</v>
      </c>
      <c r="D197" s="36"/>
    </row>
    <row r="198" spans="1:6" x14ac:dyDescent="0.2">
      <c r="A198" s="40">
        <v>111887</v>
      </c>
      <c r="B198" s="29" t="s">
        <v>96</v>
      </c>
      <c r="C198" s="43">
        <v>1328</v>
      </c>
      <c r="D198" s="37"/>
    </row>
    <row r="199" spans="1:6" x14ac:dyDescent="0.2">
      <c r="A199" s="40">
        <v>111891</v>
      </c>
      <c r="B199" s="29" t="s">
        <v>97</v>
      </c>
      <c r="C199" s="42">
        <v>1411</v>
      </c>
      <c r="D199" s="36"/>
    </row>
    <row r="200" spans="1:6" x14ac:dyDescent="0.2">
      <c r="A200" s="40">
        <v>111895</v>
      </c>
      <c r="B200" s="29" t="s">
        <v>98</v>
      </c>
      <c r="C200" s="43">
        <v>1494</v>
      </c>
      <c r="D200" s="37"/>
    </row>
    <row r="201" spans="1:6" x14ac:dyDescent="0.2">
      <c r="A201" s="40">
        <v>111899</v>
      </c>
      <c r="B201" s="29" t="s">
        <v>99</v>
      </c>
      <c r="C201" s="42">
        <v>1577</v>
      </c>
      <c r="D201" s="36"/>
    </row>
    <row r="202" spans="1:6" x14ac:dyDescent="0.2">
      <c r="A202" s="40">
        <v>111903</v>
      </c>
      <c r="B202" s="29" t="s">
        <v>100</v>
      </c>
      <c r="C202" s="43">
        <v>1660</v>
      </c>
      <c r="D202" s="37"/>
    </row>
    <row r="203" spans="1:6" x14ac:dyDescent="0.2">
      <c r="A203" s="40">
        <v>111907</v>
      </c>
      <c r="B203" s="29" t="s">
        <v>101</v>
      </c>
      <c r="C203" s="42">
        <v>1743</v>
      </c>
      <c r="D203" s="36"/>
    </row>
    <row r="204" spans="1:6" x14ac:dyDescent="0.2">
      <c r="A204" s="40">
        <v>111911</v>
      </c>
      <c r="B204" s="29" t="s">
        <v>102</v>
      </c>
      <c r="C204" s="42">
        <v>104</v>
      </c>
      <c r="D204" s="36"/>
      <c r="F204"/>
    </row>
    <row r="205" spans="1:6" x14ac:dyDescent="0.2">
      <c r="A205" s="40">
        <v>111915</v>
      </c>
      <c r="B205" s="29" t="s">
        <v>103</v>
      </c>
      <c r="C205" s="43">
        <v>208</v>
      </c>
      <c r="D205" s="37"/>
    </row>
    <row r="206" spans="1:6" x14ac:dyDescent="0.2">
      <c r="A206" s="40">
        <v>111919</v>
      </c>
      <c r="B206" s="29" t="s">
        <v>104</v>
      </c>
      <c r="C206" s="42">
        <v>311</v>
      </c>
      <c r="D206" s="36"/>
    </row>
    <row r="207" spans="1:6" x14ac:dyDescent="0.2">
      <c r="A207" s="40">
        <v>111923</v>
      </c>
      <c r="B207" s="29" t="s">
        <v>105</v>
      </c>
      <c r="C207" s="43">
        <v>415</v>
      </c>
      <c r="D207" s="37"/>
    </row>
    <row r="208" spans="1:6" x14ac:dyDescent="0.2">
      <c r="A208" s="40">
        <v>111927</v>
      </c>
      <c r="B208" s="29" t="s">
        <v>106</v>
      </c>
      <c r="C208" s="42">
        <v>519</v>
      </c>
      <c r="D208" s="36"/>
    </row>
    <row r="209" spans="1:4" x14ac:dyDescent="0.2">
      <c r="A209" s="40">
        <v>111931</v>
      </c>
      <c r="B209" s="29" t="s">
        <v>107</v>
      </c>
      <c r="C209" s="42">
        <v>104</v>
      </c>
      <c r="D209" s="36"/>
    </row>
    <row r="210" spans="1:4" x14ac:dyDescent="0.2">
      <c r="A210" s="40">
        <v>111935</v>
      </c>
      <c r="B210" s="29" t="s">
        <v>108</v>
      </c>
      <c r="C210" s="43">
        <v>208</v>
      </c>
      <c r="D210" s="37"/>
    </row>
    <row r="211" spans="1:4" x14ac:dyDescent="0.2">
      <c r="A211" s="40">
        <v>111939</v>
      </c>
      <c r="B211" s="29" t="s">
        <v>109</v>
      </c>
      <c r="C211" s="42">
        <v>311</v>
      </c>
      <c r="D211" s="36"/>
    </row>
    <row r="212" spans="1:4" x14ac:dyDescent="0.2">
      <c r="A212" s="40">
        <v>111943</v>
      </c>
      <c r="B212" s="29" t="s">
        <v>110</v>
      </c>
      <c r="C212" s="43">
        <v>415</v>
      </c>
      <c r="D212" s="37"/>
    </row>
    <row r="213" spans="1:4" x14ac:dyDescent="0.2">
      <c r="A213" s="40">
        <v>111947</v>
      </c>
      <c r="B213" s="29" t="s">
        <v>111</v>
      </c>
      <c r="C213" s="42">
        <v>519</v>
      </c>
      <c r="D213" s="36"/>
    </row>
    <row r="214" spans="1:4" x14ac:dyDescent="0.2">
      <c r="A214" s="40">
        <v>111951</v>
      </c>
      <c r="B214" s="29" t="s">
        <v>112</v>
      </c>
      <c r="C214" s="43">
        <v>623</v>
      </c>
      <c r="D214" s="37"/>
    </row>
    <row r="215" spans="1:4" x14ac:dyDescent="0.2">
      <c r="A215" s="40">
        <v>111955</v>
      </c>
      <c r="B215" s="29" t="s">
        <v>113</v>
      </c>
      <c r="C215" s="42">
        <v>726</v>
      </c>
      <c r="D215" s="36"/>
    </row>
    <row r="216" spans="1:4" x14ac:dyDescent="0.2">
      <c r="A216" s="40">
        <v>111959</v>
      </c>
      <c r="B216" s="29" t="s">
        <v>114</v>
      </c>
      <c r="C216" s="43">
        <v>830</v>
      </c>
      <c r="D216" s="37"/>
    </row>
    <row r="217" spans="1:4" x14ac:dyDescent="0.2">
      <c r="A217" s="40">
        <v>111963</v>
      </c>
      <c r="B217" s="29" t="s">
        <v>115</v>
      </c>
      <c r="C217" s="42">
        <v>934</v>
      </c>
      <c r="D217" s="36"/>
    </row>
    <row r="218" spans="1:4" x14ac:dyDescent="0.2">
      <c r="A218" s="40">
        <v>111967</v>
      </c>
      <c r="B218" s="29" t="s">
        <v>116</v>
      </c>
      <c r="C218" s="42">
        <v>125</v>
      </c>
      <c r="D218" s="36"/>
    </row>
    <row r="219" spans="1:4" x14ac:dyDescent="0.2">
      <c r="A219" s="40">
        <v>111971</v>
      </c>
      <c r="B219" s="29" t="s">
        <v>117</v>
      </c>
      <c r="C219" s="43">
        <v>249</v>
      </c>
      <c r="D219" s="37"/>
    </row>
    <row r="220" spans="1:4" x14ac:dyDescent="0.2">
      <c r="A220" s="40">
        <v>111975</v>
      </c>
      <c r="B220" s="29" t="s">
        <v>118</v>
      </c>
      <c r="C220" s="42">
        <v>374</v>
      </c>
      <c r="D220" s="36"/>
    </row>
    <row r="221" spans="1:4" x14ac:dyDescent="0.2">
      <c r="A221" s="40">
        <v>111979</v>
      </c>
      <c r="B221" s="29" t="s">
        <v>119</v>
      </c>
      <c r="C221" s="43">
        <v>498</v>
      </c>
      <c r="D221" s="37"/>
    </row>
    <row r="222" spans="1:4" x14ac:dyDescent="0.2">
      <c r="A222" s="40">
        <v>111983</v>
      </c>
      <c r="B222" s="29" t="s">
        <v>120</v>
      </c>
      <c r="C222" s="42">
        <v>623</v>
      </c>
      <c r="D222" s="36"/>
    </row>
    <row r="223" spans="1:4" x14ac:dyDescent="0.2">
      <c r="A223" s="40">
        <v>111987</v>
      </c>
      <c r="B223" s="29" t="s">
        <v>121</v>
      </c>
      <c r="C223" s="43">
        <v>747</v>
      </c>
      <c r="D223" s="37"/>
    </row>
    <row r="224" spans="1:4" x14ac:dyDescent="0.2">
      <c r="A224" s="40">
        <v>111991</v>
      </c>
      <c r="B224" s="29" t="s">
        <v>122</v>
      </c>
      <c r="C224" s="42">
        <v>872</v>
      </c>
      <c r="D224" s="36"/>
    </row>
    <row r="225" spans="1:4" x14ac:dyDescent="0.2">
      <c r="A225" s="40">
        <v>111995</v>
      </c>
      <c r="B225" s="29" t="s">
        <v>123</v>
      </c>
      <c r="C225" s="43">
        <v>996</v>
      </c>
      <c r="D225" s="37"/>
    </row>
    <row r="226" spans="1:4" x14ac:dyDescent="0.2">
      <c r="A226" s="40">
        <v>111999</v>
      </c>
      <c r="B226" s="29" t="s">
        <v>124</v>
      </c>
      <c r="C226" s="42">
        <v>1121</v>
      </c>
      <c r="D226" s="36"/>
    </row>
    <row r="227" spans="1:4" x14ac:dyDescent="0.2">
      <c r="A227" s="40">
        <v>112003</v>
      </c>
      <c r="B227" s="29" t="s">
        <v>125</v>
      </c>
      <c r="C227" s="43">
        <v>1245</v>
      </c>
      <c r="D227" s="37"/>
    </row>
    <row r="228" spans="1:4" x14ac:dyDescent="0.2">
      <c r="A228" s="40">
        <v>112007</v>
      </c>
      <c r="B228" s="29" t="s">
        <v>126</v>
      </c>
      <c r="C228" s="42">
        <v>1370</v>
      </c>
      <c r="D228" s="36"/>
    </row>
    <row r="229" spans="1:4" x14ac:dyDescent="0.2">
      <c r="A229" s="40">
        <v>112011</v>
      </c>
      <c r="B229" s="29" t="s">
        <v>127</v>
      </c>
      <c r="C229" s="43">
        <v>1494</v>
      </c>
      <c r="D229" s="37"/>
    </row>
    <row r="230" spans="1:4" x14ac:dyDescent="0.2">
      <c r="A230" s="40">
        <v>112015</v>
      </c>
      <c r="B230" s="29" t="s">
        <v>128</v>
      </c>
      <c r="C230" s="42">
        <v>1619</v>
      </c>
      <c r="D230" s="36"/>
    </row>
    <row r="231" spans="1:4" x14ac:dyDescent="0.2">
      <c r="A231" s="39">
        <v>116111</v>
      </c>
      <c r="B231" s="29" t="s">
        <v>260</v>
      </c>
      <c r="C231" s="42">
        <v>106</v>
      </c>
      <c r="D231" s="36"/>
    </row>
    <row r="232" spans="1:4" x14ac:dyDescent="0.2">
      <c r="A232" s="39">
        <v>116115</v>
      </c>
      <c r="B232" s="29" t="s">
        <v>261</v>
      </c>
      <c r="C232" s="43">
        <v>197</v>
      </c>
      <c r="D232" s="37"/>
    </row>
    <row r="233" spans="1:4" x14ac:dyDescent="0.2">
      <c r="A233" s="39">
        <v>116119</v>
      </c>
      <c r="B233" s="29" t="s">
        <v>262</v>
      </c>
      <c r="C233" s="42">
        <v>275</v>
      </c>
      <c r="D233" s="36"/>
    </row>
    <row r="234" spans="1:4" x14ac:dyDescent="0.2">
      <c r="A234" s="39">
        <v>116123</v>
      </c>
      <c r="B234" s="29" t="s">
        <v>263</v>
      </c>
      <c r="C234" s="43">
        <v>345</v>
      </c>
      <c r="D234" s="37"/>
    </row>
    <row r="235" spans="1:4" x14ac:dyDescent="0.2">
      <c r="A235" s="39">
        <v>116127</v>
      </c>
      <c r="B235" s="29" t="s">
        <v>264</v>
      </c>
      <c r="C235" s="42">
        <v>414</v>
      </c>
      <c r="D235" s="36"/>
    </row>
    <row r="236" spans="1:4" x14ac:dyDescent="0.2">
      <c r="A236" s="39">
        <v>116131</v>
      </c>
      <c r="B236" s="29" t="s">
        <v>265</v>
      </c>
      <c r="C236" s="43">
        <v>483</v>
      </c>
      <c r="D236" s="37"/>
    </row>
    <row r="237" spans="1:4" x14ac:dyDescent="0.2">
      <c r="A237" s="39">
        <v>116135</v>
      </c>
      <c r="B237" s="29" t="s">
        <v>266</v>
      </c>
      <c r="C237" s="42">
        <v>552</v>
      </c>
      <c r="D237" s="36"/>
    </row>
    <row r="238" spans="1:4" x14ac:dyDescent="0.2">
      <c r="A238" s="39">
        <v>116139</v>
      </c>
      <c r="B238" s="29" t="s">
        <v>267</v>
      </c>
      <c r="C238" s="43">
        <v>621</v>
      </c>
      <c r="D238" s="37"/>
    </row>
    <row r="239" spans="1:4" x14ac:dyDescent="0.2">
      <c r="A239" s="39">
        <v>116143</v>
      </c>
      <c r="B239" s="29" t="s">
        <v>268</v>
      </c>
      <c r="C239" s="42">
        <v>690</v>
      </c>
      <c r="D239" s="36"/>
    </row>
    <row r="240" spans="1:4" x14ac:dyDescent="0.2">
      <c r="A240" s="39">
        <v>116147</v>
      </c>
      <c r="B240" s="29" t="s">
        <v>269</v>
      </c>
      <c r="C240" s="43">
        <v>759</v>
      </c>
      <c r="D240" s="37"/>
    </row>
    <row r="241" spans="1:4" x14ac:dyDescent="0.2">
      <c r="A241" s="39">
        <v>116151</v>
      </c>
      <c r="B241" s="29" t="s">
        <v>270</v>
      </c>
      <c r="C241" s="42">
        <v>828</v>
      </c>
      <c r="D241" s="36"/>
    </row>
    <row r="242" spans="1:4" x14ac:dyDescent="0.2">
      <c r="A242" s="39">
        <v>116155</v>
      </c>
      <c r="B242" s="29" t="s">
        <v>271</v>
      </c>
      <c r="C242" s="43">
        <v>897</v>
      </c>
      <c r="D242" s="37"/>
    </row>
    <row r="243" spans="1:4" x14ac:dyDescent="0.2">
      <c r="A243" s="39">
        <v>116159</v>
      </c>
      <c r="B243" s="29" t="s">
        <v>272</v>
      </c>
      <c r="C243" s="42">
        <v>966</v>
      </c>
      <c r="D243" s="36"/>
    </row>
    <row r="244" spans="1:4" x14ac:dyDescent="0.2">
      <c r="A244" s="39">
        <v>116163</v>
      </c>
      <c r="B244" s="29" t="s">
        <v>273</v>
      </c>
      <c r="C244" s="43">
        <v>1035</v>
      </c>
      <c r="D244" s="37"/>
    </row>
    <row r="245" spans="1:4" x14ac:dyDescent="0.2">
      <c r="A245" s="39">
        <v>116167</v>
      </c>
      <c r="B245" s="29" t="s">
        <v>274</v>
      </c>
      <c r="C245" s="42">
        <v>1104</v>
      </c>
      <c r="D245" s="36"/>
    </row>
    <row r="246" spans="1:4" x14ac:dyDescent="0.2">
      <c r="A246" s="39">
        <v>116171</v>
      </c>
      <c r="B246" s="29" t="s">
        <v>275</v>
      </c>
      <c r="C246" s="43">
        <v>1173</v>
      </c>
      <c r="D246" s="37"/>
    </row>
    <row r="247" spans="1:4" x14ac:dyDescent="0.2">
      <c r="A247" s="39">
        <v>116175</v>
      </c>
      <c r="B247" s="29" t="s">
        <v>276</v>
      </c>
      <c r="C247" s="42">
        <v>1242</v>
      </c>
      <c r="D247" s="36"/>
    </row>
    <row r="248" spans="1:4" x14ac:dyDescent="0.2">
      <c r="A248" s="39">
        <v>116179</v>
      </c>
      <c r="B248" s="29" t="s">
        <v>277</v>
      </c>
      <c r="C248" s="43">
        <v>1311</v>
      </c>
      <c r="D248" s="37"/>
    </row>
    <row r="249" spans="1:4" x14ac:dyDescent="0.2">
      <c r="A249" s="39">
        <v>116183</v>
      </c>
      <c r="B249" s="29" t="s">
        <v>278</v>
      </c>
      <c r="C249" s="42">
        <v>1380</v>
      </c>
      <c r="D249" s="36"/>
    </row>
    <row r="250" spans="1:4" x14ac:dyDescent="0.2">
      <c r="A250" s="39">
        <v>116187</v>
      </c>
      <c r="B250" s="29" t="s">
        <v>279</v>
      </c>
      <c r="C250" s="43">
        <v>1449</v>
      </c>
      <c r="D250" s="37"/>
    </row>
    <row r="251" spans="1:4" x14ac:dyDescent="0.2">
      <c r="A251" s="39">
        <v>116191</v>
      </c>
      <c r="B251" s="29" t="s">
        <v>280</v>
      </c>
      <c r="C251" s="42">
        <v>1518</v>
      </c>
      <c r="D251" s="36"/>
    </row>
    <row r="252" spans="1:4" x14ac:dyDescent="0.2">
      <c r="A252" s="39">
        <v>116195</v>
      </c>
      <c r="B252" s="29" t="s">
        <v>281</v>
      </c>
      <c r="C252" s="42">
        <v>133</v>
      </c>
      <c r="D252" s="36"/>
    </row>
    <row r="253" spans="1:4" x14ac:dyDescent="0.2">
      <c r="A253" s="39">
        <v>116199</v>
      </c>
      <c r="B253" s="29" t="s">
        <v>282</v>
      </c>
      <c r="C253" s="43">
        <v>246</v>
      </c>
      <c r="D253" s="37"/>
    </row>
    <row r="254" spans="1:4" x14ac:dyDescent="0.2">
      <c r="A254" s="39">
        <v>116203</v>
      </c>
      <c r="B254" s="29" t="s">
        <v>283</v>
      </c>
      <c r="C254" s="42">
        <v>344</v>
      </c>
      <c r="D254" s="36"/>
    </row>
    <row r="255" spans="1:4" x14ac:dyDescent="0.2">
      <c r="A255" s="39">
        <v>116207</v>
      </c>
      <c r="B255" s="29" t="s">
        <v>284</v>
      </c>
      <c r="C255" s="43">
        <v>431</v>
      </c>
      <c r="D255" s="37"/>
    </row>
    <row r="256" spans="1:4" x14ac:dyDescent="0.2">
      <c r="A256" s="39">
        <v>116211</v>
      </c>
      <c r="B256" s="29" t="s">
        <v>285</v>
      </c>
      <c r="C256" s="42">
        <v>518</v>
      </c>
      <c r="D256" s="36"/>
    </row>
    <row r="257" spans="1:4" x14ac:dyDescent="0.2">
      <c r="A257" s="39">
        <v>116215</v>
      </c>
      <c r="B257" s="29" t="s">
        <v>286</v>
      </c>
      <c r="C257" s="42">
        <v>133</v>
      </c>
      <c r="D257" s="36"/>
    </row>
    <row r="258" spans="1:4" x14ac:dyDescent="0.2">
      <c r="A258" s="39">
        <v>116219</v>
      </c>
      <c r="B258" s="29" t="s">
        <v>287</v>
      </c>
      <c r="C258" s="43">
        <v>246</v>
      </c>
      <c r="D258" s="37"/>
    </row>
    <row r="259" spans="1:4" x14ac:dyDescent="0.2">
      <c r="A259" s="39">
        <v>116223</v>
      </c>
      <c r="B259" s="29" t="s">
        <v>288</v>
      </c>
      <c r="C259" s="42">
        <v>344</v>
      </c>
      <c r="D259" s="36"/>
    </row>
    <row r="260" spans="1:4" x14ac:dyDescent="0.2">
      <c r="A260" s="39">
        <v>116227</v>
      </c>
      <c r="B260" s="29" t="s">
        <v>289</v>
      </c>
      <c r="C260" s="43">
        <v>431</v>
      </c>
      <c r="D260" s="37"/>
    </row>
    <row r="261" spans="1:4" x14ac:dyDescent="0.2">
      <c r="A261" s="39">
        <v>116231</v>
      </c>
      <c r="B261" s="29" t="s">
        <v>290</v>
      </c>
      <c r="C261" s="42">
        <v>518</v>
      </c>
      <c r="D261" s="36"/>
    </row>
    <row r="262" spans="1:4" x14ac:dyDescent="0.2">
      <c r="A262" s="39">
        <v>116235</v>
      </c>
      <c r="B262" s="29" t="s">
        <v>291</v>
      </c>
      <c r="C262" s="43">
        <v>604</v>
      </c>
      <c r="D262" s="37"/>
    </row>
    <row r="263" spans="1:4" x14ac:dyDescent="0.2">
      <c r="A263" s="39">
        <v>116239</v>
      </c>
      <c r="B263" s="29" t="s">
        <v>292</v>
      </c>
      <c r="C263" s="42">
        <v>690</v>
      </c>
      <c r="D263" s="36"/>
    </row>
    <row r="264" spans="1:4" x14ac:dyDescent="0.2">
      <c r="A264" s="39">
        <v>116243</v>
      </c>
      <c r="B264" s="29" t="s">
        <v>293</v>
      </c>
      <c r="C264" s="43">
        <v>776</v>
      </c>
      <c r="D264" s="37"/>
    </row>
    <row r="265" spans="1:4" x14ac:dyDescent="0.2">
      <c r="A265" s="39">
        <v>116247</v>
      </c>
      <c r="B265" s="29" t="s">
        <v>294</v>
      </c>
      <c r="C265" s="42">
        <v>863</v>
      </c>
      <c r="D265" s="36"/>
    </row>
    <row r="266" spans="1:4" x14ac:dyDescent="0.2">
      <c r="A266" s="39">
        <v>116251</v>
      </c>
      <c r="B266" s="29" t="s">
        <v>295</v>
      </c>
      <c r="C266" s="42">
        <v>159</v>
      </c>
      <c r="D266" s="36"/>
    </row>
    <row r="267" spans="1:4" x14ac:dyDescent="0.2">
      <c r="A267" s="39">
        <v>116255</v>
      </c>
      <c r="B267" s="29" t="s">
        <v>296</v>
      </c>
      <c r="C267" s="43">
        <v>296</v>
      </c>
      <c r="D267" s="37"/>
    </row>
    <row r="268" spans="1:4" x14ac:dyDescent="0.2">
      <c r="A268" s="39">
        <v>116259</v>
      </c>
      <c r="B268" s="29" t="s">
        <v>297</v>
      </c>
      <c r="C268" s="42">
        <v>413</v>
      </c>
      <c r="D268" s="36"/>
    </row>
    <row r="269" spans="1:4" x14ac:dyDescent="0.2">
      <c r="A269" s="39">
        <v>116263</v>
      </c>
      <c r="B269" s="29" t="s">
        <v>298</v>
      </c>
      <c r="C269" s="43">
        <v>518</v>
      </c>
      <c r="D269" s="37"/>
    </row>
    <row r="270" spans="1:4" x14ac:dyDescent="0.2">
      <c r="A270" s="39">
        <v>116267</v>
      </c>
      <c r="B270" s="29" t="s">
        <v>299</v>
      </c>
      <c r="C270" s="42">
        <v>621</v>
      </c>
      <c r="D270" s="36"/>
    </row>
    <row r="271" spans="1:4" x14ac:dyDescent="0.2">
      <c r="A271" s="39">
        <v>116271</v>
      </c>
      <c r="B271" s="29" t="s">
        <v>300</v>
      </c>
      <c r="C271" s="43">
        <v>725</v>
      </c>
      <c r="D271" s="37"/>
    </row>
    <row r="272" spans="1:4" x14ac:dyDescent="0.2">
      <c r="A272" s="39">
        <v>116275</v>
      </c>
      <c r="B272" s="29" t="s">
        <v>301</v>
      </c>
      <c r="C272" s="42">
        <v>828</v>
      </c>
      <c r="D272" s="36"/>
    </row>
    <row r="273" spans="1:4" x14ac:dyDescent="0.2">
      <c r="A273" s="39">
        <v>116279</v>
      </c>
      <c r="B273" s="29" t="s">
        <v>302</v>
      </c>
      <c r="C273" s="43">
        <v>932</v>
      </c>
      <c r="D273" s="37"/>
    </row>
    <row r="274" spans="1:4" x14ac:dyDescent="0.2">
      <c r="A274" s="39">
        <v>116283</v>
      </c>
      <c r="B274" s="29" t="s">
        <v>303</v>
      </c>
      <c r="C274" s="42">
        <v>1035</v>
      </c>
      <c r="D274" s="36"/>
    </row>
    <row r="275" spans="1:4" x14ac:dyDescent="0.2">
      <c r="A275" s="39">
        <v>116287</v>
      </c>
      <c r="B275" s="29" t="s">
        <v>304</v>
      </c>
      <c r="C275" s="43">
        <v>1139</v>
      </c>
      <c r="D275" s="37"/>
    </row>
    <row r="276" spans="1:4" x14ac:dyDescent="0.2">
      <c r="A276" s="39">
        <v>116291</v>
      </c>
      <c r="B276" s="29" t="s">
        <v>305</v>
      </c>
      <c r="C276" s="42">
        <v>1242</v>
      </c>
      <c r="D276" s="36"/>
    </row>
    <row r="277" spans="1:4" x14ac:dyDescent="0.2">
      <c r="A277" s="39">
        <v>116295</v>
      </c>
      <c r="B277" s="29" t="s">
        <v>306</v>
      </c>
      <c r="C277" s="43">
        <v>1346</v>
      </c>
      <c r="D277" s="37"/>
    </row>
    <row r="278" spans="1:4" x14ac:dyDescent="0.2">
      <c r="A278" s="39">
        <v>116299</v>
      </c>
      <c r="B278" s="29" t="s">
        <v>307</v>
      </c>
      <c r="C278" s="42">
        <v>1449</v>
      </c>
      <c r="D278" s="36"/>
    </row>
    <row r="279" spans="1:4" x14ac:dyDescent="0.2">
      <c r="A279" s="39">
        <v>116303</v>
      </c>
      <c r="B279" s="29" t="s">
        <v>308</v>
      </c>
      <c r="C279" s="43">
        <v>273</v>
      </c>
      <c r="D279" s="37"/>
    </row>
    <row r="280" spans="1:4" x14ac:dyDescent="0.2">
      <c r="A280" s="39">
        <v>116307</v>
      </c>
      <c r="B280" s="29" t="s">
        <v>309</v>
      </c>
      <c r="C280" s="43">
        <v>370</v>
      </c>
      <c r="D280" s="37"/>
    </row>
    <row r="281" spans="1:4" x14ac:dyDescent="0.2">
      <c r="A281" s="39">
        <v>116311</v>
      </c>
      <c r="B281" s="29" t="s">
        <v>310</v>
      </c>
      <c r="C281" s="43">
        <v>394</v>
      </c>
      <c r="D281" s="37"/>
    </row>
    <row r="282" spans="1:4" x14ac:dyDescent="0.2">
      <c r="A282" s="39">
        <v>116315</v>
      </c>
      <c r="B282" s="29" t="s">
        <v>311</v>
      </c>
      <c r="C282" s="43">
        <v>224</v>
      </c>
      <c r="D282" s="37"/>
    </row>
    <row r="283" spans="1:4" x14ac:dyDescent="0.2">
      <c r="A283" s="39">
        <v>116319</v>
      </c>
      <c r="B283" s="29" t="s">
        <v>312</v>
      </c>
      <c r="C283" s="43">
        <v>302</v>
      </c>
      <c r="D283" s="37"/>
    </row>
    <row r="284" spans="1:4" x14ac:dyDescent="0.2">
      <c r="A284" s="39">
        <v>116323</v>
      </c>
      <c r="B284" s="29" t="s">
        <v>313</v>
      </c>
      <c r="C284" s="43">
        <v>324</v>
      </c>
      <c r="D284" s="37"/>
    </row>
    <row r="285" spans="1:4" x14ac:dyDescent="0.2">
      <c r="A285" s="39">
        <v>116327</v>
      </c>
      <c r="B285" s="29" t="s">
        <v>314</v>
      </c>
      <c r="C285" s="43">
        <v>220</v>
      </c>
      <c r="D285" s="37"/>
    </row>
    <row r="286" spans="1:4" x14ac:dyDescent="0.2">
      <c r="A286" s="39">
        <v>116331</v>
      </c>
      <c r="B286" s="29" t="s">
        <v>315</v>
      </c>
      <c r="C286" s="43">
        <v>317</v>
      </c>
      <c r="D286" s="37"/>
    </row>
    <row r="287" spans="1:4" x14ac:dyDescent="0.2">
      <c r="A287" s="39">
        <v>116335</v>
      </c>
      <c r="B287" s="29" t="s">
        <v>316</v>
      </c>
      <c r="C287" s="43">
        <v>295</v>
      </c>
      <c r="D287" s="37"/>
    </row>
    <row r="288" spans="1:4" x14ac:dyDescent="0.2">
      <c r="A288" s="39">
        <v>116339</v>
      </c>
      <c r="B288" s="29" t="s">
        <v>317</v>
      </c>
      <c r="C288" s="43">
        <v>270</v>
      </c>
      <c r="D288" s="37"/>
    </row>
    <row r="289" spans="1:4" x14ac:dyDescent="0.2">
      <c r="A289" s="39">
        <v>116343</v>
      </c>
      <c r="B289" s="29" t="s">
        <v>318</v>
      </c>
      <c r="C289" s="43">
        <v>387</v>
      </c>
      <c r="D289" s="37"/>
    </row>
    <row r="290" spans="1:4" x14ac:dyDescent="0.2">
      <c r="A290" s="39">
        <v>116347</v>
      </c>
      <c r="B290" s="29" t="s">
        <v>319</v>
      </c>
      <c r="C290" s="43">
        <v>363</v>
      </c>
      <c r="D290" s="37"/>
    </row>
    <row r="291" spans="1:4" x14ac:dyDescent="0.2">
      <c r="A291" s="39">
        <v>116351</v>
      </c>
      <c r="B291" s="30" t="s">
        <v>320</v>
      </c>
      <c r="C291" s="43">
        <v>137</v>
      </c>
      <c r="D291" s="37"/>
    </row>
    <row r="292" spans="1:4" x14ac:dyDescent="0.2">
      <c r="A292" s="39">
        <v>116355</v>
      </c>
      <c r="B292" s="30" t="s">
        <v>321</v>
      </c>
      <c r="C292" s="43">
        <v>254</v>
      </c>
      <c r="D292" s="37"/>
    </row>
    <row r="293" spans="1:4" x14ac:dyDescent="0.2">
      <c r="A293" s="39">
        <v>116359</v>
      </c>
      <c r="B293" s="30" t="s">
        <v>322</v>
      </c>
      <c r="C293" s="43">
        <v>117</v>
      </c>
      <c r="D293" s="37"/>
    </row>
    <row r="294" spans="1:4" x14ac:dyDescent="0.2">
      <c r="A294" s="53">
        <v>116363</v>
      </c>
      <c r="B294" s="54" t="s">
        <v>323</v>
      </c>
      <c r="C294" s="55">
        <v>351</v>
      </c>
      <c r="D294" s="56"/>
    </row>
    <row r="295" spans="1:4" x14ac:dyDescent="0.2">
      <c r="A295" s="39">
        <v>116367</v>
      </c>
      <c r="B295" s="30" t="s">
        <v>324</v>
      </c>
      <c r="C295" s="43">
        <v>250</v>
      </c>
      <c r="D295" s="37"/>
    </row>
    <row r="296" spans="1:4" x14ac:dyDescent="0.2">
      <c r="A296" s="39">
        <v>116371</v>
      </c>
      <c r="B296" s="30" t="s">
        <v>325</v>
      </c>
      <c r="C296" s="43">
        <v>328</v>
      </c>
      <c r="D296" s="37"/>
    </row>
    <row r="297" spans="1:4" x14ac:dyDescent="0.2">
      <c r="A297" s="39">
        <v>116375</v>
      </c>
      <c r="B297" s="30" t="s">
        <v>326</v>
      </c>
      <c r="C297" s="43">
        <v>374</v>
      </c>
      <c r="D297" s="37"/>
    </row>
    <row r="298" spans="1:4" x14ac:dyDescent="0.2">
      <c r="A298" s="53">
        <v>116379</v>
      </c>
      <c r="B298" s="54" t="s">
        <v>327</v>
      </c>
      <c r="C298" s="55">
        <v>337</v>
      </c>
      <c r="D298" s="56"/>
    </row>
    <row r="299" spans="1:4" x14ac:dyDescent="0.2">
      <c r="A299" s="39">
        <v>116383</v>
      </c>
      <c r="B299" s="29" t="s">
        <v>328</v>
      </c>
      <c r="C299" s="43">
        <v>69</v>
      </c>
      <c r="D299" s="37"/>
    </row>
    <row r="300" spans="1:4" x14ac:dyDescent="0.2">
      <c r="A300" s="39">
        <v>116387</v>
      </c>
      <c r="B300" s="29" t="s">
        <v>329</v>
      </c>
      <c r="C300" s="43">
        <v>138</v>
      </c>
      <c r="D300" s="37"/>
    </row>
    <row r="301" spans="1:4" x14ac:dyDescent="0.2">
      <c r="A301" s="39">
        <v>116391</v>
      </c>
      <c r="B301" s="29" t="s">
        <v>330</v>
      </c>
      <c r="C301" s="43">
        <v>207</v>
      </c>
      <c r="D301" s="37"/>
    </row>
    <row r="302" spans="1:4" x14ac:dyDescent="0.2">
      <c r="A302" s="39">
        <v>116395</v>
      </c>
      <c r="B302" s="29" t="s">
        <v>331</v>
      </c>
      <c r="C302" s="43">
        <v>276</v>
      </c>
      <c r="D302" s="37"/>
    </row>
    <row r="303" spans="1:4" x14ac:dyDescent="0.2">
      <c r="A303" s="39">
        <v>116399</v>
      </c>
      <c r="B303" s="29" t="s">
        <v>332</v>
      </c>
      <c r="C303" s="43">
        <v>345</v>
      </c>
      <c r="D303" s="37"/>
    </row>
    <row r="304" spans="1:4" x14ac:dyDescent="0.2">
      <c r="A304" s="39">
        <v>116403</v>
      </c>
      <c r="B304" s="29" t="s">
        <v>333</v>
      </c>
      <c r="C304" s="43">
        <v>414</v>
      </c>
      <c r="D304" s="37"/>
    </row>
    <row r="305" spans="1:4" x14ac:dyDescent="0.2">
      <c r="A305" s="39">
        <v>116407</v>
      </c>
      <c r="B305" s="29" t="s">
        <v>334</v>
      </c>
      <c r="C305" s="43">
        <v>483</v>
      </c>
      <c r="D305" s="37"/>
    </row>
    <row r="306" spans="1:4" x14ac:dyDescent="0.2">
      <c r="A306" s="39">
        <v>116411</v>
      </c>
      <c r="B306" s="29" t="s">
        <v>335</v>
      </c>
      <c r="C306" s="43">
        <v>552</v>
      </c>
      <c r="D306" s="37"/>
    </row>
    <row r="307" spans="1:4" x14ac:dyDescent="0.2">
      <c r="A307" s="39">
        <v>116415</v>
      </c>
      <c r="B307" s="29" t="s">
        <v>336</v>
      </c>
      <c r="C307" s="43">
        <v>621</v>
      </c>
      <c r="D307" s="37"/>
    </row>
    <row r="308" spans="1:4" x14ac:dyDescent="0.2">
      <c r="A308" s="39">
        <v>116419</v>
      </c>
      <c r="B308" s="29" t="s">
        <v>337</v>
      </c>
      <c r="C308" s="43">
        <v>690</v>
      </c>
      <c r="D308" s="37"/>
    </row>
    <row r="309" spans="1:4" x14ac:dyDescent="0.2">
      <c r="A309" s="39">
        <v>116423</v>
      </c>
      <c r="B309" s="29" t="s">
        <v>338</v>
      </c>
      <c r="C309" s="43">
        <v>759</v>
      </c>
      <c r="D309" s="37"/>
    </row>
    <row r="310" spans="1:4" x14ac:dyDescent="0.2">
      <c r="A310" s="39">
        <v>116427</v>
      </c>
      <c r="B310" s="29" t="s">
        <v>339</v>
      </c>
      <c r="C310" s="43">
        <v>828</v>
      </c>
      <c r="D310" s="37"/>
    </row>
    <row r="311" spans="1:4" x14ac:dyDescent="0.2">
      <c r="A311" s="39">
        <v>116431</v>
      </c>
      <c r="B311" s="29" t="s">
        <v>340</v>
      </c>
      <c r="C311" s="43">
        <v>897</v>
      </c>
      <c r="D311" s="37"/>
    </row>
    <row r="312" spans="1:4" x14ac:dyDescent="0.2">
      <c r="A312" s="39">
        <v>116435</v>
      </c>
      <c r="B312" s="29" t="s">
        <v>341</v>
      </c>
      <c r="C312" s="43">
        <v>966</v>
      </c>
      <c r="D312" s="37"/>
    </row>
    <row r="313" spans="1:4" x14ac:dyDescent="0.2">
      <c r="A313" s="39">
        <v>116439</v>
      </c>
      <c r="B313" s="29" t="s">
        <v>342</v>
      </c>
      <c r="C313" s="43">
        <v>1035</v>
      </c>
      <c r="D313" s="37"/>
    </row>
    <row r="314" spans="1:4" x14ac:dyDescent="0.2">
      <c r="A314" s="39">
        <v>116443</v>
      </c>
      <c r="B314" s="29" t="s">
        <v>343</v>
      </c>
      <c r="C314" s="43">
        <v>1104</v>
      </c>
      <c r="D314" s="37"/>
    </row>
    <row r="315" spans="1:4" x14ac:dyDescent="0.2">
      <c r="A315" s="39">
        <v>116447</v>
      </c>
      <c r="B315" s="29" t="s">
        <v>344</v>
      </c>
      <c r="C315" s="43">
        <v>1173</v>
      </c>
      <c r="D315" s="37"/>
    </row>
    <row r="316" spans="1:4" x14ac:dyDescent="0.2">
      <c r="A316" s="39">
        <v>116451</v>
      </c>
      <c r="B316" s="29" t="s">
        <v>345</v>
      </c>
      <c r="C316" s="43">
        <v>1242</v>
      </c>
      <c r="D316" s="37"/>
    </row>
    <row r="317" spans="1:4" x14ac:dyDescent="0.2">
      <c r="A317" s="39">
        <v>116455</v>
      </c>
      <c r="B317" s="29" t="s">
        <v>346</v>
      </c>
      <c r="C317" s="43">
        <v>1311</v>
      </c>
      <c r="D317" s="37"/>
    </row>
    <row r="318" spans="1:4" x14ac:dyDescent="0.2">
      <c r="A318" s="39">
        <v>116459</v>
      </c>
      <c r="B318" s="29" t="s">
        <v>347</v>
      </c>
      <c r="C318" s="43">
        <v>1380</v>
      </c>
      <c r="D318" s="37"/>
    </row>
    <row r="319" spans="1:4" x14ac:dyDescent="0.2">
      <c r="A319" s="39">
        <v>116463</v>
      </c>
      <c r="B319" s="29" t="s">
        <v>348</v>
      </c>
      <c r="C319" s="43">
        <v>1449</v>
      </c>
      <c r="D319" s="37"/>
    </row>
    <row r="320" spans="1:4" x14ac:dyDescent="0.2">
      <c r="A320" s="39">
        <v>116467</v>
      </c>
      <c r="B320" s="29" t="s">
        <v>349</v>
      </c>
      <c r="C320" s="43">
        <v>86</v>
      </c>
      <c r="D320" s="37"/>
    </row>
    <row r="321" spans="1:4" x14ac:dyDescent="0.2">
      <c r="A321" s="39">
        <v>116471</v>
      </c>
      <c r="B321" s="29" t="s">
        <v>350</v>
      </c>
      <c r="C321" s="43">
        <v>173</v>
      </c>
      <c r="D321" s="37"/>
    </row>
    <row r="322" spans="1:4" x14ac:dyDescent="0.2">
      <c r="A322" s="39">
        <v>116475</v>
      </c>
      <c r="B322" s="29" t="s">
        <v>351</v>
      </c>
      <c r="C322" s="43">
        <v>259</v>
      </c>
      <c r="D322" s="37"/>
    </row>
    <row r="323" spans="1:4" x14ac:dyDescent="0.2">
      <c r="A323" s="39">
        <v>116479</v>
      </c>
      <c r="B323" s="29" t="s">
        <v>352</v>
      </c>
      <c r="C323" s="43">
        <v>345</v>
      </c>
      <c r="D323" s="37"/>
    </row>
    <row r="324" spans="1:4" x14ac:dyDescent="0.2">
      <c r="A324" s="39">
        <v>116483</v>
      </c>
      <c r="B324" s="29" t="s">
        <v>353</v>
      </c>
      <c r="C324" s="43">
        <v>431</v>
      </c>
      <c r="D324" s="37"/>
    </row>
    <row r="325" spans="1:4" x14ac:dyDescent="0.2">
      <c r="A325" s="39">
        <v>116487</v>
      </c>
      <c r="B325" s="30" t="s">
        <v>354</v>
      </c>
      <c r="C325" s="43">
        <v>86</v>
      </c>
      <c r="D325" s="37"/>
    </row>
    <row r="326" spans="1:4" x14ac:dyDescent="0.2">
      <c r="A326" s="39">
        <v>116491</v>
      </c>
      <c r="B326" s="30" t="s">
        <v>355</v>
      </c>
      <c r="C326" s="43">
        <v>173</v>
      </c>
      <c r="D326" s="37"/>
    </row>
    <row r="327" spans="1:4" x14ac:dyDescent="0.2">
      <c r="A327" s="39">
        <v>116495</v>
      </c>
      <c r="B327" s="30" t="s">
        <v>356</v>
      </c>
      <c r="C327" s="43">
        <v>259</v>
      </c>
      <c r="D327" s="37"/>
    </row>
    <row r="328" spans="1:4" x14ac:dyDescent="0.2">
      <c r="A328" s="39">
        <v>116499</v>
      </c>
      <c r="B328" s="30" t="s">
        <v>357</v>
      </c>
      <c r="C328" s="43">
        <v>345</v>
      </c>
      <c r="D328" s="37"/>
    </row>
    <row r="329" spans="1:4" x14ac:dyDescent="0.2">
      <c r="A329" s="39">
        <v>116503</v>
      </c>
      <c r="B329" s="30" t="s">
        <v>358</v>
      </c>
      <c r="C329" s="43">
        <v>431</v>
      </c>
      <c r="D329" s="37"/>
    </row>
    <row r="330" spans="1:4" x14ac:dyDescent="0.2">
      <c r="A330" s="39">
        <v>116507</v>
      </c>
      <c r="B330" s="30" t="s">
        <v>359</v>
      </c>
      <c r="C330" s="43">
        <v>518</v>
      </c>
      <c r="D330" s="37"/>
    </row>
    <row r="331" spans="1:4" x14ac:dyDescent="0.2">
      <c r="A331" s="39">
        <v>116511</v>
      </c>
      <c r="B331" s="30" t="s">
        <v>360</v>
      </c>
      <c r="C331" s="43">
        <v>604</v>
      </c>
      <c r="D331" s="37"/>
    </row>
    <row r="332" spans="1:4" x14ac:dyDescent="0.2">
      <c r="A332" s="39">
        <v>116515</v>
      </c>
      <c r="B332" s="30" t="s">
        <v>361</v>
      </c>
      <c r="C332" s="43">
        <v>690</v>
      </c>
      <c r="D332" s="37"/>
    </row>
    <row r="333" spans="1:4" x14ac:dyDescent="0.2">
      <c r="A333" s="39">
        <v>116519</v>
      </c>
      <c r="B333" s="30" t="s">
        <v>362</v>
      </c>
      <c r="C333" s="43">
        <v>776</v>
      </c>
      <c r="D333" s="37"/>
    </row>
    <row r="334" spans="1:4" x14ac:dyDescent="0.2">
      <c r="A334" s="39">
        <v>116523</v>
      </c>
      <c r="B334" s="30" t="s">
        <v>363</v>
      </c>
      <c r="C334" s="43">
        <v>104</v>
      </c>
      <c r="D334" s="37"/>
    </row>
    <row r="335" spans="1:4" x14ac:dyDescent="0.2">
      <c r="A335" s="39">
        <v>116527</v>
      </c>
      <c r="B335" s="30" t="s">
        <v>364</v>
      </c>
      <c r="C335" s="43">
        <v>207</v>
      </c>
      <c r="D335" s="37"/>
    </row>
    <row r="336" spans="1:4" x14ac:dyDescent="0.2">
      <c r="A336" s="39">
        <v>116531</v>
      </c>
      <c r="B336" s="30" t="s">
        <v>365</v>
      </c>
      <c r="C336" s="43">
        <v>311</v>
      </c>
      <c r="D336" s="37"/>
    </row>
    <row r="337" spans="1:4" x14ac:dyDescent="0.2">
      <c r="A337" s="39">
        <v>116535</v>
      </c>
      <c r="B337" s="30" t="s">
        <v>366</v>
      </c>
      <c r="C337" s="43">
        <v>414</v>
      </c>
      <c r="D337" s="37"/>
    </row>
    <row r="338" spans="1:4" x14ac:dyDescent="0.2">
      <c r="A338" s="39">
        <v>116539</v>
      </c>
      <c r="B338" s="30" t="s">
        <v>367</v>
      </c>
      <c r="C338" s="43">
        <v>518</v>
      </c>
      <c r="D338" s="37"/>
    </row>
    <row r="339" spans="1:4" x14ac:dyDescent="0.2">
      <c r="A339" s="39">
        <v>116543</v>
      </c>
      <c r="B339" s="30" t="s">
        <v>368</v>
      </c>
      <c r="C339" s="43">
        <v>621</v>
      </c>
      <c r="D339" s="37"/>
    </row>
    <row r="340" spans="1:4" x14ac:dyDescent="0.2">
      <c r="A340" s="39">
        <v>116547</v>
      </c>
      <c r="B340" s="30" t="s">
        <v>369</v>
      </c>
      <c r="C340" s="43">
        <v>725</v>
      </c>
      <c r="D340" s="37"/>
    </row>
    <row r="341" spans="1:4" x14ac:dyDescent="0.2">
      <c r="A341" s="39">
        <v>116551</v>
      </c>
      <c r="B341" s="30" t="s">
        <v>370</v>
      </c>
      <c r="C341" s="43">
        <v>828</v>
      </c>
      <c r="D341" s="37"/>
    </row>
    <row r="342" spans="1:4" x14ac:dyDescent="0.2">
      <c r="A342" s="39">
        <v>116555</v>
      </c>
      <c r="B342" s="30" t="s">
        <v>371</v>
      </c>
      <c r="C342" s="43">
        <v>932</v>
      </c>
      <c r="D342" s="37"/>
    </row>
    <row r="343" spans="1:4" x14ac:dyDescent="0.2">
      <c r="A343" s="39">
        <v>116559</v>
      </c>
      <c r="B343" s="30" t="s">
        <v>372</v>
      </c>
      <c r="C343" s="43">
        <v>1035</v>
      </c>
      <c r="D343" s="37"/>
    </row>
    <row r="344" spans="1:4" x14ac:dyDescent="0.2">
      <c r="A344" s="39">
        <v>116563</v>
      </c>
      <c r="B344" s="30" t="s">
        <v>373</v>
      </c>
      <c r="C344" s="43">
        <v>1139</v>
      </c>
      <c r="D344" s="37"/>
    </row>
    <row r="345" spans="1:4" x14ac:dyDescent="0.2">
      <c r="A345" s="39">
        <v>116567</v>
      </c>
      <c r="B345" s="30" t="s">
        <v>374</v>
      </c>
      <c r="C345" s="43">
        <v>1242</v>
      </c>
      <c r="D345" s="37"/>
    </row>
    <row r="346" spans="1:4" x14ac:dyDescent="0.2">
      <c r="A346" s="39">
        <v>116571</v>
      </c>
      <c r="B346" s="30" t="s">
        <v>375</v>
      </c>
      <c r="C346" s="43">
        <v>1346</v>
      </c>
      <c r="D346" s="37"/>
    </row>
    <row r="347" spans="1:4" x14ac:dyDescent="0.2">
      <c r="A347" s="41">
        <v>113111</v>
      </c>
      <c r="B347" s="31" t="s">
        <v>378</v>
      </c>
      <c r="C347" s="44">
        <v>256</v>
      </c>
    </row>
    <row r="348" spans="1:4" x14ac:dyDescent="0.2">
      <c r="A348" s="41">
        <v>113115</v>
      </c>
      <c r="B348" s="31" t="s">
        <v>379</v>
      </c>
      <c r="C348" s="45">
        <v>404</v>
      </c>
    </row>
    <row r="349" spans="1:4" x14ac:dyDescent="0.2">
      <c r="A349" s="41">
        <v>113119</v>
      </c>
      <c r="B349" s="31" t="s">
        <v>380</v>
      </c>
      <c r="C349" s="44">
        <v>587</v>
      </c>
    </row>
    <row r="350" spans="1:4" x14ac:dyDescent="0.2">
      <c r="A350" s="41">
        <v>113123</v>
      </c>
      <c r="B350" s="31" t="s">
        <v>381</v>
      </c>
      <c r="C350" s="45">
        <v>669</v>
      </c>
    </row>
    <row r="351" spans="1:4" x14ac:dyDescent="0.2">
      <c r="A351" s="41">
        <v>113127</v>
      </c>
      <c r="B351" s="31" t="s">
        <v>382</v>
      </c>
      <c r="C351" s="44">
        <v>754</v>
      </c>
    </row>
    <row r="352" spans="1:4" x14ac:dyDescent="0.2">
      <c r="A352" s="41">
        <v>113131</v>
      </c>
      <c r="B352" s="31" t="s">
        <v>383</v>
      </c>
      <c r="C352" s="45">
        <v>837</v>
      </c>
    </row>
    <row r="353" spans="1:3" x14ac:dyDescent="0.2">
      <c r="A353" s="41">
        <v>113135</v>
      </c>
      <c r="B353" s="31" t="s">
        <v>384</v>
      </c>
      <c r="C353" s="44">
        <v>921</v>
      </c>
    </row>
    <row r="354" spans="1:3" x14ac:dyDescent="0.2">
      <c r="A354" s="41">
        <v>113139</v>
      </c>
      <c r="B354" s="31" t="s">
        <v>385</v>
      </c>
      <c r="C354" s="45">
        <v>1004</v>
      </c>
    </row>
    <row r="355" spans="1:3" x14ac:dyDescent="0.2">
      <c r="A355" s="41">
        <v>113143</v>
      </c>
      <c r="B355" s="31" t="s">
        <v>386</v>
      </c>
      <c r="C355" s="44">
        <v>1087</v>
      </c>
    </row>
    <row r="356" spans="1:3" x14ac:dyDescent="0.2">
      <c r="A356" s="41">
        <v>113147</v>
      </c>
      <c r="B356" s="31" t="s">
        <v>387</v>
      </c>
      <c r="C356" s="45">
        <v>1170</v>
      </c>
    </row>
    <row r="357" spans="1:3" x14ac:dyDescent="0.2">
      <c r="A357" s="41">
        <v>113151</v>
      </c>
      <c r="B357" s="31" t="s">
        <v>388</v>
      </c>
      <c r="C357" s="44">
        <v>1253</v>
      </c>
    </row>
    <row r="358" spans="1:3" x14ac:dyDescent="0.2">
      <c r="A358" s="41">
        <v>113155</v>
      </c>
      <c r="B358" s="31" t="s">
        <v>389</v>
      </c>
      <c r="C358" s="45">
        <v>1336</v>
      </c>
    </row>
    <row r="359" spans="1:3" x14ac:dyDescent="0.2">
      <c r="A359" s="41">
        <v>113159</v>
      </c>
      <c r="B359" s="31" t="s">
        <v>390</v>
      </c>
      <c r="C359" s="44">
        <v>1419</v>
      </c>
    </row>
    <row r="360" spans="1:3" x14ac:dyDescent="0.2">
      <c r="A360" s="41">
        <v>113163</v>
      </c>
      <c r="B360" s="31" t="s">
        <v>391</v>
      </c>
      <c r="C360" s="45">
        <v>1502</v>
      </c>
    </row>
    <row r="361" spans="1:3" x14ac:dyDescent="0.2">
      <c r="A361" s="41">
        <v>113167</v>
      </c>
      <c r="B361" s="31" t="s">
        <v>392</v>
      </c>
      <c r="C361" s="44">
        <v>1585</v>
      </c>
    </row>
    <row r="362" spans="1:3" x14ac:dyDescent="0.2">
      <c r="A362" s="41">
        <v>113171</v>
      </c>
      <c r="B362" s="31" t="s">
        <v>393</v>
      </c>
      <c r="C362" s="45">
        <v>1668</v>
      </c>
    </row>
    <row r="363" spans="1:3" x14ac:dyDescent="0.2">
      <c r="A363" s="41">
        <v>113175</v>
      </c>
      <c r="B363" s="31" t="s">
        <v>394</v>
      </c>
      <c r="C363" s="44">
        <v>1751</v>
      </c>
    </row>
    <row r="364" spans="1:3" x14ac:dyDescent="0.2">
      <c r="A364" s="41">
        <v>113179</v>
      </c>
      <c r="B364" s="31" t="s">
        <v>395</v>
      </c>
      <c r="C364" s="45">
        <v>1834</v>
      </c>
    </row>
    <row r="365" spans="1:3" x14ac:dyDescent="0.2">
      <c r="A365" s="41">
        <v>113183</v>
      </c>
      <c r="B365" s="31" t="s">
        <v>396</v>
      </c>
      <c r="C365" s="44">
        <v>1917</v>
      </c>
    </row>
    <row r="366" spans="1:3" x14ac:dyDescent="0.2">
      <c r="A366" s="41">
        <v>113187</v>
      </c>
      <c r="B366" s="31" t="s">
        <v>397</v>
      </c>
      <c r="C366" s="45">
        <v>2000</v>
      </c>
    </row>
    <row r="367" spans="1:3" x14ac:dyDescent="0.2">
      <c r="A367" s="41">
        <v>113191</v>
      </c>
      <c r="B367" s="31" t="s">
        <v>398</v>
      </c>
      <c r="C367" s="44">
        <v>2083</v>
      </c>
    </row>
    <row r="368" spans="1:3" x14ac:dyDescent="0.2">
      <c r="A368" s="41">
        <v>113195</v>
      </c>
      <c r="B368" s="34" t="s">
        <v>399</v>
      </c>
      <c r="C368" s="46">
        <v>320</v>
      </c>
    </row>
    <row r="369" spans="1:3" x14ac:dyDescent="0.2">
      <c r="A369" s="41">
        <v>113199</v>
      </c>
      <c r="B369" s="32" t="s">
        <v>400</v>
      </c>
      <c r="C369" s="45">
        <v>505</v>
      </c>
    </row>
    <row r="370" spans="1:3" x14ac:dyDescent="0.2">
      <c r="A370" s="41">
        <v>113203</v>
      </c>
      <c r="B370" s="32" t="s">
        <v>401</v>
      </c>
      <c r="C370" s="44">
        <v>734</v>
      </c>
    </row>
    <row r="371" spans="1:3" x14ac:dyDescent="0.2">
      <c r="A371" s="41">
        <v>113207</v>
      </c>
      <c r="B371" s="32" t="s">
        <v>402</v>
      </c>
      <c r="C371" s="45">
        <v>836</v>
      </c>
    </row>
    <row r="372" spans="1:3" x14ac:dyDescent="0.2">
      <c r="A372" s="41">
        <v>113211</v>
      </c>
      <c r="B372" s="32" t="s">
        <v>403</v>
      </c>
      <c r="C372" s="44">
        <v>943</v>
      </c>
    </row>
    <row r="373" spans="1:3" x14ac:dyDescent="0.2">
      <c r="A373" s="41">
        <v>113215</v>
      </c>
      <c r="B373" s="34" t="s">
        <v>404</v>
      </c>
      <c r="C373" s="46">
        <v>320</v>
      </c>
    </row>
    <row r="374" spans="1:3" x14ac:dyDescent="0.2">
      <c r="A374" s="41">
        <v>113219</v>
      </c>
      <c r="B374" s="32" t="s">
        <v>405</v>
      </c>
      <c r="C374" s="45">
        <v>505</v>
      </c>
    </row>
    <row r="375" spans="1:3" x14ac:dyDescent="0.2">
      <c r="A375" s="41">
        <v>113223</v>
      </c>
      <c r="B375" s="32" t="s">
        <v>406</v>
      </c>
      <c r="C375" s="44">
        <v>734</v>
      </c>
    </row>
    <row r="376" spans="1:3" x14ac:dyDescent="0.2">
      <c r="A376" s="41">
        <v>113227</v>
      </c>
      <c r="B376" s="32" t="s">
        <v>407</v>
      </c>
      <c r="C376" s="45">
        <v>836</v>
      </c>
    </row>
    <row r="377" spans="1:3" x14ac:dyDescent="0.2">
      <c r="A377" s="41">
        <v>113231</v>
      </c>
      <c r="B377" s="32" t="s">
        <v>408</v>
      </c>
      <c r="C377" s="44">
        <v>943</v>
      </c>
    </row>
    <row r="378" spans="1:3" x14ac:dyDescent="0.2">
      <c r="A378" s="41">
        <v>113235</v>
      </c>
      <c r="B378" s="32" t="s">
        <v>409</v>
      </c>
      <c r="C378" s="45">
        <v>1046</v>
      </c>
    </row>
    <row r="379" spans="1:3" x14ac:dyDescent="0.2">
      <c r="A379" s="41">
        <v>113239</v>
      </c>
      <c r="B379" s="32" t="s">
        <v>410</v>
      </c>
      <c r="C379" s="44">
        <v>1151</v>
      </c>
    </row>
    <row r="380" spans="1:3" x14ac:dyDescent="0.2">
      <c r="A380" s="41">
        <v>113243</v>
      </c>
      <c r="B380" s="32" t="s">
        <v>411</v>
      </c>
      <c r="C380" s="45">
        <v>1255</v>
      </c>
    </row>
    <row r="381" spans="1:3" x14ac:dyDescent="0.2">
      <c r="A381" s="41">
        <v>113247</v>
      </c>
      <c r="B381" s="32" t="s">
        <v>412</v>
      </c>
      <c r="C381" s="44">
        <v>1359</v>
      </c>
    </row>
    <row r="382" spans="1:3" x14ac:dyDescent="0.2">
      <c r="A382" s="41">
        <v>113251</v>
      </c>
      <c r="B382" s="32" t="s">
        <v>413</v>
      </c>
      <c r="C382" s="44">
        <v>384</v>
      </c>
    </row>
    <row r="383" spans="1:3" x14ac:dyDescent="0.2">
      <c r="A383" s="41">
        <v>113255</v>
      </c>
      <c r="B383" s="32" t="s">
        <v>414</v>
      </c>
      <c r="C383" s="45">
        <v>606</v>
      </c>
    </row>
    <row r="384" spans="1:3" x14ac:dyDescent="0.2">
      <c r="A384" s="41">
        <v>113259</v>
      </c>
      <c r="B384" s="32" t="s">
        <v>415</v>
      </c>
      <c r="C384" s="44">
        <v>881</v>
      </c>
    </row>
    <row r="385" spans="1:3" x14ac:dyDescent="0.2">
      <c r="A385" s="41">
        <v>113263</v>
      </c>
      <c r="B385" s="32" t="s">
        <v>416</v>
      </c>
      <c r="C385" s="45">
        <v>1004</v>
      </c>
    </row>
    <row r="386" spans="1:3" x14ac:dyDescent="0.2">
      <c r="A386" s="41">
        <v>113267</v>
      </c>
      <c r="B386" s="32" t="s">
        <v>417</v>
      </c>
      <c r="C386" s="44">
        <v>1131</v>
      </c>
    </row>
    <row r="387" spans="1:3" x14ac:dyDescent="0.2">
      <c r="A387" s="41">
        <v>113271</v>
      </c>
      <c r="B387" s="32" t="s">
        <v>418</v>
      </c>
      <c r="C387" s="45">
        <v>1256</v>
      </c>
    </row>
    <row r="388" spans="1:3" x14ac:dyDescent="0.2">
      <c r="A388" s="41">
        <v>113275</v>
      </c>
      <c r="B388" s="32" t="s">
        <v>419</v>
      </c>
      <c r="C388" s="44">
        <v>1382</v>
      </c>
    </row>
    <row r="389" spans="1:3" x14ac:dyDescent="0.2">
      <c r="A389" s="41">
        <v>113279</v>
      </c>
      <c r="B389" s="32" t="s">
        <v>420</v>
      </c>
      <c r="C389" s="45">
        <v>1506</v>
      </c>
    </row>
    <row r="390" spans="1:3" x14ac:dyDescent="0.2">
      <c r="A390" s="41">
        <v>113283</v>
      </c>
      <c r="B390" s="32" t="s">
        <v>421</v>
      </c>
      <c r="C390" s="44">
        <v>1631</v>
      </c>
    </row>
    <row r="391" spans="1:3" x14ac:dyDescent="0.2">
      <c r="A391" s="41">
        <v>113287</v>
      </c>
      <c r="B391" s="32" t="s">
        <v>422</v>
      </c>
      <c r="C391" s="45">
        <v>1755</v>
      </c>
    </row>
    <row r="392" spans="1:3" x14ac:dyDescent="0.2">
      <c r="A392" s="41">
        <v>113291</v>
      </c>
      <c r="B392" s="32" t="s">
        <v>423</v>
      </c>
      <c r="C392" s="44">
        <v>1880</v>
      </c>
    </row>
    <row r="393" spans="1:3" x14ac:dyDescent="0.2">
      <c r="A393" s="41">
        <v>113295</v>
      </c>
      <c r="B393" s="32" t="s">
        <v>424</v>
      </c>
      <c r="C393" s="45">
        <v>2004</v>
      </c>
    </row>
    <row r="394" spans="1:3" x14ac:dyDescent="0.2">
      <c r="A394" s="41">
        <v>113299</v>
      </c>
      <c r="B394" s="32" t="s">
        <v>425</v>
      </c>
      <c r="C394" s="44">
        <v>2129</v>
      </c>
    </row>
    <row r="395" spans="1:3" x14ac:dyDescent="0.2">
      <c r="A395" s="41">
        <v>113303</v>
      </c>
      <c r="B395" s="32" t="s">
        <v>474</v>
      </c>
      <c r="C395" s="44">
        <v>569</v>
      </c>
    </row>
    <row r="396" spans="1:3" x14ac:dyDescent="0.2">
      <c r="A396" s="41">
        <v>113307</v>
      </c>
      <c r="B396" s="32" t="s">
        <v>475</v>
      </c>
      <c r="C396" s="45">
        <v>798</v>
      </c>
    </row>
    <row r="397" spans="1:3" x14ac:dyDescent="0.2">
      <c r="A397" s="41">
        <v>113311</v>
      </c>
      <c r="B397" s="32" t="s">
        <v>476</v>
      </c>
      <c r="C397" s="44">
        <v>900</v>
      </c>
    </row>
    <row r="398" spans="1:3" x14ac:dyDescent="0.2">
      <c r="A398" s="41">
        <v>113315</v>
      </c>
      <c r="B398" s="32" t="s">
        <v>477</v>
      </c>
      <c r="C398" s="45">
        <v>1007</v>
      </c>
    </row>
    <row r="399" spans="1:3" x14ac:dyDescent="0.2">
      <c r="A399" s="41">
        <v>113319</v>
      </c>
      <c r="B399" s="32" t="s">
        <v>478</v>
      </c>
      <c r="C399" s="44">
        <v>1110</v>
      </c>
    </row>
    <row r="400" spans="1:3" x14ac:dyDescent="0.2">
      <c r="A400" s="41">
        <v>113323</v>
      </c>
      <c r="B400" s="32" t="s">
        <v>479</v>
      </c>
      <c r="C400" s="45">
        <v>835</v>
      </c>
    </row>
    <row r="401" spans="1:3" x14ac:dyDescent="0.2">
      <c r="A401" s="41">
        <v>113327</v>
      </c>
      <c r="B401" s="32" t="s">
        <v>480</v>
      </c>
      <c r="C401" s="44">
        <v>937</v>
      </c>
    </row>
    <row r="402" spans="1:3" x14ac:dyDescent="0.2">
      <c r="A402" s="41">
        <v>113331</v>
      </c>
      <c r="B402" s="32" t="s">
        <v>481</v>
      </c>
      <c r="C402" s="45">
        <v>1044</v>
      </c>
    </row>
    <row r="403" spans="1:3" x14ac:dyDescent="0.2">
      <c r="A403" s="41">
        <v>113335</v>
      </c>
      <c r="B403" s="32" t="s">
        <v>482</v>
      </c>
      <c r="C403" s="44">
        <v>1147</v>
      </c>
    </row>
    <row r="404" spans="1:3" x14ac:dyDescent="0.2">
      <c r="A404" s="41">
        <v>113339</v>
      </c>
      <c r="B404" s="32" t="s">
        <v>483</v>
      </c>
      <c r="C404" s="45">
        <v>984</v>
      </c>
    </row>
    <row r="405" spans="1:3" x14ac:dyDescent="0.2">
      <c r="A405" s="41">
        <v>113343</v>
      </c>
      <c r="B405" s="32" t="s">
        <v>484</v>
      </c>
      <c r="C405" s="44">
        <v>1090</v>
      </c>
    </row>
    <row r="406" spans="1:3" x14ac:dyDescent="0.2">
      <c r="A406" s="41">
        <v>113347</v>
      </c>
      <c r="B406" s="32" t="s">
        <v>485</v>
      </c>
      <c r="C406" s="45">
        <v>1194</v>
      </c>
    </row>
    <row r="407" spans="1:3" x14ac:dyDescent="0.2">
      <c r="A407" s="41">
        <v>113351</v>
      </c>
      <c r="B407" s="32" t="s">
        <v>486</v>
      </c>
      <c r="C407" s="44">
        <v>1110</v>
      </c>
    </row>
    <row r="408" spans="1:3" x14ac:dyDescent="0.2">
      <c r="A408" s="41">
        <v>113355</v>
      </c>
      <c r="B408" s="32" t="s">
        <v>487</v>
      </c>
      <c r="C408" s="45">
        <v>1214</v>
      </c>
    </row>
    <row r="409" spans="1:3" x14ac:dyDescent="0.2">
      <c r="A409" s="41">
        <v>113359</v>
      </c>
      <c r="B409" s="32" t="s">
        <v>488</v>
      </c>
      <c r="C409" s="44">
        <v>1235</v>
      </c>
    </row>
    <row r="410" spans="1:3" x14ac:dyDescent="0.2">
      <c r="A410" s="41">
        <v>113363</v>
      </c>
      <c r="B410" s="32" t="s">
        <v>489</v>
      </c>
      <c r="C410" s="44">
        <v>468</v>
      </c>
    </row>
    <row r="411" spans="1:3" x14ac:dyDescent="0.2">
      <c r="A411" s="41">
        <v>113367</v>
      </c>
      <c r="B411" s="32" t="s">
        <v>490</v>
      </c>
      <c r="C411" s="45">
        <v>651</v>
      </c>
    </row>
    <row r="412" spans="1:3" x14ac:dyDescent="0.2">
      <c r="A412" s="41">
        <v>113371</v>
      </c>
      <c r="B412" s="32" t="s">
        <v>491</v>
      </c>
      <c r="C412" s="44">
        <v>733</v>
      </c>
    </row>
    <row r="413" spans="1:3" x14ac:dyDescent="0.2">
      <c r="A413" s="41">
        <v>113375</v>
      </c>
      <c r="B413" s="32" t="s">
        <v>492</v>
      </c>
      <c r="C413" s="45">
        <v>818</v>
      </c>
    </row>
    <row r="414" spans="1:3" x14ac:dyDescent="0.2">
      <c r="A414" s="41">
        <v>113379</v>
      </c>
      <c r="B414" s="32" t="s">
        <v>493</v>
      </c>
      <c r="C414" s="44">
        <v>901</v>
      </c>
    </row>
    <row r="415" spans="1:3" x14ac:dyDescent="0.2">
      <c r="A415" s="41">
        <v>113383</v>
      </c>
      <c r="B415" s="32" t="s">
        <v>494</v>
      </c>
      <c r="C415" s="45">
        <v>688</v>
      </c>
    </row>
    <row r="416" spans="1:3" x14ac:dyDescent="0.2">
      <c r="A416" s="41">
        <v>113387</v>
      </c>
      <c r="B416" s="32" t="s">
        <v>495</v>
      </c>
      <c r="C416" s="44">
        <v>770</v>
      </c>
    </row>
    <row r="417" spans="1:3" x14ac:dyDescent="0.2">
      <c r="A417" s="41">
        <v>113391</v>
      </c>
      <c r="B417" s="32" t="s">
        <v>496</v>
      </c>
      <c r="C417" s="45">
        <v>855</v>
      </c>
    </row>
    <row r="418" spans="1:3" x14ac:dyDescent="0.2">
      <c r="A418" s="41">
        <v>113395</v>
      </c>
      <c r="B418" s="32" t="s">
        <v>497</v>
      </c>
      <c r="C418" s="44">
        <v>938</v>
      </c>
    </row>
    <row r="419" spans="1:3" x14ac:dyDescent="0.2">
      <c r="A419" s="41">
        <v>113399</v>
      </c>
      <c r="B419" s="32" t="s">
        <v>498</v>
      </c>
      <c r="C419" s="45">
        <v>816</v>
      </c>
    </row>
    <row r="420" spans="1:3" x14ac:dyDescent="0.2">
      <c r="A420" s="41">
        <v>113403</v>
      </c>
      <c r="B420" s="32" t="s">
        <v>499</v>
      </c>
      <c r="C420" s="44">
        <v>901</v>
      </c>
    </row>
    <row r="421" spans="1:3" x14ac:dyDescent="0.2">
      <c r="A421" s="41">
        <v>113407</v>
      </c>
      <c r="B421" s="32" t="s">
        <v>500</v>
      </c>
      <c r="C421" s="45">
        <v>984</v>
      </c>
    </row>
    <row r="422" spans="1:3" x14ac:dyDescent="0.2">
      <c r="A422" s="41">
        <v>113411</v>
      </c>
      <c r="B422" s="32" t="s">
        <v>501</v>
      </c>
      <c r="C422" s="44">
        <v>921</v>
      </c>
    </row>
    <row r="423" spans="1:3" x14ac:dyDescent="0.2">
      <c r="A423" s="41">
        <v>113415</v>
      </c>
      <c r="B423" s="32" t="s">
        <v>502</v>
      </c>
      <c r="C423" s="45">
        <v>1004</v>
      </c>
    </row>
    <row r="424" spans="1:3" x14ac:dyDescent="0.2">
      <c r="A424" s="41">
        <v>113419</v>
      </c>
      <c r="B424" s="32" t="s">
        <v>503</v>
      </c>
      <c r="C424" s="44">
        <v>1026</v>
      </c>
    </row>
    <row r="425" spans="1:3" x14ac:dyDescent="0.2">
      <c r="A425" s="41">
        <v>113423</v>
      </c>
      <c r="B425" s="32" t="s">
        <v>505</v>
      </c>
      <c r="C425" s="44">
        <v>441</v>
      </c>
    </row>
    <row r="426" spans="1:3" x14ac:dyDescent="0.2">
      <c r="A426" s="41">
        <v>113427</v>
      </c>
      <c r="B426" s="32" t="s">
        <v>506</v>
      </c>
      <c r="C426" s="45">
        <v>670</v>
      </c>
    </row>
    <row r="427" spans="1:3" x14ac:dyDescent="0.2">
      <c r="A427" s="41">
        <v>113431</v>
      </c>
      <c r="B427" s="32" t="s">
        <v>507</v>
      </c>
      <c r="C427" s="44">
        <v>772</v>
      </c>
    </row>
    <row r="428" spans="1:3" x14ac:dyDescent="0.2">
      <c r="A428" s="41">
        <v>113435</v>
      </c>
      <c r="B428" s="32" t="s">
        <v>508</v>
      </c>
      <c r="C428" s="45">
        <v>879</v>
      </c>
    </row>
    <row r="429" spans="1:3" x14ac:dyDescent="0.2">
      <c r="A429" s="41">
        <v>113439</v>
      </c>
      <c r="B429" s="32" t="s">
        <v>509</v>
      </c>
      <c r="C429" s="44">
        <v>982</v>
      </c>
    </row>
    <row r="430" spans="1:3" x14ac:dyDescent="0.2">
      <c r="A430" s="41">
        <v>113443</v>
      </c>
      <c r="B430" s="32" t="s">
        <v>510</v>
      </c>
      <c r="C430" s="45">
        <v>633</v>
      </c>
    </row>
    <row r="431" spans="1:3" x14ac:dyDescent="0.2">
      <c r="A431" s="41">
        <v>113447</v>
      </c>
      <c r="B431" s="32" t="s">
        <v>511</v>
      </c>
      <c r="C431" s="44">
        <v>735</v>
      </c>
    </row>
    <row r="432" spans="1:3" x14ac:dyDescent="0.2">
      <c r="A432" s="41">
        <v>113451</v>
      </c>
      <c r="B432" s="32" t="s">
        <v>512</v>
      </c>
      <c r="C432" s="45">
        <v>842</v>
      </c>
    </row>
    <row r="433" spans="1:3" x14ac:dyDescent="0.2">
      <c r="A433" s="41">
        <v>113455</v>
      </c>
      <c r="B433" s="32" t="s">
        <v>513</v>
      </c>
      <c r="C433" s="44">
        <v>945</v>
      </c>
    </row>
    <row r="434" spans="1:3" x14ac:dyDescent="0.2">
      <c r="A434" s="41">
        <v>113459</v>
      </c>
      <c r="B434" s="32" t="s">
        <v>514</v>
      </c>
      <c r="C434" s="45">
        <v>690</v>
      </c>
    </row>
    <row r="435" spans="1:3" x14ac:dyDescent="0.2">
      <c r="A435" s="41">
        <v>113463</v>
      </c>
      <c r="B435" s="32" t="s">
        <v>515</v>
      </c>
      <c r="C435" s="44">
        <v>796</v>
      </c>
    </row>
    <row r="436" spans="1:3" x14ac:dyDescent="0.2">
      <c r="A436" s="41">
        <v>113467</v>
      </c>
      <c r="B436" s="32" t="s">
        <v>516</v>
      </c>
      <c r="C436" s="45">
        <v>900</v>
      </c>
    </row>
    <row r="437" spans="1:3" x14ac:dyDescent="0.2">
      <c r="A437" s="41">
        <v>113471</v>
      </c>
      <c r="B437" s="32" t="s">
        <v>517</v>
      </c>
      <c r="C437" s="44">
        <v>775</v>
      </c>
    </row>
    <row r="438" spans="1:3" x14ac:dyDescent="0.2">
      <c r="A438" s="41">
        <v>113475</v>
      </c>
      <c r="B438" s="32" t="s">
        <v>518</v>
      </c>
      <c r="C438" s="45">
        <v>879</v>
      </c>
    </row>
    <row r="439" spans="1:3" x14ac:dyDescent="0.2">
      <c r="A439" s="41">
        <v>113479</v>
      </c>
      <c r="B439" s="32" t="s">
        <v>519</v>
      </c>
      <c r="C439" s="44">
        <v>858</v>
      </c>
    </row>
    <row r="440" spans="1:3" x14ac:dyDescent="0.2">
      <c r="A440" s="41">
        <v>113483</v>
      </c>
      <c r="B440" s="32" t="s">
        <v>504</v>
      </c>
      <c r="C440" s="44">
        <v>1090</v>
      </c>
    </row>
    <row r="441" spans="1:3" x14ac:dyDescent="0.2">
      <c r="A441" s="41">
        <v>113487</v>
      </c>
      <c r="B441" s="32" t="s">
        <v>520</v>
      </c>
      <c r="C441" s="44">
        <v>542</v>
      </c>
    </row>
    <row r="442" spans="1:3" x14ac:dyDescent="0.2">
      <c r="A442" s="41">
        <v>113491</v>
      </c>
      <c r="B442" s="32" t="s">
        <v>521</v>
      </c>
      <c r="C442" s="45">
        <v>817</v>
      </c>
    </row>
    <row r="443" spans="1:3" x14ac:dyDescent="0.2">
      <c r="A443" s="41">
        <v>113495</v>
      </c>
      <c r="B443" s="32" t="s">
        <v>522</v>
      </c>
      <c r="C443" s="44">
        <v>940</v>
      </c>
    </row>
    <row r="444" spans="1:3" x14ac:dyDescent="0.2">
      <c r="A444" s="41">
        <v>113499</v>
      </c>
      <c r="B444" s="32" t="s">
        <v>523</v>
      </c>
      <c r="C444" s="45">
        <v>1067</v>
      </c>
    </row>
    <row r="445" spans="1:3" x14ac:dyDescent="0.2">
      <c r="A445" s="41">
        <v>113503</v>
      </c>
      <c r="B445" s="32" t="s">
        <v>524</v>
      </c>
      <c r="C445" s="44">
        <v>1192</v>
      </c>
    </row>
    <row r="446" spans="1:3" x14ac:dyDescent="0.2">
      <c r="A446" s="41">
        <v>113507</v>
      </c>
      <c r="B446" s="32" t="s">
        <v>525</v>
      </c>
      <c r="C446" s="45">
        <v>780</v>
      </c>
    </row>
    <row r="447" spans="1:3" x14ac:dyDescent="0.2">
      <c r="A447" s="41">
        <v>113511</v>
      </c>
      <c r="B447" s="32" t="s">
        <v>526</v>
      </c>
      <c r="C447" s="44">
        <v>903</v>
      </c>
    </row>
    <row r="448" spans="1:3" x14ac:dyDescent="0.2">
      <c r="A448" s="41">
        <v>113515</v>
      </c>
      <c r="B448" s="32" t="s">
        <v>527</v>
      </c>
      <c r="C448" s="45">
        <v>1030</v>
      </c>
    </row>
    <row r="449" spans="1:3" x14ac:dyDescent="0.2">
      <c r="A449" s="41">
        <v>113519</v>
      </c>
      <c r="B449" s="32" t="s">
        <v>528</v>
      </c>
      <c r="C449" s="44">
        <v>1155</v>
      </c>
    </row>
    <row r="450" spans="1:3" x14ac:dyDescent="0.2">
      <c r="A450" s="41">
        <v>113523</v>
      </c>
      <c r="B450" s="32" t="s">
        <v>529</v>
      </c>
      <c r="C450" s="45">
        <v>857</v>
      </c>
    </row>
    <row r="451" spans="1:3" x14ac:dyDescent="0.2">
      <c r="A451" s="41">
        <v>113527</v>
      </c>
      <c r="B451" s="32" t="s">
        <v>530</v>
      </c>
      <c r="C451" s="44">
        <v>985</v>
      </c>
    </row>
    <row r="452" spans="1:3" x14ac:dyDescent="0.2">
      <c r="A452" s="41">
        <v>113531</v>
      </c>
      <c r="B452" s="32" t="s">
        <v>531</v>
      </c>
      <c r="C452" s="45">
        <v>1109</v>
      </c>
    </row>
    <row r="453" spans="1:3" x14ac:dyDescent="0.2">
      <c r="A453" s="41">
        <v>113535</v>
      </c>
      <c r="B453" s="32" t="s">
        <v>532</v>
      </c>
      <c r="C453" s="44">
        <v>964</v>
      </c>
    </row>
    <row r="454" spans="1:3" x14ac:dyDescent="0.2">
      <c r="A454" s="41">
        <v>113539</v>
      </c>
      <c r="B454" s="32" t="s">
        <v>533</v>
      </c>
      <c r="C454" s="45">
        <v>1088</v>
      </c>
    </row>
    <row r="455" spans="1:3" x14ac:dyDescent="0.2">
      <c r="A455" s="41">
        <v>113543</v>
      </c>
      <c r="B455" s="32" t="s">
        <v>534</v>
      </c>
      <c r="C455" s="44">
        <v>1068</v>
      </c>
    </row>
    <row r="456" spans="1:3" x14ac:dyDescent="0.2">
      <c r="A456" s="41">
        <v>113547</v>
      </c>
      <c r="B456" s="32" t="s">
        <v>535</v>
      </c>
      <c r="C456" s="44">
        <v>222</v>
      </c>
    </row>
    <row r="457" spans="1:3" x14ac:dyDescent="0.2">
      <c r="A457" s="41">
        <v>113551</v>
      </c>
      <c r="B457" s="32" t="s">
        <v>536</v>
      </c>
      <c r="C457" s="45">
        <v>497</v>
      </c>
    </row>
    <row r="458" spans="1:3" x14ac:dyDescent="0.2">
      <c r="A458" s="41">
        <v>113555</v>
      </c>
      <c r="B458" s="32" t="s">
        <v>537</v>
      </c>
      <c r="C458" s="44">
        <v>620</v>
      </c>
    </row>
    <row r="459" spans="1:3" x14ac:dyDescent="0.2">
      <c r="A459" s="41">
        <v>113559</v>
      </c>
      <c r="B459" s="32" t="s">
        <v>538</v>
      </c>
      <c r="C459" s="45">
        <v>747</v>
      </c>
    </row>
    <row r="460" spans="1:3" x14ac:dyDescent="0.2">
      <c r="A460" s="41">
        <v>113563</v>
      </c>
      <c r="B460" s="32" t="s">
        <v>539</v>
      </c>
      <c r="C460" s="44">
        <v>872</v>
      </c>
    </row>
    <row r="461" spans="1:3" x14ac:dyDescent="0.2">
      <c r="A461" s="41">
        <v>113567</v>
      </c>
      <c r="B461" s="32" t="s">
        <v>540</v>
      </c>
      <c r="C461" s="45">
        <v>275</v>
      </c>
    </row>
    <row r="462" spans="1:3" x14ac:dyDescent="0.2">
      <c r="A462" s="41">
        <v>113571</v>
      </c>
      <c r="B462" s="32" t="s">
        <v>541</v>
      </c>
      <c r="C462" s="44">
        <v>398</v>
      </c>
    </row>
    <row r="463" spans="1:3" x14ac:dyDescent="0.2">
      <c r="A463" s="41">
        <v>113575</v>
      </c>
      <c r="B463" s="32" t="s">
        <v>542</v>
      </c>
      <c r="C463" s="45">
        <v>525</v>
      </c>
    </row>
    <row r="464" spans="1:3" x14ac:dyDescent="0.2">
      <c r="A464" s="41">
        <v>113579</v>
      </c>
      <c r="B464" s="32" t="s">
        <v>543</v>
      </c>
      <c r="C464" s="44">
        <v>650</v>
      </c>
    </row>
    <row r="465" spans="1:3" x14ac:dyDescent="0.2">
      <c r="A465" s="41">
        <v>113583</v>
      </c>
      <c r="B465" s="32" t="s">
        <v>544</v>
      </c>
      <c r="C465" s="45">
        <v>123</v>
      </c>
    </row>
    <row r="466" spans="1:3" x14ac:dyDescent="0.2">
      <c r="A466" s="41">
        <v>113587</v>
      </c>
      <c r="B466" s="32" t="s">
        <v>545</v>
      </c>
      <c r="C466" s="44">
        <v>251</v>
      </c>
    </row>
    <row r="467" spans="1:3" x14ac:dyDescent="0.2">
      <c r="A467" s="41">
        <v>113591</v>
      </c>
      <c r="B467" s="32" t="s">
        <v>546</v>
      </c>
      <c r="C467" s="45">
        <v>375</v>
      </c>
    </row>
    <row r="468" spans="1:3" x14ac:dyDescent="0.2">
      <c r="A468" s="41">
        <v>113595</v>
      </c>
      <c r="B468" s="32" t="s">
        <v>547</v>
      </c>
      <c r="C468" s="44">
        <v>128</v>
      </c>
    </row>
    <row r="469" spans="1:3" x14ac:dyDescent="0.2">
      <c r="A469" s="41">
        <v>113599</v>
      </c>
      <c r="B469" s="32" t="s">
        <v>548</v>
      </c>
      <c r="C469" s="45">
        <v>252</v>
      </c>
    </row>
    <row r="470" spans="1:3" x14ac:dyDescent="0.2">
      <c r="A470" s="41">
        <v>113603</v>
      </c>
      <c r="B470" s="32" t="s">
        <v>549</v>
      </c>
      <c r="C470" s="44">
        <v>125</v>
      </c>
    </row>
    <row r="471" spans="1:3" x14ac:dyDescent="0.2">
      <c r="A471" s="41">
        <v>113607</v>
      </c>
      <c r="B471" s="32" t="s">
        <v>550</v>
      </c>
      <c r="C471" s="44">
        <v>985</v>
      </c>
    </row>
    <row r="472" spans="1:3" x14ac:dyDescent="0.2">
      <c r="A472" s="41">
        <v>113611</v>
      </c>
      <c r="B472" s="32" t="s">
        <v>551</v>
      </c>
      <c r="C472" s="45">
        <v>1068</v>
      </c>
    </row>
    <row r="473" spans="1:3" x14ac:dyDescent="0.2">
      <c r="A473" s="41">
        <v>113615</v>
      </c>
      <c r="B473" s="32" t="s">
        <v>552</v>
      </c>
      <c r="C473" s="44">
        <v>1127</v>
      </c>
    </row>
    <row r="474" spans="1:3" x14ac:dyDescent="0.2">
      <c r="A474" s="41">
        <v>113619</v>
      </c>
      <c r="B474" s="32" t="s">
        <v>553</v>
      </c>
      <c r="C474" s="45">
        <v>880</v>
      </c>
    </row>
    <row r="475" spans="1:3" x14ac:dyDescent="0.2">
      <c r="A475" s="41">
        <v>113623</v>
      </c>
      <c r="B475" s="32" t="s">
        <v>554</v>
      </c>
      <c r="C475" s="44">
        <v>965</v>
      </c>
    </row>
    <row r="476" spans="1:3" x14ac:dyDescent="0.2">
      <c r="A476" s="41">
        <v>113627</v>
      </c>
      <c r="B476" s="32" t="s">
        <v>555</v>
      </c>
      <c r="C476" s="45">
        <v>1048</v>
      </c>
    </row>
    <row r="477" spans="1:3" x14ac:dyDescent="0.2">
      <c r="A477" s="41">
        <v>113631</v>
      </c>
      <c r="B477" s="32" t="s">
        <v>556</v>
      </c>
      <c r="C477" s="44">
        <v>1022</v>
      </c>
    </row>
    <row r="478" spans="1:3" x14ac:dyDescent="0.2">
      <c r="A478" s="41">
        <v>113635</v>
      </c>
      <c r="B478" s="32" t="s">
        <v>557</v>
      </c>
      <c r="C478" s="45">
        <v>1105</v>
      </c>
    </row>
    <row r="479" spans="1:3" x14ac:dyDescent="0.2">
      <c r="A479" s="41">
        <v>113639</v>
      </c>
      <c r="B479" s="32" t="s">
        <v>558</v>
      </c>
      <c r="C479" s="44">
        <v>1173</v>
      </c>
    </row>
    <row r="480" spans="1:3" x14ac:dyDescent="0.2">
      <c r="A480" s="41">
        <v>113643</v>
      </c>
      <c r="B480" s="32" t="s">
        <v>559</v>
      </c>
      <c r="C480" s="45">
        <v>752</v>
      </c>
    </row>
    <row r="481" spans="1:3" x14ac:dyDescent="0.2">
      <c r="A481" s="41">
        <v>113647</v>
      </c>
      <c r="B481" s="32" t="s">
        <v>560</v>
      </c>
      <c r="C481" s="44">
        <v>834</v>
      </c>
    </row>
    <row r="482" spans="1:3" x14ac:dyDescent="0.2">
      <c r="A482" s="41">
        <v>113651</v>
      </c>
      <c r="B482" s="32" t="s">
        <v>561</v>
      </c>
      <c r="C482" s="45">
        <v>919</v>
      </c>
    </row>
    <row r="483" spans="1:3" x14ac:dyDescent="0.2">
      <c r="A483" s="41">
        <v>113655</v>
      </c>
      <c r="B483" s="32" t="s">
        <v>562</v>
      </c>
      <c r="C483" s="44">
        <v>1002</v>
      </c>
    </row>
    <row r="484" spans="1:3" x14ac:dyDescent="0.2">
      <c r="A484" s="41">
        <v>113659</v>
      </c>
      <c r="B484" s="32" t="s">
        <v>563</v>
      </c>
      <c r="C484" s="45">
        <v>917</v>
      </c>
    </row>
    <row r="485" spans="1:3" x14ac:dyDescent="0.2">
      <c r="A485" s="41">
        <v>113663</v>
      </c>
      <c r="B485" s="32" t="s">
        <v>564</v>
      </c>
      <c r="C485" s="44">
        <v>1002</v>
      </c>
    </row>
    <row r="486" spans="1:3" x14ac:dyDescent="0.2">
      <c r="A486" s="41">
        <v>113667</v>
      </c>
      <c r="B486" s="32" t="s">
        <v>565</v>
      </c>
      <c r="C486" s="45">
        <v>1085</v>
      </c>
    </row>
    <row r="487" spans="1:3" x14ac:dyDescent="0.2">
      <c r="A487" s="41">
        <v>113671</v>
      </c>
      <c r="B487" s="32" t="s">
        <v>566</v>
      </c>
      <c r="C487" s="44">
        <v>1069</v>
      </c>
    </row>
    <row r="488" spans="1:3" x14ac:dyDescent="0.2">
      <c r="A488" s="41">
        <v>113675</v>
      </c>
      <c r="B488" s="32" t="s">
        <v>567</v>
      </c>
      <c r="C488" s="45">
        <v>1152</v>
      </c>
    </row>
    <row r="489" spans="1:3" x14ac:dyDescent="0.2">
      <c r="A489" s="41">
        <v>113679</v>
      </c>
      <c r="B489" s="32" t="s">
        <v>568</v>
      </c>
      <c r="C489" s="44">
        <v>1193</v>
      </c>
    </row>
    <row r="490" spans="1:3" x14ac:dyDescent="0.2">
      <c r="A490" s="41">
        <v>113683</v>
      </c>
      <c r="B490" s="32" t="s">
        <v>570</v>
      </c>
      <c r="C490" s="44">
        <v>532</v>
      </c>
    </row>
    <row r="491" spans="1:3" x14ac:dyDescent="0.2">
      <c r="A491" s="41">
        <v>113687</v>
      </c>
      <c r="B491" s="32" t="s">
        <v>571</v>
      </c>
      <c r="C491" s="45">
        <v>715</v>
      </c>
    </row>
    <row r="492" spans="1:3" x14ac:dyDescent="0.2">
      <c r="A492" s="41">
        <v>113691</v>
      </c>
      <c r="B492" s="32" t="s">
        <v>572</v>
      </c>
      <c r="C492" s="44">
        <v>797</v>
      </c>
    </row>
    <row r="493" spans="1:3" x14ac:dyDescent="0.2">
      <c r="A493" s="41">
        <v>113695</v>
      </c>
      <c r="B493" s="32" t="s">
        <v>573</v>
      </c>
      <c r="C493" s="45">
        <v>882</v>
      </c>
    </row>
    <row r="494" spans="1:3" x14ac:dyDescent="0.2">
      <c r="A494" s="41">
        <v>113699</v>
      </c>
      <c r="B494" s="32" t="s">
        <v>574</v>
      </c>
      <c r="C494" s="44">
        <v>965</v>
      </c>
    </row>
    <row r="495" spans="1:3" x14ac:dyDescent="0.2">
      <c r="A495" s="41">
        <v>113703</v>
      </c>
      <c r="B495" s="32" t="s">
        <v>575</v>
      </c>
      <c r="C495" s="45">
        <v>789</v>
      </c>
    </row>
    <row r="496" spans="1:3" x14ac:dyDescent="0.2">
      <c r="A496" s="41">
        <v>113707</v>
      </c>
      <c r="B496" s="32" t="s">
        <v>576</v>
      </c>
      <c r="C496" s="44">
        <v>871</v>
      </c>
    </row>
    <row r="497" spans="1:3" x14ac:dyDescent="0.2">
      <c r="A497" s="41">
        <v>113711</v>
      </c>
      <c r="B497" s="32" t="s">
        <v>577</v>
      </c>
      <c r="C497" s="45">
        <v>956</v>
      </c>
    </row>
    <row r="498" spans="1:3" x14ac:dyDescent="0.2">
      <c r="A498" s="41">
        <v>113715</v>
      </c>
      <c r="B498" s="32" t="s">
        <v>578</v>
      </c>
      <c r="C498" s="44">
        <v>1039</v>
      </c>
    </row>
    <row r="499" spans="1:3" x14ac:dyDescent="0.2">
      <c r="A499" s="41">
        <v>113719</v>
      </c>
      <c r="B499" s="32" t="s">
        <v>579</v>
      </c>
      <c r="C499" s="45">
        <v>963</v>
      </c>
    </row>
    <row r="500" spans="1:3" x14ac:dyDescent="0.2">
      <c r="A500" s="41">
        <v>113723</v>
      </c>
      <c r="B500" s="32" t="s">
        <v>580</v>
      </c>
      <c r="C500" s="44">
        <v>1048</v>
      </c>
    </row>
    <row r="501" spans="1:3" x14ac:dyDescent="0.2">
      <c r="A501" s="41">
        <v>113727</v>
      </c>
      <c r="B501" s="32" t="s">
        <v>581</v>
      </c>
      <c r="C501" s="45">
        <v>1131</v>
      </c>
    </row>
    <row r="502" spans="1:3" x14ac:dyDescent="0.2">
      <c r="A502" s="41">
        <v>113731</v>
      </c>
      <c r="B502" s="32" t="s">
        <v>582</v>
      </c>
      <c r="C502" s="44">
        <v>1089</v>
      </c>
    </row>
    <row r="503" spans="1:3" x14ac:dyDescent="0.2">
      <c r="A503" s="41">
        <v>113735</v>
      </c>
      <c r="B503" s="32" t="s">
        <v>583</v>
      </c>
      <c r="C503" s="45">
        <v>1172</v>
      </c>
    </row>
    <row r="504" spans="1:3" x14ac:dyDescent="0.2">
      <c r="A504" s="41">
        <v>113739</v>
      </c>
      <c r="B504" s="32" t="s">
        <v>584</v>
      </c>
      <c r="C504" s="44">
        <v>1214</v>
      </c>
    </row>
    <row r="505" spans="1:3" x14ac:dyDescent="0.2">
      <c r="A505" s="41">
        <v>113743</v>
      </c>
      <c r="B505" s="32" t="s">
        <v>585</v>
      </c>
      <c r="C505" s="44">
        <v>1004</v>
      </c>
    </row>
    <row r="506" spans="1:3" x14ac:dyDescent="0.2">
      <c r="A506" s="41">
        <v>113747</v>
      </c>
      <c r="B506" s="32" t="s">
        <v>586</v>
      </c>
      <c r="C506" s="45">
        <v>900</v>
      </c>
    </row>
    <row r="507" spans="1:3" x14ac:dyDescent="0.2">
      <c r="A507" s="41">
        <v>113751</v>
      </c>
      <c r="B507" s="32" t="s">
        <v>587</v>
      </c>
      <c r="C507" s="44">
        <v>1024</v>
      </c>
    </row>
    <row r="508" spans="1:3" x14ac:dyDescent="0.2">
      <c r="A508" s="41">
        <v>113755</v>
      </c>
      <c r="B508" s="32" t="s">
        <v>588</v>
      </c>
      <c r="C508" s="45">
        <v>967</v>
      </c>
    </row>
    <row r="509" spans="1:3" x14ac:dyDescent="0.2">
      <c r="A509" s="41">
        <v>113759</v>
      </c>
      <c r="B509" s="32" t="s">
        <v>589</v>
      </c>
      <c r="C509" s="44">
        <v>793</v>
      </c>
    </row>
    <row r="510" spans="1:3" x14ac:dyDescent="0.2">
      <c r="A510" s="41">
        <v>113763</v>
      </c>
      <c r="B510" s="32" t="s">
        <v>590</v>
      </c>
      <c r="C510" s="45">
        <v>921</v>
      </c>
    </row>
    <row r="511" spans="1:3" x14ac:dyDescent="0.2">
      <c r="A511" s="41">
        <v>113767</v>
      </c>
      <c r="B511" s="32" t="s">
        <v>591</v>
      </c>
      <c r="C511" s="44">
        <v>1045</v>
      </c>
    </row>
    <row r="512" spans="1:3" x14ac:dyDescent="0.2">
      <c r="A512" s="41">
        <v>113771</v>
      </c>
      <c r="B512" s="32" t="s">
        <v>592</v>
      </c>
      <c r="C512" s="45">
        <v>863</v>
      </c>
    </row>
    <row r="513" spans="1:3" x14ac:dyDescent="0.2">
      <c r="A513" s="41">
        <v>113775</v>
      </c>
      <c r="B513" s="32" t="s">
        <v>593</v>
      </c>
      <c r="C513" s="44">
        <v>987</v>
      </c>
    </row>
    <row r="514" spans="1:3" x14ac:dyDescent="0.2">
      <c r="A514" s="41">
        <v>113779</v>
      </c>
      <c r="B514" s="32" t="s">
        <v>594</v>
      </c>
      <c r="C514" s="45">
        <v>921</v>
      </c>
    </row>
    <row r="515" spans="1:3" x14ac:dyDescent="0.2">
      <c r="A515" s="41">
        <v>113783</v>
      </c>
      <c r="B515" s="32" t="s">
        <v>595</v>
      </c>
      <c r="C515" s="44">
        <v>716</v>
      </c>
    </row>
    <row r="516" spans="1:3" x14ac:dyDescent="0.2">
      <c r="A516" s="41">
        <v>113787</v>
      </c>
      <c r="B516" s="32" t="s">
        <v>596</v>
      </c>
      <c r="C516" s="45">
        <v>839</v>
      </c>
    </row>
    <row r="517" spans="1:3" x14ac:dyDescent="0.2">
      <c r="A517" s="41">
        <v>113791</v>
      </c>
      <c r="B517" s="32" t="s">
        <v>597</v>
      </c>
      <c r="C517" s="44">
        <v>966</v>
      </c>
    </row>
    <row r="518" spans="1:3" x14ac:dyDescent="0.2">
      <c r="A518" s="41">
        <v>113795</v>
      </c>
      <c r="B518" s="32" t="s">
        <v>598</v>
      </c>
      <c r="C518" s="45">
        <v>1091</v>
      </c>
    </row>
    <row r="519" spans="1:3" x14ac:dyDescent="0.2">
      <c r="A519" s="41">
        <v>113799</v>
      </c>
      <c r="B519" s="32" t="s">
        <v>599</v>
      </c>
      <c r="C519" s="44">
        <v>756</v>
      </c>
    </row>
    <row r="520" spans="1:3" x14ac:dyDescent="0.2">
      <c r="A520" s="41">
        <v>113803</v>
      </c>
      <c r="B520" s="32" t="s">
        <v>600</v>
      </c>
      <c r="C520" s="45">
        <v>884</v>
      </c>
    </row>
    <row r="521" spans="1:3" x14ac:dyDescent="0.2">
      <c r="A521" s="41">
        <v>113807</v>
      </c>
      <c r="B521" s="32" t="s">
        <v>601</v>
      </c>
      <c r="C521" s="44">
        <v>1008</v>
      </c>
    </row>
    <row r="522" spans="1:3" x14ac:dyDescent="0.2">
      <c r="A522" s="41">
        <v>113811</v>
      </c>
      <c r="B522" s="32" t="s">
        <v>602</v>
      </c>
      <c r="C522" s="45">
        <v>818</v>
      </c>
    </row>
    <row r="523" spans="1:3" x14ac:dyDescent="0.2">
      <c r="A523" s="41">
        <v>113815</v>
      </c>
      <c r="B523" s="32" t="s">
        <v>603</v>
      </c>
      <c r="C523" s="44">
        <v>942</v>
      </c>
    </row>
    <row r="524" spans="1:3" x14ac:dyDescent="0.2">
      <c r="A524" s="41">
        <v>113819</v>
      </c>
      <c r="B524" s="32" t="s">
        <v>604</v>
      </c>
      <c r="C524" s="45">
        <v>900</v>
      </c>
    </row>
    <row r="525" spans="1:3" x14ac:dyDescent="0.2">
      <c r="A525" s="41">
        <v>113823</v>
      </c>
      <c r="B525" s="32" t="s">
        <v>569</v>
      </c>
      <c r="C525" s="44">
        <v>922</v>
      </c>
    </row>
    <row r="526" spans="1:3" x14ac:dyDescent="0.2">
      <c r="A526" s="41">
        <v>113827</v>
      </c>
      <c r="B526" s="32" t="s">
        <v>426</v>
      </c>
      <c r="C526" s="44">
        <v>83</v>
      </c>
    </row>
    <row r="527" spans="1:3" x14ac:dyDescent="0.2">
      <c r="A527" s="41">
        <v>113831</v>
      </c>
      <c r="B527" s="32" t="s">
        <v>427</v>
      </c>
      <c r="C527" s="45">
        <v>166</v>
      </c>
    </row>
    <row r="528" spans="1:3" x14ac:dyDescent="0.2">
      <c r="A528" s="41">
        <v>113835</v>
      </c>
      <c r="B528" s="32" t="s">
        <v>428</v>
      </c>
      <c r="C528" s="44">
        <v>249</v>
      </c>
    </row>
    <row r="529" spans="1:3" x14ac:dyDescent="0.2">
      <c r="A529" s="41">
        <v>113839</v>
      </c>
      <c r="B529" s="32" t="s">
        <v>429</v>
      </c>
      <c r="C529" s="45">
        <v>332</v>
      </c>
    </row>
    <row r="530" spans="1:3" x14ac:dyDescent="0.2">
      <c r="A530" s="41">
        <v>113843</v>
      </c>
      <c r="B530" s="32" t="s">
        <v>430</v>
      </c>
      <c r="C530" s="44">
        <v>415</v>
      </c>
    </row>
    <row r="531" spans="1:3" x14ac:dyDescent="0.2">
      <c r="A531" s="41">
        <v>113847</v>
      </c>
      <c r="B531" s="32" t="s">
        <v>431</v>
      </c>
      <c r="C531" s="45">
        <v>498</v>
      </c>
    </row>
    <row r="532" spans="1:3" x14ac:dyDescent="0.2">
      <c r="A532" s="41">
        <v>113851</v>
      </c>
      <c r="B532" s="32" t="s">
        <v>432</v>
      </c>
      <c r="C532" s="44">
        <v>581</v>
      </c>
    </row>
    <row r="533" spans="1:3" x14ac:dyDescent="0.2">
      <c r="A533" s="41">
        <v>113855</v>
      </c>
      <c r="B533" s="32" t="s">
        <v>433</v>
      </c>
      <c r="C533" s="45">
        <v>664</v>
      </c>
    </row>
    <row r="534" spans="1:3" x14ac:dyDescent="0.2">
      <c r="A534" s="41">
        <v>113859</v>
      </c>
      <c r="B534" s="32" t="s">
        <v>434</v>
      </c>
      <c r="C534" s="44">
        <v>747</v>
      </c>
    </row>
    <row r="535" spans="1:3" x14ac:dyDescent="0.2">
      <c r="A535" s="41">
        <v>113863</v>
      </c>
      <c r="B535" s="32" t="s">
        <v>435</v>
      </c>
      <c r="C535" s="45">
        <v>830</v>
      </c>
    </row>
    <row r="536" spans="1:3" x14ac:dyDescent="0.2">
      <c r="A536" s="41">
        <v>113867</v>
      </c>
      <c r="B536" s="32" t="s">
        <v>436</v>
      </c>
      <c r="C536" s="44">
        <v>913</v>
      </c>
    </row>
    <row r="537" spans="1:3" x14ac:dyDescent="0.2">
      <c r="A537" s="41">
        <v>113871</v>
      </c>
      <c r="B537" s="32" t="s">
        <v>437</v>
      </c>
      <c r="C537" s="45">
        <v>996</v>
      </c>
    </row>
    <row r="538" spans="1:3" x14ac:dyDescent="0.2">
      <c r="A538" s="41">
        <v>113875</v>
      </c>
      <c r="B538" s="32" t="s">
        <v>438</v>
      </c>
      <c r="C538" s="44">
        <v>1079</v>
      </c>
    </row>
    <row r="539" spans="1:3" x14ac:dyDescent="0.2">
      <c r="A539" s="41">
        <v>113879</v>
      </c>
      <c r="B539" s="32" t="s">
        <v>439</v>
      </c>
      <c r="C539" s="45">
        <v>1162</v>
      </c>
    </row>
    <row r="540" spans="1:3" x14ac:dyDescent="0.2">
      <c r="A540" s="41">
        <v>113883</v>
      </c>
      <c r="B540" s="32" t="s">
        <v>440</v>
      </c>
      <c r="C540" s="44">
        <v>1245</v>
      </c>
    </row>
    <row r="541" spans="1:3" x14ac:dyDescent="0.2">
      <c r="A541" s="41">
        <v>113887</v>
      </c>
      <c r="B541" s="32" t="s">
        <v>441</v>
      </c>
      <c r="C541" s="45">
        <v>1328</v>
      </c>
    </row>
    <row r="542" spans="1:3" x14ac:dyDescent="0.2">
      <c r="A542" s="41">
        <v>113891</v>
      </c>
      <c r="B542" s="32" t="s">
        <v>442</v>
      </c>
      <c r="C542" s="44">
        <v>1411</v>
      </c>
    </row>
    <row r="543" spans="1:3" x14ac:dyDescent="0.2">
      <c r="A543" s="41">
        <v>113895</v>
      </c>
      <c r="B543" s="32" t="s">
        <v>443</v>
      </c>
      <c r="C543" s="45">
        <v>1494</v>
      </c>
    </row>
    <row r="544" spans="1:3" x14ac:dyDescent="0.2">
      <c r="A544" s="41">
        <v>113899</v>
      </c>
      <c r="B544" s="32" t="s">
        <v>444</v>
      </c>
      <c r="C544" s="44">
        <v>1577</v>
      </c>
    </row>
    <row r="545" spans="1:3" x14ac:dyDescent="0.2">
      <c r="A545" s="41">
        <v>113903</v>
      </c>
      <c r="B545" s="32" t="s">
        <v>446</v>
      </c>
      <c r="C545" s="45">
        <v>1660</v>
      </c>
    </row>
    <row r="546" spans="1:3" x14ac:dyDescent="0.2">
      <c r="A546" s="41">
        <v>113907</v>
      </c>
      <c r="B546" s="32" t="s">
        <v>447</v>
      </c>
      <c r="C546" s="44">
        <v>1743</v>
      </c>
    </row>
    <row r="547" spans="1:3" x14ac:dyDescent="0.2">
      <c r="A547" s="41">
        <v>113911</v>
      </c>
      <c r="B547" s="32" t="s">
        <v>445</v>
      </c>
      <c r="C547" s="44">
        <v>104</v>
      </c>
    </row>
    <row r="548" spans="1:3" x14ac:dyDescent="0.2">
      <c r="A548" s="41">
        <v>113915</v>
      </c>
      <c r="B548" s="32" t="s">
        <v>448</v>
      </c>
      <c r="C548" s="45">
        <v>208</v>
      </c>
    </row>
    <row r="549" spans="1:3" x14ac:dyDescent="0.2">
      <c r="A549" s="41">
        <v>113919</v>
      </c>
      <c r="B549" s="32" t="s">
        <v>449</v>
      </c>
      <c r="C549" s="44">
        <v>311</v>
      </c>
    </row>
    <row r="550" spans="1:3" x14ac:dyDescent="0.2">
      <c r="A550" s="41">
        <v>113923</v>
      </c>
      <c r="B550" s="32" t="s">
        <v>450</v>
      </c>
      <c r="C550" s="45">
        <v>415</v>
      </c>
    </row>
    <row r="551" spans="1:3" x14ac:dyDescent="0.2">
      <c r="A551" s="41">
        <v>113927</v>
      </c>
      <c r="B551" s="32" t="s">
        <v>451</v>
      </c>
      <c r="C551" s="44">
        <v>519</v>
      </c>
    </row>
    <row r="552" spans="1:3" x14ac:dyDescent="0.2">
      <c r="A552" s="41">
        <v>113931</v>
      </c>
      <c r="B552" s="32" t="s">
        <v>452</v>
      </c>
      <c r="C552" s="44">
        <v>104</v>
      </c>
    </row>
    <row r="553" spans="1:3" x14ac:dyDescent="0.2">
      <c r="A553" s="41">
        <v>113935</v>
      </c>
      <c r="B553" s="32" t="s">
        <v>453</v>
      </c>
      <c r="C553" s="45">
        <v>208</v>
      </c>
    </row>
    <row r="554" spans="1:3" x14ac:dyDescent="0.2">
      <c r="A554" s="41">
        <v>113939</v>
      </c>
      <c r="B554" s="32" t="s">
        <v>454</v>
      </c>
      <c r="C554" s="44">
        <v>311</v>
      </c>
    </row>
    <row r="555" spans="1:3" x14ac:dyDescent="0.2">
      <c r="A555" s="41">
        <v>113943</v>
      </c>
      <c r="B555" s="32" t="s">
        <v>455</v>
      </c>
      <c r="C555" s="45">
        <v>415</v>
      </c>
    </row>
    <row r="556" spans="1:3" x14ac:dyDescent="0.2">
      <c r="A556" s="41">
        <v>113947</v>
      </c>
      <c r="B556" s="32" t="s">
        <v>456</v>
      </c>
      <c r="C556" s="44">
        <v>519</v>
      </c>
    </row>
    <row r="557" spans="1:3" x14ac:dyDescent="0.2">
      <c r="A557" s="41">
        <v>113951</v>
      </c>
      <c r="B557" s="32" t="s">
        <v>457</v>
      </c>
      <c r="C557" s="45">
        <v>623</v>
      </c>
    </row>
    <row r="558" spans="1:3" x14ac:dyDescent="0.2">
      <c r="A558" s="41">
        <v>113955</v>
      </c>
      <c r="B558" s="32" t="s">
        <v>458</v>
      </c>
      <c r="C558" s="44">
        <v>726</v>
      </c>
    </row>
    <row r="559" spans="1:3" x14ac:dyDescent="0.2">
      <c r="A559" s="41">
        <v>113959</v>
      </c>
      <c r="B559" s="32" t="s">
        <v>459</v>
      </c>
      <c r="C559" s="45">
        <v>830</v>
      </c>
    </row>
    <row r="560" spans="1:3" x14ac:dyDescent="0.2">
      <c r="A560" s="41">
        <v>113963</v>
      </c>
      <c r="B560" s="32" t="s">
        <v>460</v>
      </c>
      <c r="C560" s="44">
        <v>934</v>
      </c>
    </row>
    <row r="561" spans="1:3" x14ac:dyDescent="0.2">
      <c r="A561" s="41">
        <v>113967</v>
      </c>
      <c r="B561" s="32" t="s">
        <v>461</v>
      </c>
      <c r="C561" s="44">
        <v>125</v>
      </c>
    </row>
    <row r="562" spans="1:3" x14ac:dyDescent="0.2">
      <c r="A562" s="41">
        <v>113971</v>
      </c>
      <c r="B562" s="32" t="s">
        <v>462</v>
      </c>
      <c r="C562" s="45">
        <v>249</v>
      </c>
    </row>
    <row r="563" spans="1:3" x14ac:dyDescent="0.2">
      <c r="A563" s="41">
        <v>113975</v>
      </c>
      <c r="B563" s="32" t="s">
        <v>463</v>
      </c>
      <c r="C563" s="44">
        <v>374</v>
      </c>
    </row>
    <row r="564" spans="1:3" x14ac:dyDescent="0.2">
      <c r="A564" s="41">
        <v>113979</v>
      </c>
      <c r="B564" s="32" t="s">
        <v>464</v>
      </c>
      <c r="C564" s="45">
        <v>498</v>
      </c>
    </row>
    <row r="565" spans="1:3" x14ac:dyDescent="0.2">
      <c r="A565" s="41">
        <v>113983</v>
      </c>
      <c r="B565" s="32" t="s">
        <v>465</v>
      </c>
      <c r="C565" s="44">
        <v>623</v>
      </c>
    </row>
    <row r="566" spans="1:3" x14ac:dyDescent="0.2">
      <c r="A566" s="41">
        <v>113987</v>
      </c>
      <c r="B566" s="32" t="s">
        <v>466</v>
      </c>
      <c r="C566" s="45">
        <v>747</v>
      </c>
    </row>
    <row r="567" spans="1:3" x14ac:dyDescent="0.2">
      <c r="A567" s="41">
        <v>113991</v>
      </c>
      <c r="B567" s="32" t="s">
        <v>467</v>
      </c>
      <c r="C567" s="44">
        <v>872</v>
      </c>
    </row>
    <row r="568" spans="1:3" x14ac:dyDescent="0.2">
      <c r="A568" s="41">
        <v>113995</v>
      </c>
      <c r="B568" s="32" t="s">
        <v>468</v>
      </c>
      <c r="C568" s="45">
        <v>996</v>
      </c>
    </row>
    <row r="569" spans="1:3" x14ac:dyDescent="0.2">
      <c r="A569" s="41">
        <v>113999</v>
      </c>
      <c r="B569" s="32" t="s">
        <v>469</v>
      </c>
      <c r="C569" s="44">
        <v>1121</v>
      </c>
    </row>
    <row r="570" spans="1:3" x14ac:dyDescent="0.2">
      <c r="A570" s="41">
        <v>114003</v>
      </c>
      <c r="B570" s="32" t="s">
        <v>470</v>
      </c>
      <c r="C570" s="45">
        <v>1245</v>
      </c>
    </row>
    <row r="571" spans="1:3" x14ac:dyDescent="0.2">
      <c r="A571" s="41">
        <v>114007</v>
      </c>
      <c r="B571" s="32" t="s">
        <v>471</v>
      </c>
      <c r="C571" s="44">
        <v>1370</v>
      </c>
    </row>
    <row r="572" spans="1:3" x14ac:dyDescent="0.2">
      <c r="A572" s="41">
        <v>114011</v>
      </c>
      <c r="B572" s="32" t="s">
        <v>472</v>
      </c>
      <c r="C572" s="45">
        <v>1494</v>
      </c>
    </row>
    <row r="573" spans="1:3" x14ac:dyDescent="0.2">
      <c r="A573" s="41">
        <v>114015</v>
      </c>
      <c r="B573" s="32" t="s">
        <v>473</v>
      </c>
      <c r="C573" s="44">
        <v>1619</v>
      </c>
    </row>
    <row r="574" spans="1:3" x14ac:dyDescent="0.2">
      <c r="A574" s="38">
        <v>118111</v>
      </c>
      <c r="B574" s="29" t="s">
        <v>605</v>
      </c>
      <c r="C574" s="45">
        <v>106</v>
      </c>
    </row>
    <row r="575" spans="1:3" x14ac:dyDescent="0.2">
      <c r="A575" s="38">
        <v>118115</v>
      </c>
      <c r="B575" s="29" t="s">
        <v>606</v>
      </c>
      <c r="C575" s="45">
        <v>197</v>
      </c>
    </row>
    <row r="576" spans="1:3" x14ac:dyDescent="0.2">
      <c r="A576" s="38">
        <v>118119</v>
      </c>
      <c r="B576" s="29" t="s">
        <v>607</v>
      </c>
      <c r="C576" s="45">
        <v>275</v>
      </c>
    </row>
    <row r="577" spans="1:3" x14ac:dyDescent="0.2">
      <c r="A577" s="38">
        <v>118123</v>
      </c>
      <c r="B577" s="29" t="s">
        <v>608</v>
      </c>
      <c r="C577" s="45">
        <v>345</v>
      </c>
    </row>
    <row r="578" spans="1:3" x14ac:dyDescent="0.2">
      <c r="A578" s="38">
        <v>118127</v>
      </c>
      <c r="B578" s="29" t="s">
        <v>609</v>
      </c>
      <c r="C578" s="45">
        <v>414</v>
      </c>
    </row>
    <row r="579" spans="1:3" x14ac:dyDescent="0.2">
      <c r="A579" s="38">
        <v>118131</v>
      </c>
      <c r="B579" s="29" t="s">
        <v>610</v>
      </c>
      <c r="C579" s="45">
        <v>483</v>
      </c>
    </row>
    <row r="580" spans="1:3" x14ac:dyDescent="0.2">
      <c r="A580" s="38">
        <v>118135</v>
      </c>
      <c r="B580" s="29" t="s">
        <v>611</v>
      </c>
      <c r="C580" s="45">
        <v>552</v>
      </c>
    </row>
    <row r="581" spans="1:3" x14ac:dyDescent="0.2">
      <c r="A581" s="38">
        <v>118139</v>
      </c>
      <c r="B581" s="29" t="s">
        <v>612</v>
      </c>
      <c r="C581" s="45">
        <v>621</v>
      </c>
    </row>
    <row r="582" spans="1:3" x14ac:dyDescent="0.2">
      <c r="A582" s="38">
        <v>118143</v>
      </c>
      <c r="B582" s="29" t="s">
        <v>613</v>
      </c>
      <c r="C582" s="45">
        <v>690</v>
      </c>
    </row>
    <row r="583" spans="1:3" x14ac:dyDescent="0.2">
      <c r="A583" s="38">
        <v>118147</v>
      </c>
      <c r="B583" s="29" t="s">
        <v>614</v>
      </c>
      <c r="C583" s="45">
        <v>759</v>
      </c>
    </row>
    <row r="584" spans="1:3" x14ac:dyDescent="0.2">
      <c r="A584" s="38">
        <v>118151</v>
      </c>
      <c r="B584" s="29" t="s">
        <v>615</v>
      </c>
      <c r="C584" s="45">
        <v>828</v>
      </c>
    </row>
    <row r="585" spans="1:3" x14ac:dyDescent="0.2">
      <c r="A585" s="38">
        <v>118155</v>
      </c>
      <c r="B585" s="29" t="s">
        <v>616</v>
      </c>
      <c r="C585" s="45">
        <v>897</v>
      </c>
    </row>
    <row r="586" spans="1:3" x14ac:dyDescent="0.2">
      <c r="A586" s="38">
        <v>118159</v>
      </c>
      <c r="B586" s="29" t="s">
        <v>617</v>
      </c>
      <c r="C586" s="45">
        <v>966</v>
      </c>
    </row>
    <row r="587" spans="1:3" x14ac:dyDescent="0.2">
      <c r="A587" s="38">
        <v>118163</v>
      </c>
      <c r="B587" s="29" t="s">
        <v>618</v>
      </c>
      <c r="C587" s="45">
        <v>1035</v>
      </c>
    </row>
    <row r="588" spans="1:3" x14ac:dyDescent="0.2">
      <c r="A588" s="38">
        <v>118167</v>
      </c>
      <c r="B588" s="29" t="s">
        <v>619</v>
      </c>
      <c r="C588" s="45">
        <v>1104</v>
      </c>
    </row>
    <row r="589" spans="1:3" x14ac:dyDescent="0.2">
      <c r="A589" s="38">
        <v>118171</v>
      </c>
      <c r="B589" s="29" t="s">
        <v>620</v>
      </c>
      <c r="C589" s="45">
        <v>1173</v>
      </c>
    </row>
    <row r="590" spans="1:3" x14ac:dyDescent="0.2">
      <c r="A590" s="38">
        <v>118175</v>
      </c>
      <c r="B590" s="29" t="s">
        <v>621</v>
      </c>
      <c r="C590" s="45">
        <v>1242</v>
      </c>
    </row>
    <row r="591" spans="1:3" x14ac:dyDescent="0.2">
      <c r="A591" s="38">
        <v>118179</v>
      </c>
      <c r="B591" s="29" t="s">
        <v>622</v>
      </c>
      <c r="C591" s="45">
        <v>1311</v>
      </c>
    </row>
    <row r="592" spans="1:3" x14ac:dyDescent="0.2">
      <c r="A592" s="38">
        <v>118183</v>
      </c>
      <c r="B592" s="29" t="s">
        <v>623</v>
      </c>
      <c r="C592" s="45">
        <v>1380</v>
      </c>
    </row>
    <row r="593" spans="1:3" x14ac:dyDescent="0.2">
      <c r="A593" s="38">
        <v>118187</v>
      </c>
      <c r="B593" s="29" t="s">
        <v>624</v>
      </c>
      <c r="C593" s="45">
        <v>1449</v>
      </c>
    </row>
    <row r="594" spans="1:3" x14ac:dyDescent="0.2">
      <c r="A594" s="38">
        <v>118191</v>
      </c>
      <c r="B594" s="29" t="s">
        <v>625</v>
      </c>
      <c r="C594" s="45">
        <v>1518</v>
      </c>
    </row>
    <row r="595" spans="1:3" x14ac:dyDescent="0.2">
      <c r="A595" s="38">
        <v>118195</v>
      </c>
      <c r="B595" s="29" t="s">
        <v>626</v>
      </c>
      <c r="C595" s="45">
        <v>133</v>
      </c>
    </row>
    <row r="596" spans="1:3" x14ac:dyDescent="0.2">
      <c r="A596" s="38">
        <v>118199</v>
      </c>
      <c r="B596" s="29" t="s">
        <v>627</v>
      </c>
      <c r="C596" s="45">
        <v>246</v>
      </c>
    </row>
    <row r="597" spans="1:3" x14ac:dyDescent="0.2">
      <c r="A597" s="38">
        <v>118203</v>
      </c>
      <c r="B597" s="29" t="s">
        <v>628</v>
      </c>
      <c r="C597" s="45">
        <v>344</v>
      </c>
    </row>
    <row r="598" spans="1:3" x14ac:dyDescent="0.2">
      <c r="A598" s="38">
        <v>118207</v>
      </c>
      <c r="B598" s="29" t="s">
        <v>629</v>
      </c>
      <c r="C598" s="45">
        <v>431</v>
      </c>
    </row>
    <row r="599" spans="1:3" x14ac:dyDescent="0.2">
      <c r="A599" s="38">
        <v>118211</v>
      </c>
      <c r="B599" s="29" t="s">
        <v>630</v>
      </c>
      <c r="C599" s="45">
        <v>518</v>
      </c>
    </row>
    <row r="600" spans="1:3" x14ac:dyDescent="0.2">
      <c r="A600" s="38">
        <v>118215</v>
      </c>
      <c r="B600" s="29" t="s">
        <v>631</v>
      </c>
      <c r="C600" s="45">
        <v>133</v>
      </c>
    </row>
    <row r="601" spans="1:3" x14ac:dyDescent="0.2">
      <c r="A601" s="38">
        <v>118219</v>
      </c>
      <c r="B601" s="29" t="s">
        <v>632</v>
      </c>
      <c r="C601" s="45">
        <v>246</v>
      </c>
    </row>
    <row r="602" spans="1:3" x14ac:dyDescent="0.2">
      <c r="A602" s="38">
        <v>118223</v>
      </c>
      <c r="B602" s="29" t="s">
        <v>633</v>
      </c>
      <c r="C602" s="45">
        <v>344</v>
      </c>
    </row>
    <row r="603" spans="1:3" x14ac:dyDescent="0.2">
      <c r="A603" s="38">
        <v>118227</v>
      </c>
      <c r="B603" s="29" t="s">
        <v>634</v>
      </c>
      <c r="C603" s="45">
        <v>431</v>
      </c>
    </row>
    <row r="604" spans="1:3" x14ac:dyDescent="0.2">
      <c r="A604" s="38">
        <v>118231</v>
      </c>
      <c r="B604" s="29" t="s">
        <v>635</v>
      </c>
      <c r="C604" s="45">
        <v>518</v>
      </c>
    </row>
    <row r="605" spans="1:3" x14ac:dyDescent="0.2">
      <c r="A605" s="38">
        <v>118235</v>
      </c>
      <c r="B605" s="29" t="s">
        <v>636</v>
      </c>
      <c r="C605" s="45">
        <v>604</v>
      </c>
    </row>
    <row r="606" spans="1:3" x14ac:dyDescent="0.2">
      <c r="A606" s="38">
        <v>118239</v>
      </c>
      <c r="B606" s="29" t="s">
        <v>637</v>
      </c>
      <c r="C606" s="45">
        <v>690</v>
      </c>
    </row>
    <row r="607" spans="1:3" x14ac:dyDescent="0.2">
      <c r="A607" s="38">
        <v>118243</v>
      </c>
      <c r="B607" s="29" t="s">
        <v>638</v>
      </c>
      <c r="C607" s="45">
        <v>776</v>
      </c>
    </row>
    <row r="608" spans="1:3" x14ac:dyDescent="0.2">
      <c r="A608" s="38">
        <v>118247</v>
      </c>
      <c r="B608" s="29" t="s">
        <v>639</v>
      </c>
      <c r="C608" s="45">
        <v>863</v>
      </c>
    </row>
    <row r="609" spans="1:3" x14ac:dyDescent="0.2">
      <c r="A609" s="38">
        <v>118251</v>
      </c>
      <c r="B609" s="29" t="s">
        <v>640</v>
      </c>
      <c r="C609" s="45">
        <v>159</v>
      </c>
    </row>
    <row r="610" spans="1:3" x14ac:dyDescent="0.2">
      <c r="A610" s="38">
        <v>118255</v>
      </c>
      <c r="B610" s="29" t="s">
        <v>641</v>
      </c>
      <c r="C610" s="45">
        <v>296</v>
      </c>
    </row>
    <row r="611" spans="1:3" x14ac:dyDescent="0.2">
      <c r="A611" s="38">
        <v>118259</v>
      </c>
      <c r="B611" s="29" t="s">
        <v>642</v>
      </c>
      <c r="C611" s="45">
        <v>413</v>
      </c>
    </row>
    <row r="612" spans="1:3" x14ac:dyDescent="0.2">
      <c r="A612" s="38">
        <v>118263</v>
      </c>
      <c r="B612" s="29" t="s">
        <v>643</v>
      </c>
      <c r="C612" s="45">
        <v>518</v>
      </c>
    </row>
    <row r="613" spans="1:3" x14ac:dyDescent="0.2">
      <c r="A613" s="38">
        <v>118267</v>
      </c>
      <c r="B613" s="29" t="s">
        <v>644</v>
      </c>
      <c r="C613" s="45">
        <v>621</v>
      </c>
    </row>
    <row r="614" spans="1:3" x14ac:dyDescent="0.2">
      <c r="A614" s="38">
        <v>118271</v>
      </c>
      <c r="B614" s="29" t="s">
        <v>645</v>
      </c>
      <c r="C614" s="45">
        <v>725</v>
      </c>
    </row>
    <row r="615" spans="1:3" x14ac:dyDescent="0.2">
      <c r="A615" s="38">
        <v>118275</v>
      </c>
      <c r="B615" s="29" t="s">
        <v>646</v>
      </c>
      <c r="C615" s="45">
        <v>828</v>
      </c>
    </row>
    <row r="616" spans="1:3" x14ac:dyDescent="0.2">
      <c r="A616" s="38">
        <v>118279</v>
      </c>
      <c r="B616" s="29" t="s">
        <v>647</v>
      </c>
      <c r="C616" s="45">
        <v>932</v>
      </c>
    </row>
    <row r="617" spans="1:3" x14ac:dyDescent="0.2">
      <c r="A617" s="38">
        <v>118283</v>
      </c>
      <c r="B617" s="29" t="s">
        <v>648</v>
      </c>
      <c r="C617" s="45">
        <v>1035</v>
      </c>
    </row>
    <row r="618" spans="1:3" x14ac:dyDescent="0.2">
      <c r="A618" s="38">
        <v>118287</v>
      </c>
      <c r="B618" s="29" t="s">
        <v>649</v>
      </c>
      <c r="C618" s="45">
        <v>1139</v>
      </c>
    </row>
    <row r="619" spans="1:3" x14ac:dyDescent="0.2">
      <c r="A619" s="38">
        <v>118291</v>
      </c>
      <c r="B619" s="29" t="s">
        <v>650</v>
      </c>
      <c r="C619" s="45">
        <v>1242</v>
      </c>
    </row>
    <row r="620" spans="1:3" x14ac:dyDescent="0.2">
      <c r="A620" s="38">
        <v>118295</v>
      </c>
      <c r="B620" s="29" t="s">
        <v>651</v>
      </c>
      <c r="C620" s="45">
        <v>1346</v>
      </c>
    </row>
    <row r="621" spans="1:3" x14ac:dyDescent="0.2">
      <c r="A621" s="38">
        <v>118299</v>
      </c>
      <c r="B621" s="29" t="s">
        <v>652</v>
      </c>
      <c r="C621" s="45">
        <v>1449</v>
      </c>
    </row>
    <row r="622" spans="1:3" x14ac:dyDescent="0.2">
      <c r="A622" s="38">
        <v>118303</v>
      </c>
      <c r="B622" s="29" t="s">
        <v>653</v>
      </c>
      <c r="C622" s="45">
        <v>273</v>
      </c>
    </row>
    <row r="623" spans="1:3" x14ac:dyDescent="0.2">
      <c r="A623" s="38">
        <v>118307</v>
      </c>
      <c r="B623" s="29" t="s">
        <v>654</v>
      </c>
      <c r="C623" s="45">
        <v>370</v>
      </c>
    </row>
    <row r="624" spans="1:3" x14ac:dyDescent="0.2">
      <c r="A624" s="38">
        <v>118311</v>
      </c>
      <c r="B624" s="29" t="s">
        <v>655</v>
      </c>
      <c r="C624" s="45">
        <v>394</v>
      </c>
    </row>
    <row r="625" spans="1:4" x14ac:dyDescent="0.2">
      <c r="A625" s="38">
        <v>118315</v>
      </c>
      <c r="B625" s="29" t="s">
        <v>656</v>
      </c>
      <c r="C625" s="45">
        <v>224</v>
      </c>
    </row>
    <row r="626" spans="1:4" x14ac:dyDescent="0.2">
      <c r="A626" s="38">
        <v>118319</v>
      </c>
      <c r="B626" s="29" t="s">
        <v>657</v>
      </c>
      <c r="C626" s="45">
        <v>302</v>
      </c>
    </row>
    <row r="627" spans="1:4" x14ac:dyDescent="0.2">
      <c r="A627" s="38">
        <v>118323</v>
      </c>
      <c r="B627" s="29" t="s">
        <v>658</v>
      </c>
      <c r="C627" s="45">
        <v>324</v>
      </c>
    </row>
    <row r="628" spans="1:4" x14ac:dyDescent="0.2">
      <c r="A628" s="38">
        <v>118327</v>
      </c>
      <c r="B628" s="29" t="s">
        <v>659</v>
      </c>
      <c r="C628" s="45">
        <v>220</v>
      </c>
    </row>
    <row r="629" spans="1:4" x14ac:dyDescent="0.2">
      <c r="A629" s="38">
        <v>118331</v>
      </c>
      <c r="B629" s="29" t="s">
        <v>660</v>
      </c>
      <c r="C629" s="45">
        <v>317</v>
      </c>
    </row>
    <row r="630" spans="1:4" x14ac:dyDescent="0.2">
      <c r="A630" s="38">
        <v>118335</v>
      </c>
      <c r="B630" s="29" t="s">
        <v>661</v>
      </c>
      <c r="C630" s="45">
        <v>295</v>
      </c>
    </row>
    <row r="631" spans="1:4" x14ac:dyDescent="0.2">
      <c r="A631" s="38">
        <v>118339</v>
      </c>
      <c r="B631" s="29" t="s">
        <v>662</v>
      </c>
      <c r="C631" s="45">
        <v>270</v>
      </c>
    </row>
    <row r="632" spans="1:4" x14ac:dyDescent="0.2">
      <c r="A632" s="38">
        <v>118343</v>
      </c>
      <c r="B632" s="29" t="s">
        <v>663</v>
      </c>
      <c r="C632" s="45">
        <v>387</v>
      </c>
    </row>
    <row r="633" spans="1:4" x14ac:dyDescent="0.2">
      <c r="A633" s="38">
        <v>118347</v>
      </c>
      <c r="B633" s="29" t="s">
        <v>664</v>
      </c>
      <c r="C633" s="45">
        <v>363</v>
      </c>
    </row>
    <row r="634" spans="1:4" x14ac:dyDescent="0.2">
      <c r="A634" s="38">
        <v>118351</v>
      </c>
      <c r="B634" s="29" t="s">
        <v>665</v>
      </c>
      <c r="C634" s="45">
        <v>137</v>
      </c>
    </row>
    <row r="635" spans="1:4" x14ac:dyDescent="0.2">
      <c r="A635" s="38">
        <v>118355</v>
      </c>
      <c r="B635" s="29" t="s">
        <v>666</v>
      </c>
      <c r="C635" s="45">
        <v>254</v>
      </c>
    </row>
    <row r="636" spans="1:4" x14ac:dyDescent="0.2">
      <c r="A636" s="38">
        <v>118359</v>
      </c>
      <c r="B636" s="29" t="s">
        <v>667</v>
      </c>
      <c r="C636" s="45">
        <v>117</v>
      </c>
    </row>
    <row r="637" spans="1:4" x14ac:dyDescent="0.2">
      <c r="A637" s="53">
        <v>118363</v>
      </c>
      <c r="B637" s="50" t="s">
        <v>668</v>
      </c>
      <c r="C637" s="57">
        <v>351</v>
      </c>
      <c r="D637" s="58"/>
    </row>
    <row r="638" spans="1:4" x14ac:dyDescent="0.2">
      <c r="A638" s="38">
        <v>118367</v>
      </c>
      <c r="B638" s="29" t="s">
        <v>669</v>
      </c>
      <c r="C638" s="45">
        <v>250</v>
      </c>
    </row>
    <row r="639" spans="1:4" x14ac:dyDescent="0.2">
      <c r="A639" s="38">
        <v>118371</v>
      </c>
      <c r="B639" s="29" t="s">
        <v>670</v>
      </c>
      <c r="C639" s="45">
        <v>328</v>
      </c>
    </row>
    <row r="640" spans="1:4" x14ac:dyDescent="0.2">
      <c r="A640" s="38">
        <v>118375</v>
      </c>
      <c r="B640" s="29" t="s">
        <v>671</v>
      </c>
      <c r="C640" s="45">
        <v>374</v>
      </c>
    </row>
    <row r="641" spans="1:4" x14ac:dyDescent="0.2">
      <c r="A641" s="53">
        <v>118379</v>
      </c>
      <c r="B641" s="50" t="s">
        <v>672</v>
      </c>
      <c r="C641" s="57">
        <v>337</v>
      </c>
      <c r="D641" s="58"/>
    </row>
    <row r="642" spans="1:4" x14ac:dyDescent="0.2">
      <c r="A642" s="38">
        <v>118383</v>
      </c>
      <c r="B642" s="29" t="s">
        <v>673</v>
      </c>
      <c r="C642" s="45">
        <v>69</v>
      </c>
    </row>
    <row r="643" spans="1:4" x14ac:dyDescent="0.2">
      <c r="A643" s="38">
        <v>118387</v>
      </c>
      <c r="B643" s="29" t="s">
        <v>674</v>
      </c>
      <c r="C643" s="45">
        <v>138</v>
      </c>
    </row>
    <row r="644" spans="1:4" x14ac:dyDescent="0.2">
      <c r="A644" s="38">
        <v>118391</v>
      </c>
      <c r="B644" s="29" t="s">
        <v>675</v>
      </c>
      <c r="C644" s="45">
        <v>207</v>
      </c>
    </row>
    <row r="645" spans="1:4" x14ac:dyDescent="0.2">
      <c r="A645" s="38">
        <v>118395</v>
      </c>
      <c r="B645" s="29" t="s">
        <v>676</v>
      </c>
      <c r="C645" s="45">
        <v>276</v>
      </c>
    </row>
    <row r="646" spans="1:4" x14ac:dyDescent="0.2">
      <c r="A646" s="38">
        <v>118399</v>
      </c>
      <c r="B646" s="29" t="s">
        <v>677</v>
      </c>
      <c r="C646" s="45">
        <v>345</v>
      </c>
    </row>
    <row r="647" spans="1:4" x14ac:dyDescent="0.2">
      <c r="A647" s="38">
        <v>118403</v>
      </c>
      <c r="B647" s="29" t="s">
        <v>678</v>
      </c>
      <c r="C647" s="45">
        <v>414</v>
      </c>
    </row>
    <row r="648" spans="1:4" x14ac:dyDescent="0.2">
      <c r="A648" s="38">
        <v>118407</v>
      </c>
      <c r="B648" s="29" t="s">
        <v>679</v>
      </c>
      <c r="C648" s="45">
        <v>483</v>
      </c>
    </row>
    <row r="649" spans="1:4" x14ac:dyDescent="0.2">
      <c r="A649" s="38">
        <v>118411</v>
      </c>
      <c r="B649" s="29" t="s">
        <v>680</v>
      </c>
      <c r="C649" s="45">
        <v>552</v>
      </c>
    </row>
    <row r="650" spans="1:4" x14ac:dyDescent="0.2">
      <c r="A650" s="38">
        <v>118415</v>
      </c>
      <c r="B650" s="29" t="s">
        <v>681</v>
      </c>
      <c r="C650" s="45">
        <v>621</v>
      </c>
    </row>
    <row r="651" spans="1:4" x14ac:dyDescent="0.2">
      <c r="A651" s="38">
        <v>118419</v>
      </c>
      <c r="B651" s="29" t="s">
        <v>682</v>
      </c>
      <c r="C651" s="45">
        <v>690</v>
      </c>
    </row>
    <row r="652" spans="1:4" x14ac:dyDescent="0.2">
      <c r="A652" s="38">
        <v>118423</v>
      </c>
      <c r="B652" s="29" t="s">
        <v>683</v>
      </c>
      <c r="C652" s="45">
        <v>759</v>
      </c>
    </row>
    <row r="653" spans="1:4" x14ac:dyDescent="0.2">
      <c r="A653" s="38">
        <v>118427</v>
      </c>
      <c r="B653" s="29" t="s">
        <v>684</v>
      </c>
      <c r="C653" s="45">
        <v>828</v>
      </c>
    </row>
    <row r="654" spans="1:4" x14ac:dyDescent="0.2">
      <c r="A654" s="38">
        <v>118431</v>
      </c>
      <c r="B654" s="29" t="s">
        <v>685</v>
      </c>
      <c r="C654" s="45">
        <v>897</v>
      </c>
    </row>
    <row r="655" spans="1:4" x14ac:dyDescent="0.2">
      <c r="A655" s="38">
        <v>118435</v>
      </c>
      <c r="B655" s="29" t="s">
        <v>686</v>
      </c>
      <c r="C655" s="45">
        <v>966</v>
      </c>
    </row>
    <row r="656" spans="1:4" x14ac:dyDescent="0.2">
      <c r="A656" s="38">
        <v>118439</v>
      </c>
      <c r="B656" s="29" t="s">
        <v>687</v>
      </c>
      <c r="C656" s="45">
        <v>1035</v>
      </c>
    </row>
    <row r="657" spans="1:3" x14ac:dyDescent="0.2">
      <c r="A657" s="38">
        <v>118443</v>
      </c>
      <c r="B657" s="29" t="s">
        <v>688</v>
      </c>
      <c r="C657" s="45">
        <v>1104</v>
      </c>
    </row>
    <row r="658" spans="1:3" x14ac:dyDescent="0.2">
      <c r="A658" s="38">
        <v>118447</v>
      </c>
      <c r="B658" s="29" t="s">
        <v>689</v>
      </c>
      <c r="C658" s="45">
        <v>1173</v>
      </c>
    </row>
    <row r="659" spans="1:3" x14ac:dyDescent="0.2">
      <c r="A659" s="38">
        <v>118451</v>
      </c>
      <c r="B659" s="29" t="s">
        <v>690</v>
      </c>
      <c r="C659" s="45">
        <v>1242</v>
      </c>
    </row>
    <row r="660" spans="1:3" x14ac:dyDescent="0.2">
      <c r="A660" s="38">
        <v>118455</v>
      </c>
      <c r="B660" s="29" t="s">
        <v>691</v>
      </c>
      <c r="C660" s="45">
        <v>1311</v>
      </c>
    </row>
    <row r="661" spans="1:3" x14ac:dyDescent="0.2">
      <c r="A661" s="38">
        <v>118459</v>
      </c>
      <c r="B661" s="29" t="s">
        <v>692</v>
      </c>
      <c r="C661" s="45">
        <v>1380</v>
      </c>
    </row>
    <row r="662" spans="1:3" x14ac:dyDescent="0.2">
      <c r="A662" s="38">
        <v>118463</v>
      </c>
      <c r="B662" s="29" t="s">
        <v>693</v>
      </c>
      <c r="C662" s="45">
        <v>1449</v>
      </c>
    </row>
    <row r="663" spans="1:3" x14ac:dyDescent="0.2">
      <c r="A663" s="38">
        <v>118467</v>
      </c>
      <c r="B663" s="29" t="s">
        <v>694</v>
      </c>
      <c r="C663" s="45">
        <v>86</v>
      </c>
    </row>
    <row r="664" spans="1:3" x14ac:dyDescent="0.2">
      <c r="A664" s="38">
        <v>118471</v>
      </c>
      <c r="B664" s="29" t="s">
        <v>695</v>
      </c>
      <c r="C664" s="45">
        <v>173</v>
      </c>
    </row>
    <row r="665" spans="1:3" x14ac:dyDescent="0.2">
      <c r="A665" s="38">
        <v>118475</v>
      </c>
      <c r="B665" s="29" t="s">
        <v>696</v>
      </c>
      <c r="C665" s="45">
        <v>259</v>
      </c>
    </row>
    <row r="666" spans="1:3" x14ac:dyDescent="0.2">
      <c r="A666" s="38">
        <v>118479</v>
      </c>
      <c r="B666" s="29" t="s">
        <v>697</v>
      </c>
      <c r="C666" s="45">
        <v>345</v>
      </c>
    </row>
    <row r="667" spans="1:3" x14ac:dyDescent="0.2">
      <c r="A667" s="38">
        <v>118483</v>
      </c>
      <c r="B667" s="29" t="s">
        <v>698</v>
      </c>
      <c r="C667" s="45">
        <v>431</v>
      </c>
    </row>
    <row r="668" spans="1:3" x14ac:dyDescent="0.2">
      <c r="A668" s="38">
        <v>118487</v>
      </c>
      <c r="B668" s="29" t="s">
        <v>699</v>
      </c>
      <c r="C668" s="45">
        <v>86</v>
      </c>
    </row>
    <row r="669" spans="1:3" x14ac:dyDescent="0.2">
      <c r="A669" s="38">
        <v>118491</v>
      </c>
      <c r="B669" s="29" t="s">
        <v>700</v>
      </c>
      <c r="C669" s="45">
        <v>173</v>
      </c>
    </row>
    <row r="670" spans="1:3" x14ac:dyDescent="0.2">
      <c r="A670" s="38">
        <v>118495</v>
      </c>
      <c r="B670" s="29" t="s">
        <v>701</v>
      </c>
      <c r="C670" s="45">
        <v>259</v>
      </c>
    </row>
    <row r="671" spans="1:3" x14ac:dyDescent="0.2">
      <c r="A671" s="38">
        <v>118499</v>
      </c>
      <c r="B671" s="29" t="s">
        <v>702</v>
      </c>
      <c r="C671" s="45">
        <v>345</v>
      </c>
    </row>
    <row r="672" spans="1:3" x14ac:dyDescent="0.2">
      <c r="A672" s="38">
        <v>118503</v>
      </c>
      <c r="B672" s="29" t="s">
        <v>703</v>
      </c>
      <c r="C672" s="45">
        <v>431</v>
      </c>
    </row>
    <row r="673" spans="1:3" x14ac:dyDescent="0.2">
      <c r="A673" s="38">
        <v>118507</v>
      </c>
      <c r="B673" s="29" t="s">
        <v>704</v>
      </c>
      <c r="C673" s="45">
        <v>518</v>
      </c>
    </row>
    <row r="674" spans="1:3" x14ac:dyDescent="0.2">
      <c r="A674" s="38">
        <v>118511</v>
      </c>
      <c r="B674" s="29" t="s">
        <v>705</v>
      </c>
      <c r="C674" s="45">
        <v>604</v>
      </c>
    </row>
    <row r="675" spans="1:3" x14ac:dyDescent="0.2">
      <c r="A675" s="38">
        <v>118515</v>
      </c>
      <c r="B675" s="29" t="s">
        <v>706</v>
      </c>
      <c r="C675" s="45">
        <v>690</v>
      </c>
    </row>
    <row r="676" spans="1:3" x14ac:dyDescent="0.2">
      <c r="A676" s="38">
        <v>118519</v>
      </c>
      <c r="B676" s="29" t="s">
        <v>707</v>
      </c>
      <c r="C676" s="45">
        <v>776</v>
      </c>
    </row>
    <row r="677" spans="1:3" x14ac:dyDescent="0.2">
      <c r="A677" s="38">
        <v>118523</v>
      </c>
      <c r="B677" s="29" t="s">
        <v>708</v>
      </c>
      <c r="C677" s="45">
        <v>104</v>
      </c>
    </row>
    <row r="678" spans="1:3" x14ac:dyDescent="0.2">
      <c r="A678" s="38">
        <v>118527</v>
      </c>
      <c r="B678" s="29" t="s">
        <v>709</v>
      </c>
      <c r="C678" s="45">
        <v>207</v>
      </c>
    </row>
    <row r="679" spans="1:3" x14ac:dyDescent="0.2">
      <c r="A679" s="38">
        <v>118531</v>
      </c>
      <c r="B679" s="29" t="s">
        <v>710</v>
      </c>
      <c r="C679" s="45">
        <v>311</v>
      </c>
    </row>
    <row r="680" spans="1:3" x14ac:dyDescent="0.2">
      <c r="A680" s="38">
        <v>118535</v>
      </c>
      <c r="B680" s="29" t="s">
        <v>711</v>
      </c>
      <c r="C680" s="45">
        <v>414</v>
      </c>
    </row>
    <row r="681" spans="1:3" x14ac:dyDescent="0.2">
      <c r="A681" s="38">
        <v>118539</v>
      </c>
      <c r="B681" s="29" t="s">
        <v>712</v>
      </c>
      <c r="C681" s="45">
        <v>518</v>
      </c>
    </row>
    <row r="682" spans="1:3" x14ac:dyDescent="0.2">
      <c r="A682" s="38">
        <v>118543</v>
      </c>
      <c r="B682" s="29" t="s">
        <v>713</v>
      </c>
      <c r="C682" s="45">
        <v>621</v>
      </c>
    </row>
    <row r="683" spans="1:3" x14ac:dyDescent="0.2">
      <c r="A683" s="38">
        <v>118547</v>
      </c>
      <c r="B683" s="29" t="s">
        <v>714</v>
      </c>
      <c r="C683" s="45">
        <v>725</v>
      </c>
    </row>
    <row r="684" spans="1:3" x14ac:dyDescent="0.2">
      <c r="A684" s="38">
        <v>118551</v>
      </c>
      <c r="B684" s="29" t="s">
        <v>715</v>
      </c>
      <c r="C684" s="45">
        <v>828</v>
      </c>
    </row>
    <row r="685" spans="1:3" x14ac:dyDescent="0.2">
      <c r="A685" s="38">
        <v>118555</v>
      </c>
      <c r="B685" s="29" t="s">
        <v>716</v>
      </c>
      <c r="C685" s="45">
        <v>932</v>
      </c>
    </row>
    <row r="686" spans="1:3" x14ac:dyDescent="0.2">
      <c r="A686" s="38">
        <v>118559</v>
      </c>
      <c r="B686" s="29" t="s">
        <v>717</v>
      </c>
      <c r="C686" s="45">
        <v>1035</v>
      </c>
    </row>
    <row r="687" spans="1:3" x14ac:dyDescent="0.2">
      <c r="A687" s="38">
        <v>118563</v>
      </c>
      <c r="B687" s="29" t="s">
        <v>718</v>
      </c>
      <c r="C687" s="45">
        <v>1139</v>
      </c>
    </row>
    <row r="688" spans="1:3" x14ac:dyDescent="0.2">
      <c r="A688" s="38">
        <v>118567</v>
      </c>
      <c r="B688" s="29" t="s">
        <v>719</v>
      </c>
      <c r="C688" s="45">
        <v>1242</v>
      </c>
    </row>
    <row r="689" spans="1:3" x14ac:dyDescent="0.2">
      <c r="A689" s="38">
        <v>118571</v>
      </c>
      <c r="B689" s="29" t="s">
        <v>720</v>
      </c>
      <c r="C689" s="45">
        <v>1346</v>
      </c>
    </row>
  </sheetData>
  <sheetProtection algorithmName="SHA-512" hashValue="1bgB0Tq5z0+z2wjlKlmdnAO0oEpD4VxqW+v2YZLnNpca0qLR7Yv5L8blLVbLPJavSfKEr/7UVKB4oZd1KmwnzQ==" saltValue="3+UnLotP86KgRqCtK9BHyA==" spinCount="100000" sheet="1" selectLockedCells="1"/>
  <autoFilter ref="A3:F689" xr:uid="{8B9A87FC-9719-4FF9-8266-F9FF6E5D8F47}">
    <sortState xmlns:xlrd2="http://schemas.microsoft.com/office/spreadsheetml/2017/richdata2" ref="A4:F573">
      <sortCondition ref="A3:A689"/>
    </sortState>
  </autoFilter>
  <mergeCells count="1">
    <mergeCell ref="A1:C1"/>
  </mergeCells>
  <phoneticPr fontId="1"/>
  <pageMargins left="1.0236220472440944" right="0.23622047244094491"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移動支援事業明細書</vt:lpstr>
      <vt:lpstr>記載例</vt:lpstr>
      <vt:lpstr>元データ</vt:lpstr>
      <vt:lpstr>移動支援事業明細書!Print_Area</vt:lpstr>
      <vt:lpstr>記載例!Print_Area</vt:lpstr>
      <vt:lpstr>元データ!Print_Area</vt:lpstr>
    </vt:vector>
  </TitlesOfParts>
  <Company>中野区役所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中野区役所</dc:creator>
  <cp:lastModifiedBy>山岸　遼太郎</cp:lastModifiedBy>
  <cp:lastPrinted>2024-04-22T09:21:32Z</cp:lastPrinted>
  <dcterms:created xsi:type="dcterms:W3CDTF">2014-01-07T09:10:05Z</dcterms:created>
  <dcterms:modified xsi:type="dcterms:W3CDTF">2026-05-28T07:19:20Z</dcterms:modified>
</cp:coreProperties>
</file>