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地域包括ケア推進課へ】（介護予防推進係）\介護予防推進係\02_一般\03_介護予防推進【5年保存】\03_なかの長寿ふれあい食堂\要綱・様式\要綱様式案\01 第１～８号様式\"/>
    </mc:Choice>
  </mc:AlternateContent>
  <xr:revisionPtr revIDLastSave="0" documentId="13_ncr:1_{6C169CB3-2626-4457-92D7-7CC8BBA7B962}" xr6:coauthVersionLast="47" xr6:coauthVersionMax="47" xr10:uidLastSave="{00000000-0000-0000-0000-000000000000}"/>
  <bookViews>
    <workbookView xWindow="-110" yWindow="-110" windowWidth="19420" windowHeight="10300" tabRatio="638" xr2:uid="{00000000-000D-0000-FFFF-FFFF00000000}"/>
  </bookViews>
  <sheets>
    <sheet name="第7号様式" sheetId="20" r:id="rId1"/>
    <sheet name="【別紙１】各回実施報告書" sheetId="9" r:id="rId2"/>
    <sheet name="【別紙２－１】収支報告書" sheetId="10" r:id="rId3"/>
    <sheet name="【様式】支出内訳一覧【会食事業】 " sheetId="21" r:id="rId4"/>
    <sheet name="【別紙２－２】収支報告書" sheetId="14" r:id="rId5"/>
    <sheet name="【様式】支出内訳一覧【講座の開催】" sheetId="22" r:id="rId6"/>
    <sheet name="【別紙２－３】収支報告書" sheetId="16" r:id="rId7"/>
    <sheet name="【様式】支出内訳一覧【交流事業の開催】" sheetId="23" r:id="rId8"/>
    <sheet name="【別紙２の４】収支報告書" sheetId="18" r:id="rId9"/>
    <sheet name="【様式】支出内訳一覧【会食事業の立上げ】" sheetId="24" r:id="rId10"/>
    <sheet name="【別紙３】精算書" sheetId="12" r:id="rId11"/>
  </sheets>
  <definedNames>
    <definedName name="_xlnm._FilterDatabase" localSheetId="1" hidden="1">【別紙１】各回実施報告書!$A$1:$K$31</definedName>
    <definedName name="_xlnm.Print_Area" localSheetId="2">'【別紙２－１】収支報告書'!$A$1:$H$28</definedName>
    <definedName name="_xlnm.Print_Area" localSheetId="4">'【別紙２－２】収支報告書'!$A$1:$H$28</definedName>
    <definedName name="_xlnm.Print_Area" localSheetId="6">'【別紙２－３】収支報告書'!$A$1:$H$28</definedName>
    <definedName name="_xlnm.Print_Area" localSheetId="8">【別紙２の４】収支報告書!$A$1:$H$28</definedName>
    <definedName name="_xlnm.Print_Area" localSheetId="10">【別紙３】精算書!$A$1:$G$25</definedName>
    <definedName name="_xlnm.Print_Area" localSheetId="3">'【様式】支出内訳一覧【会食事業】 '!$A$1:$G$119</definedName>
    <definedName name="_xlnm.Print_Area" localSheetId="9">【様式】支出内訳一覧【会食事業の立上げ】!$A$1:$G$37</definedName>
    <definedName name="_xlnm.Print_Area" localSheetId="7">【様式】支出内訳一覧【交流事業の開催】!$A$1:$G$50</definedName>
    <definedName name="_xlnm.Print_Area" localSheetId="5">【様式】支出内訳一覧【講座の開催】!$A$1:$G$50</definedName>
    <definedName name="_xlnm.Print_Area" localSheetId="0">第7号様式!$A$1:$N$29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2" l="1"/>
  <c r="F36" i="24"/>
  <c r="F35" i="24"/>
  <c r="G36" i="24" s="1"/>
  <c r="F34" i="24"/>
  <c r="G34" i="24" s="1"/>
  <c r="F33" i="24"/>
  <c r="F32" i="24"/>
  <c r="F31" i="24"/>
  <c r="F30" i="24"/>
  <c r="F29" i="24"/>
  <c r="F28" i="24"/>
  <c r="F27" i="24"/>
  <c r="F26" i="24"/>
  <c r="G31" i="24" s="1"/>
  <c r="F24" i="24"/>
  <c r="F34" i="23"/>
  <c r="F49" i="23"/>
  <c r="F48" i="23"/>
  <c r="G48" i="23" s="1"/>
  <c r="F47" i="23"/>
  <c r="F46" i="23"/>
  <c r="F45" i="23"/>
  <c r="F44" i="23"/>
  <c r="F43" i="23"/>
  <c r="F42" i="23"/>
  <c r="G44" i="23" s="1"/>
  <c r="F41" i="23"/>
  <c r="F40" i="23"/>
  <c r="F39" i="23"/>
  <c r="F38" i="23"/>
  <c r="F37" i="23"/>
  <c r="F36" i="23"/>
  <c r="F49" i="22"/>
  <c r="F48" i="22"/>
  <c r="F47" i="22"/>
  <c r="F46" i="22"/>
  <c r="F45" i="22"/>
  <c r="F44" i="22"/>
  <c r="F43" i="22"/>
  <c r="F42" i="22"/>
  <c r="G44" i="22" s="1"/>
  <c r="F41" i="22"/>
  <c r="F40" i="22"/>
  <c r="F39" i="22"/>
  <c r="F38" i="22"/>
  <c r="F37" i="22"/>
  <c r="F36" i="22"/>
  <c r="F34" i="22"/>
  <c r="F118" i="21"/>
  <c r="F117" i="21"/>
  <c r="F116" i="21"/>
  <c r="F115" i="21"/>
  <c r="F114" i="21"/>
  <c r="F113" i="21"/>
  <c r="F112" i="21"/>
  <c r="F111" i="21"/>
  <c r="F110" i="21"/>
  <c r="F109" i="21"/>
  <c r="F108" i="21"/>
  <c r="F107" i="21"/>
  <c r="F106" i="21"/>
  <c r="F104" i="21"/>
  <c r="I2" i="9"/>
  <c r="S18" i="20"/>
  <c r="R18" i="20"/>
  <c r="Q18" i="20"/>
  <c r="P18" i="20"/>
  <c r="C6" i="12"/>
  <c r="F5" i="12"/>
  <c r="F4" i="12"/>
  <c r="G3" i="18"/>
  <c r="G3" i="16"/>
  <c r="G3" i="14"/>
  <c r="G3" i="10"/>
  <c r="G41" i="23" l="1"/>
  <c r="G48" i="22"/>
  <c r="G41" i="22"/>
  <c r="G113" i="21"/>
  <c r="G110" i="21"/>
  <c r="G117" i="21"/>
  <c r="F16" i="20"/>
  <c r="E19" i="14"/>
  <c r="E12" i="12" l="1"/>
  <c r="F18" i="12"/>
  <c r="F17" i="12"/>
  <c r="F16" i="12"/>
  <c r="F15" i="12"/>
  <c r="F12" i="12"/>
  <c r="E11" i="12"/>
  <c r="E9" i="12"/>
  <c r="E10" i="12"/>
  <c r="F10" i="12"/>
  <c r="F11" i="12"/>
  <c r="F9" i="12"/>
  <c r="G35" i="18"/>
  <c r="E24" i="18"/>
  <c r="E19" i="18"/>
  <c r="E11" i="18"/>
  <c r="G34" i="18" l="1"/>
  <c r="E8" i="12"/>
  <c r="E25" i="18"/>
  <c r="G29" i="18"/>
  <c r="G36" i="18" l="1"/>
  <c r="G35" i="16"/>
  <c r="E24" i="16"/>
  <c r="E19" i="16"/>
  <c r="E25" i="16" s="1"/>
  <c r="E11" i="16"/>
  <c r="G35" i="14"/>
  <c r="E24" i="14"/>
  <c r="E25" i="14" s="1"/>
  <c r="G29" i="14"/>
  <c r="E11" i="14"/>
  <c r="G34" i="14" l="1"/>
  <c r="G36" i="14" s="1"/>
  <c r="G29" i="16"/>
  <c r="G34" i="16"/>
  <c r="J31" i="9"/>
  <c r="I31" i="9"/>
  <c r="H31" i="9"/>
  <c r="G36" i="16" l="1"/>
  <c r="E17" i="12" s="1"/>
  <c r="E16" i="12"/>
  <c r="E24" i="10"/>
  <c r="E19" i="10" l="1"/>
  <c r="G34" i="10" l="1"/>
  <c r="E25" i="10"/>
  <c r="G35" i="10"/>
  <c r="E11" i="10" l="1"/>
  <c r="G29" i="10" l="1"/>
  <c r="G36" i="10" l="1"/>
  <c r="E15" i="12" s="1"/>
  <c r="E14" i="12" s="1"/>
  <c r="E2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末平　一俊</author>
  </authors>
  <commentList>
    <comment ref="H3" authorId="0" shapeId="0" xr:uid="{2F254A6F-A7D1-4892-8772-976D2B900223}">
      <text>
        <r>
          <rPr>
            <b/>
            <sz val="9"/>
            <color indexed="81"/>
            <rFont val="MS P ゴシック"/>
            <family val="3"/>
            <charset val="128"/>
          </rPr>
          <t>各様式のグレーのセルを入力してください。</t>
        </r>
      </text>
    </comment>
    <comment ref="E14" authorId="0" shapeId="0" xr:uid="{3EAF6DFC-CFCD-4F55-B6C6-9048835BB9F7}">
      <text>
        <r>
          <rPr>
            <b/>
            <sz val="9"/>
            <color indexed="81"/>
            <rFont val="MS P ゴシック"/>
            <family val="3"/>
            <charset val="128"/>
          </rPr>
          <t>このセルの入力内容が全ての別紙に反映されます。</t>
        </r>
      </text>
    </comment>
    <comment ref="F16" authorId="0" shapeId="0" xr:uid="{C8BDD651-5358-499F-96CB-71C1ED6F3133}">
      <text>
        <r>
          <rPr>
            <b/>
            <sz val="9"/>
            <color indexed="81"/>
            <rFont val="MS P ゴシック"/>
            <family val="3"/>
            <charset val="128"/>
          </rPr>
          <t>各別紙の合計額が自動計算され表示されます。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K4" authorId="0" shapeId="0" xr:uid="{4AC1C39C-5C7E-4318-9AAF-46D2DEAFEB3E}">
      <text>
        <r>
          <rPr>
            <sz val="16"/>
            <color indexed="81"/>
            <rFont val="MS P ゴシック"/>
            <family val="3"/>
            <charset val="128"/>
          </rPr>
          <t xml:space="preserve">　参加費を徴収している場合、この表の参加費と人数から算出される金額と、【別紙２】収支報告書の収入欄の参加費金額を一致させる必要があります。
　参加費を徴収している対象がわかるよう、必要に応じ備考で補足してください。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32B198C3-9332-49DE-AEE6-E69DFAE42BAE}">
      <text>
        <r>
          <rPr>
            <sz val="12"/>
            <color indexed="81"/>
            <rFont val="MS P ゴシック"/>
            <family val="3"/>
            <charset val="128"/>
          </rPr>
          <t>　参加費の金額は、【別紙１】各回実施報告書の参加費と参加人数から算出される金額と一致している必要があります。
　提出の前に必ずご確認ください。</t>
        </r>
      </text>
    </comment>
    <comment ref="E7" authorId="1" shapeId="0" xr:uid="{129393C8-276F-446E-ACC7-72B7FEC78D2A}">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D9FF9791-8C20-4FA9-B159-425685F003F8}">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5D5586F8-4405-46DB-AAE4-D65F77B87161}">
      <text>
        <r>
          <rPr>
            <sz val="12"/>
            <color indexed="81"/>
            <rFont val="MS P ゴシック"/>
            <family val="3"/>
            <charset val="128"/>
          </rPr>
          <t>❷消耗品費
❸印刷費
❹食材費
❺車両燃料費
❻光熱水費</t>
        </r>
      </text>
    </comment>
    <comment ref="F16" authorId="0" shapeId="0" xr:uid="{F0637541-2BE0-4137-8C15-CAF4373D56CE}">
      <text>
        <r>
          <rPr>
            <sz val="12"/>
            <color indexed="81"/>
            <rFont val="MS P ゴシック"/>
            <family val="3"/>
            <charset val="128"/>
          </rPr>
          <t>❼会場使用料
❽車両賃借料
❾食材・備品等の保管庫賃借料</t>
        </r>
      </text>
    </comment>
    <comment ref="F17" authorId="0" shapeId="0" xr:uid="{201697AB-7EB1-4C8F-8324-B4DAD5649CF9}">
      <text>
        <r>
          <rPr>
            <sz val="12"/>
            <color indexed="81"/>
            <rFont val="MS P ゴシック"/>
            <family val="3"/>
            <charset val="128"/>
          </rPr>
          <t>❿通信費
⓫郵便代
⓬保険料
⓭食材の運搬に係る交通費</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C85110C3-4E56-468C-B78A-F05A9DF1FAB5}">
      <text>
        <r>
          <rPr>
            <sz val="12"/>
            <color indexed="81"/>
            <rFont val="MS P ゴシック"/>
            <family val="3"/>
            <charset val="128"/>
          </rPr>
          <t>　参加費の金額は、原則【会食事業】のシートに計上し、講座の参加費として別途徴収した場合のみこちらに計上してください。</t>
        </r>
      </text>
    </comment>
    <comment ref="E7" authorId="1" shapeId="0" xr:uid="{A8D34F6D-09E5-4A05-A901-A57340CA43AE}">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371EAB73-9299-4D19-8153-9CED42FB0BA1}">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1580D594-549F-4817-AC05-BE27B28B1BC4}">
      <text>
        <r>
          <rPr>
            <sz val="12"/>
            <color indexed="81"/>
            <rFont val="MS P ゴシック"/>
            <family val="3"/>
            <charset val="128"/>
          </rPr>
          <t xml:space="preserve">❶講師謝礼
</t>
        </r>
      </text>
    </comment>
    <comment ref="F16" authorId="0" shapeId="0" xr:uid="{652B3757-62E1-44C8-B38D-9F477A49C464}">
      <text>
        <r>
          <rPr>
            <sz val="12"/>
            <color indexed="81"/>
            <rFont val="MS P ゴシック"/>
            <family val="3"/>
            <charset val="128"/>
          </rPr>
          <t>❷消耗品費
❸印刷費
❹食材費
❺車両燃料費
❻光熱水費</t>
        </r>
      </text>
    </comment>
    <comment ref="F17" authorId="0" shapeId="0" xr:uid="{4F027224-6833-4480-A4B2-022C23225CBE}">
      <text>
        <r>
          <rPr>
            <sz val="12"/>
            <color indexed="81"/>
            <rFont val="MS P ゴシック"/>
            <family val="3"/>
            <charset val="128"/>
          </rPr>
          <t>❼会場使用料
❽車両賃借料
❾食材・備品等の保管庫賃借料</t>
        </r>
      </text>
    </comment>
    <comment ref="F18" authorId="0" shapeId="0" xr:uid="{9A6ABBB1-F352-47A1-8809-09BE1171B886}">
      <text>
        <r>
          <rPr>
            <sz val="12"/>
            <color indexed="81"/>
            <rFont val="MS P ゴシック"/>
            <family val="3"/>
            <charset val="128"/>
          </rPr>
          <t>❿通信費
⓫郵便代
⓬保険料
⓭食材の運搬に係る交通費</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3FE0AC0C-6F2D-41FE-AA8E-6924081481D8}">
      <text>
        <r>
          <rPr>
            <sz val="12"/>
            <color indexed="81"/>
            <rFont val="MS P ゴシック"/>
            <family val="3"/>
            <charset val="128"/>
          </rPr>
          <t>　参加費の金額は、原則【会食事業】のシートに計上し、交流事業の参加費として別途徴収した場合のみこちらに計上してください。</t>
        </r>
      </text>
    </comment>
    <comment ref="E7" authorId="1" shapeId="0" xr:uid="{6952A0D5-0686-48A2-A841-5EAC725EB489}">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165E8BC9-88B9-42BE-BDBF-AF83B61B1EF9}">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7D335279-EC22-4DF6-9A57-52DB6090A4B2}">
      <text>
        <r>
          <rPr>
            <sz val="12"/>
            <color indexed="81"/>
            <rFont val="MS P ゴシック"/>
            <family val="3"/>
            <charset val="128"/>
          </rPr>
          <t xml:space="preserve">❶講師謝礼
</t>
        </r>
      </text>
    </comment>
    <comment ref="F16" authorId="0" shapeId="0" xr:uid="{E47E3F67-BB6D-41F3-A34C-85C77041C371}">
      <text>
        <r>
          <rPr>
            <sz val="12"/>
            <color indexed="81"/>
            <rFont val="MS P ゴシック"/>
            <family val="3"/>
            <charset val="128"/>
          </rPr>
          <t>❷消耗品費
❸印刷費
❹食材費
❺車両燃料費
❻光熱水費</t>
        </r>
      </text>
    </comment>
    <comment ref="F17" authorId="0" shapeId="0" xr:uid="{D49E712B-EC22-466C-AF66-5E81D5545CDE}">
      <text>
        <r>
          <rPr>
            <sz val="12"/>
            <color indexed="81"/>
            <rFont val="MS P ゴシック"/>
            <family val="3"/>
            <charset val="128"/>
          </rPr>
          <t>❼会場使用料
❽車両賃借料
❾食材・備品等の保管庫賃借料</t>
        </r>
      </text>
    </comment>
    <comment ref="F18" authorId="0" shapeId="0" xr:uid="{C785EDC3-D75E-4B17-BBEA-0A30DA752B49}">
      <text>
        <r>
          <rPr>
            <sz val="12"/>
            <color indexed="81"/>
            <rFont val="MS P ゴシック"/>
            <family val="3"/>
            <charset val="128"/>
          </rPr>
          <t>❿通信費
⓫郵便代
⓬保険料
⓭食材の運搬に係る交通費</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寺島　聡</author>
    <author>末平　一俊</author>
  </authors>
  <commentList>
    <comment ref="E6" authorId="0" shapeId="0" xr:uid="{C9DC4635-F4D8-4ACC-81A3-F8B376CA5182}">
      <text>
        <r>
          <rPr>
            <sz val="12"/>
            <color indexed="81"/>
            <rFont val="MS P ゴシック"/>
            <family val="3"/>
            <charset val="128"/>
          </rPr>
          <t>　参加費の金額は、原則【会食事業】のシートに計上し、立ち上げ経費として別途会員から徴収した場合のみこちらに計上してください。</t>
        </r>
      </text>
    </comment>
    <comment ref="E7" authorId="1" shapeId="0" xr:uid="{9C33E488-DAD5-4CBB-8207-6A9B0922837A}">
      <text>
        <r>
          <rPr>
            <sz val="12"/>
            <color indexed="81"/>
            <rFont val="MS P ゴシック"/>
            <family val="3"/>
            <charset val="128"/>
          </rPr>
          <t>区から交付済みの補助額を入力してください。</t>
        </r>
        <r>
          <rPr>
            <sz val="9"/>
            <color indexed="81"/>
            <rFont val="MS P ゴシック"/>
            <family val="3"/>
            <charset val="128"/>
          </rPr>
          <t xml:space="preserve">
</t>
        </r>
      </text>
    </comment>
    <comment ref="F14" authorId="0" shapeId="0" xr:uid="{9FE2F83C-6C36-47F2-894F-C6C2072B9B88}">
      <text>
        <r>
          <rPr>
            <sz val="12"/>
            <color indexed="81"/>
            <rFont val="MS P ゴシック"/>
            <family val="3"/>
            <charset val="128"/>
          </rPr>
          <t>【注意①】
　申請時に記載されていない経費が後で発生した場合、事業の変更申請が必要となる場合があります。
　申請時の収支計画書の内容をご確認のうえ、作成をお願いします。</t>
        </r>
      </text>
    </comment>
    <comment ref="F15" authorId="0" shapeId="0" xr:uid="{06674C5F-7242-434A-B3D6-D0BB6684CB83}">
      <text>
        <r>
          <rPr>
            <sz val="12"/>
            <color indexed="81"/>
            <rFont val="MS P ゴシック"/>
            <family val="3"/>
            <charset val="128"/>
          </rPr>
          <t>❷消耗品費
❸印刷費
❹食材費
❺車両燃料費
❻光熱水費</t>
        </r>
      </text>
    </comment>
    <comment ref="F16" authorId="0" shapeId="0" xr:uid="{3CC019CE-2FEA-43A9-8527-1E66B61875D4}">
      <text>
        <r>
          <rPr>
            <sz val="12"/>
            <color indexed="81"/>
            <rFont val="MS P ゴシック"/>
            <family val="3"/>
            <charset val="128"/>
          </rPr>
          <t>❼会場使用料
❽車両賃借料
❾食材・備品等の保管庫賃借料</t>
        </r>
      </text>
    </comment>
    <comment ref="F17" authorId="0" shapeId="0" xr:uid="{5D554CD3-401B-45FD-BC8D-320281EBA206}">
      <text>
        <r>
          <rPr>
            <sz val="12"/>
            <color indexed="81"/>
            <rFont val="MS P ゴシック"/>
            <family val="3"/>
            <charset val="128"/>
          </rPr>
          <t>⓮新たに長寿ふれあい食堂を実施するために必要な備品（100,000円以上）の購入に関する経費</t>
        </r>
      </text>
    </comment>
  </commentList>
</comments>
</file>

<file path=xl/sharedStrings.xml><?xml version="1.0" encoding="utf-8"?>
<sst xmlns="http://schemas.openxmlformats.org/spreadsheetml/2006/main" count="343" uniqueCount="169">
  <si>
    <t>中野区長　宛て</t>
    <rPh sb="0" eb="1">
      <t>ナカ</t>
    </rPh>
    <rPh sb="1" eb="2">
      <t>ノ</t>
    </rPh>
    <rPh sb="2" eb="3">
      <t>ク</t>
    </rPh>
    <rPh sb="3" eb="4">
      <t>チョウ</t>
    </rPh>
    <rPh sb="5" eb="6">
      <t>ア</t>
    </rPh>
    <phoneticPr fontId="2"/>
  </si>
  <si>
    <t>　申請者</t>
    <rPh sb="1" eb="4">
      <t>シンセイシャ</t>
    </rPh>
    <phoneticPr fontId="2"/>
  </si>
  <si>
    <t xml:space="preserve">団体名 </t>
  </si>
  <si>
    <t>代表者名</t>
  </si>
  <si>
    <t>　　　　　　記</t>
    <rPh sb="6" eb="7">
      <t>キ</t>
    </rPh>
    <phoneticPr fontId="2"/>
  </si>
  <si>
    <t>１ 事 業 名</t>
    <rPh sb="2" eb="3">
      <t>コト</t>
    </rPh>
    <rPh sb="4" eb="5">
      <t>ギョウ</t>
    </rPh>
    <rPh sb="6" eb="7">
      <t>メイ</t>
    </rPh>
    <phoneticPr fontId="2"/>
  </si>
  <si>
    <t>２ 交付決定額</t>
    <rPh sb="2" eb="4">
      <t>コウフ</t>
    </rPh>
    <rPh sb="4" eb="6">
      <t>ケッテイ</t>
    </rPh>
    <rPh sb="6" eb="7">
      <t>ガク</t>
    </rPh>
    <phoneticPr fontId="2"/>
  </si>
  <si>
    <t>金</t>
    <rPh sb="0" eb="1">
      <t>カネ</t>
    </rPh>
    <phoneticPr fontId="2"/>
  </si>
  <si>
    <t>円</t>
    <rPh sb="0" eb="1">
      <t>エン</t>
    </rPh>
    <phoneticPr fontId="2"/>
  </si>
  <si>
    <t>３ 添付書類</t>
    <rPh sb="2" eb="3">
      <t>ソウ</t>
    </rPh>
    <rPh sb="3" eb="4">
      <t>ヅケ</t>
    </rPh>
    <rPh sb="4" eb="5">
      <t>ショ</t>
    </rPh>
    <rPh sb="5" eb="6">
      <t>タグイ</t>
    </rPh>
    <phoneticPr fontId="2"/>
  </si>
  <si>
    <t>（１）事業の各回実施報告書（別紙１）</t>
    <rPh sb="3" eb="5">
      <t>ジギョウ</t>
    </rPh>
    <rPh sb="6" eb="8">
      <t>カクカイ</t>
    </rPh>
    <rPh sb="8" eb="10">
      <t>ジッシ</t>
    </rPh>
    <rPh sb="10" eb="13">
      <t>ホウコクショ</t>
    </rPh>
    <rPh sb="14" eb="16">
      <t>ベッシ</t>
    </rPh>
    <phoneticPr fontId="2"/>
  </si>
  <si>
    <t>（３）事業の収支報告に基づく精算書（別紙３）</t>
    <rPh sb="3" eb="5">
      <t>ジギョウ</t>
    </rPh>
    <rPh sb="6" eb="8">
      <t>シュウシ</t>
    </rPh>
    <rPh sb="8" eb="10">
      <t>ホウコク</t>
    </rPh>
    <rPh sb="11" eb="12">
      <t>モト</t>
    </rPh>
    <rPh sb="14" eb="17">
      <t>セイサンショ</t>
    </rPh>
    <rPh sb="18" eb="20">
      <t>ベッシ</t>
    </rPh>
    <phoneticPr fontId="2"/>
  </si>
  <si>
    <t>　　　　　　</t>
  </si>
  <si>
    <t>４　事業の目的の達成度</t>
    <rPh sb="2" eb="4">
      <t>ジギョウ</t>
    </rPh>
    <rPh sb="5" eb="7">
      <t>モクテキ</t>
    </rPh>
    <rPh sb="8" eb="10">
      <t>タッセイ</t>
    </rPh>
    <rPh sb="10" eb="11">
      <t>ド</t>
    </rPh>
    <phoneticPr fontId="2"/>
  </si>
  <si>
    <t>事業名</t>
    <rPh sb="0" eb="2">
      <t>ジギョウ</t>
    </rPh>
    <rPh sb="2" eb="3">
      <t>メイ</t>
    </rPh>
    <phoneticPr fontId="2"/>
  </si>
  <si>
    <t>実施日</t>
    <rPh sb="0" eb="2">
      <t>ジッシ</t>
    </rPh>
    <rPh sb="2" eb="3">
      <t>ビ</t>
    </rPh>
    <phoneticPr fontId="2"/>
  </si>
  <si>
    <t>実施方法</t>
    <rPh sb="0" eb="2">
      <t>ジッシ</t>
    </rPh>
    <rPh sb="2" eb="4">
      <t>ホウホウ</t>
    </rPh>
    <phoneticPr fontId="2"/>
  </si>
  <si>
    <t>実施場所</t>
    <rPh sb="0" eb="2">
      <t>ジッシ</t>
    </rPh>
    <rPh sb="2" eb="4">
      <t>バショ</t>
    </rPh>
    <phoneticPr fontId="2"/>
  </si>
  <si>
    <t>実施時間</t>
    <rPh sb="0" eb="2">
      <t>ジッシ</t>
    </rPh>
    <rPh sb="2" eb="4">
      <t>ジカン</t>
    </rPh>
    <phoneticPr fontId="2"/>
  </si>
  <si>
    <t>参加費</t>
    <rPh sb="0" eb="3">
      <t>サンカヒ</t>
    </rPh>
    <phoneticPr fontId="2"/>
  </si>
  <si>
    <t>メニュー</t>
  </si>
  <si>
    <t>備考</t>
    <rPh sb="0" eb="2">
      <t>ビコウ</t>
    </rPh>
    <phoneticPr fontId="2"/>
  </si>
  <si>
    <t>ボランティア</t>
  </si>
  <si>
    <t>その他</t>
    <rPh sb="2" eb="3">
      <t>タ</t>
    </rPh>
    <phoneticPr fontId="2"/>
  </si>
  <si>
    <t>例</t>
    <rPh sb="0" eb="1">
      <t>レイ</t>
    </rPh>
    <phoneticPr fontId="2"/>
  </si>
  <si>
    <t>食堂</t>
    <rPh sb="0" eb="2">
      <t>ショクドウ</t>
    </rPh>
    <phoneticPr fontId="2"/>
  </si>
  <si>
    <t>○○区民活動センター</t>
    <rPh sb="2" eb="4">
      <t>クミン</t>
    </rPh>
    <rPh sb="4" eb="6">
      <t>カツドウ</t>
    </rPh>
    <phoneticPr fontId="2"/>
  </si>
  <si>
    <t>16時～18時</t>
    <rPh sb="2" eb="3">
      <t>ジ</t>
    </rPh>
    <rPh sb="6" eb="7">
      <t>ジ</t>
    </rPh>
    <phoneticPr fontId="2"/>
  </si>
  <si>
    <t>のり弁当</t>
    <rPh sb="2" eb="4">
      <t>ベントウ</t>
    </rPh>
    <phoneticPr fontId="2"/>
  </si>
  <si>
    <t>合計</t>
    <rPh sb="0" eb="2">
      <t>ゴウケイ</t>
    </rPh>
    <phoneticPr fontId="2"/>
  </si>
  <si>
    <t>〈収　入〉</t>
    <rPh sb="1" eb="2">
      <t>オサム</t>
    </rPh>
    <rPh sb="3" eb="4">
      <t>イリ</t>
    </rPh>
    <phoneticPr fontId="2"/>
  </si>
  <si>
    <t>項目</t>
    <rPh sb="0" eb="1">
      <t>コウ</t>
    </rPh>
    <rPh sb="1" eb="2">
      <t>メ</t>
    </rPh>
    <phoneticPr fontId="2"/>
  </si>
  <si>
    <t>金額（円）</t>
    <rPh sb="0" eb="1">
      <t>キン</t>
    </rPh>
    <rPh sb="1" eb="2">
      <t>ガク</t>
    </rPh>
    <rPh sb="3" eb="4">
      <t>エン</t>
    </rPh>
    <phoneticPr fontId="2"/>
  </si>
  <si>
    <t>内訳</t>
    <rPh sb="0" eb="1">
      <t>ナイ</t>
    </rPh>
    <rPh sb="1" eb="2">
      <t>ヤク</t>
    </rPh>
    <phoneticPr fontId="2"/>
  </si>
  <si>
    <t>参加費または寄付金額（①）</t>
    <rPh sb="0" eb="2">
      <t>サンカ</t>
    </rPh>
    <rPh sb="2" eb="3">
      <t>ヒ</t>
    </rPh>
    <rPh sb="6" eb="8">
      <t>キフ</t>
    </rPh>
    <rPh sb="8" eb="9">
      <t>キン</t>
    </rPh>
    <rPh sb="9" eb="10">
      <t>ガク</t>
    </rPh>
    <phoneticPr fontId="2"/>
  </si>
  <si>
    <t>自己資金</t>
  </si>
  <si>
    <t>収入合計（④）</t>
    <rPh sb="0" eb="2">
      <t>シュウニュウ</t>
    </rPh>
    <rPh sb="2" eb="4">
      <t>ゴウケイ</t>
    </rPh>
    <phoneticPr fontId="2"/>
  </si>
  <si>
    <t>〈支　出〉</t>
    <rPh sb="1" eb="2">
      <t>ササ</t>
    </rPh>
    <rPh sb="3" eb="4">
      <t>デ</t>
    </rPh>
    <phoneticPr fontId="2"/>
  </si>
  <si>
    <t>金額（円）</t>
  </si>
  <si>
    <t>内訳(積算根拠)</t>
    <rPh sb="0" eb="1">
      <t>ナイ</t>
    </rPh>
    <rPh sb="1" eb="2">
      <t>ヤク</t>
    </rPh>
    <rPh sb="3" eb="5">
      <t>セキサン</t>
    </rPh>
    <rPh sb="5" eb="7">
      <t>コンキョ</t>
    </rPh>
    <phoneticPr fontId="2"/>
  </si>
  <si>
    <t>需用費</t>
    <rPh sb="0" eb="3">
      <t>ジュヨウヒ</t>
    </rPh>
    <phoneticPr fontId="2"/>
  </si>
  <si>
    <t>役務費等</t>
    <phoneticPr fontId="2"/>
  </si>
  <si>
    <t>小　計（⑤）</t>
    <phoneticPr fontId="2"/>
  </si>
  <si>
    <t>項目</t>
  </si>
  <si>
    <t>内訳(積算根拠)</t>
  </si>
  <si>
    <t>小　計（⑥）</t>
    <phoneticPr fontId="2"/>
  </si>
  <si>
    <t>支出合計（⑤＋⑥）</t>
    <rPh sb="0" eb="2">
      <t>シシュツ</t>
    </rPh>
    <rPh sb="2" eb="4">
      <t>ゴウケイ</t>
    </rPh>
    <phoneticPr fontId="2"/>
  </si>
  <si>
    <t>←事務局使用欄</t>
    <rPh sb="1" eb="4">
      <t>ジムキョク</t>
    </rPh>
    <rPh sb="4" eb="6">
      <t>シヨウ</t>
    </rPh>
    <rPh sb="6" eb="7">
      <t>ラン</t>
    </rPh>
    <phoneticPr fontId="2"/>
  </si>
  <si>
    <t>a</t>
  </si>
  <si>
    <t>a=</t>
    <phoneticPr fontId="2"/>
  </si>
  <si>
    <t>b</t>
  </si>
  <si>
    <t>b=</t>
    <phoneticPr fontId="2"/>
  </si>
  <si>
    <t>支出日
（購入日）</t>
    <rPh sb="0" eb="2">
      <t>ししゅつ</t>
    </rPh>
    <rPh sb="2" eb="3">
      <t>ひ</t>
    </rPh>
    <rPh sb="5" eb="7">
      <t>こうにゅう</t>
    </rPh>
    <rPh sb="7" eb="8">
      <t>ひ</t>
    </rPh>
    <phoneticPr fontId="17" type="Hiragana"/>
  </si>
  <si>
    <t>品目</t>
    <rPh sb="0" eb="2">
      <t>ひんもく</t>
    </rPh>
    <phoneticPr fontId="17" type="Hiragana"/>
  </si>
  <si>
    <t>費目</t>
    <rPh sb="0" eb="2">
      <t>ひもく</t>
    </rPh>
    <phoneticPr fontId="17" type="Hiragana"/>
  </si>
  <si>
    <t>レシート等合計金額
（税込み）</t>
    <rPh sb="4" eb="5">
      <t>とう</t>
    </rPh>
    <rPh sb="5" eb="7">
      <t>ごうけい</t>
    </rPh>
    <rPh sb="7" eb="9">
      <t>きんがく</t>
    </rPh>
    <rPh sb="11" eb="13">
      <t>ぜいこ</t>
    </rPh>
    <phoneticPr fontId="17" type="Hiragana"/>
  </si>
  <si>
    <t>支出合計</t>
    <rPh sb="0" eb="2">
      <t>ししゅつ</t>
    </rPh>
    <rPh sb="2" eb="4">
      <t>ごうけい</t>
    </rPh>
    <phoneticPr fontId="17" type="Hiragana"/>
  </si>
  <si>
    <t>各項目の支出内訳⇒</t>
    <rPh sb="0" eb="3">
      <t>カクコウモク</t>
    </rPh>
    <rPh sb="4" eb="8">
      <t>シシュツウチワケ</t>
    </rPh>
    <phoneticPr fontId="15"/>
  </si>
  <si>
    <t>団体名</t>
    <rPh sb="0" eb="2">
      <t>ダンタイ</t>
    </rPh>
    <rPh sb="2" eb="3">
      <t>メイ</t>
    </rPh>
    <phoneticPr fontId="2"/>
  </si>
  <si>
    <t>代表者名</t>
    <rPh sb="0" eb="3">
      <t>ダイヒョウシャ</t>
    </rPh>
    <rPh sb="3" eb="4">
      <t>メイ</t>
    </rPh>
    <phoneticPr fontId="2"/>
  </si>
  <si>
    <t>（事業名）</t>
  </si>
  <si>
    <t xml:space="preserve"> ：（Ａ）</t>
  </si>
  <si>
    <t>円</t>
    <rPh sb="0" eb="1">
      <t>エン</t>
    </rPh>
    <phoneticPr fontId="15"/>
  </si>
  <si>
    <t>（※1）</t>
  </si>
  <si>
    <t>（※2）</t>
  </si>
  <si>
    <t>※「会食」と「講座」「交流事業」を同日に開催した場合は、それぞれの事業毎に参加人数等の記載をお願いします。</t>
    <rPh sb="2" eb="4">
      <t>カイショク</t>
    </rPh>
    <rPh sb="7" eb="9">
      <t>コウザ</t>
    </rPh>
    <rPh sb="11" eb="15">
      <t>コウリュウジギョウ</t>
    </rPh>
    <rPh sb="17" eb="19">
      <t>ドウジツ</t>
    </rPh>
    <rPh sb="20" eb="22">
      <t>カイサイ</t>
    </rPh>
    <rPh sb="24" eb="26">
      <t>バアイ</t>
    </rPh>
    <rPh sb="33" eb="35">
      <t>ジギョウ</t>
    </rPh>
    <rPh sb="35" eb="36">
      <t>ゴト</t>
    </rPh>
    <rPh sb="37" eb="39">
      <t>サンカ</t>
    </rPh>
    <rPh sb="39" eb="41">
      <t>ニンズ</t>
    </rPh>
    <rPh sb="41" eb="42">
      <t>トウ</t>
    </rPh>
    <rPh sb="43" eb="45">
      <t>キサイ</t>
    </rPh>
    <rPh sb="47" eb="48">
      <t>ネガ</t>
    </rPh>
    <phoneticPr fontId="2"/>
  </si>
  <si>
    <t>※記載欄が足りない場合は２枚目を作成してください。</t>
    <rPh sb="1" eb="3">
      <t>キサイ</t>
    </rPh>
    <rPh sb="3" eb="4">
      <t>ラン</t>
    </rPh>
    <rPh sb="5" eb="6">
      <t>タ</t>
    </rPh>
    <rPh sb="9" eb="11">
      <t>バアイ</t>
    </rPh>
    <rPh sb="13" eb="15">
      <t>マイメ</t>
    </rPh>
    <rPh sb="16" eb="18">
      <t>サクセイ</t>
    </rPh>
    <phoneticPr fontId="2"/>
  </si>
  <si>
    <t>なかの長寿ふれあい食堂推進事業補助金実績報告書</t>
    <rPh sb="18" eb="20">
      <t>ジッセキ</t>
    </rPh>
    <rPh sb="20" eb="23">
      <t>ホウコクショ</t>
    </rPh>
    <phoneticPr fontId="2"/>
  </si>
  <si>
    <t>なかの長寿ふれあい食堂推進事業各回実施報告書</t>
    <rPh sb="15" eb="17">
      <t>カクカイ</t>
    </rPh>
    <rPh sb="17" eb="19">
      <t>ジッシ</t>
    </rPh>
    <phoneticPr fontId="2"/>
  </si>
  <si>
    <t>補助対象外経費の内訳</t>
    <rPh sb="0" eb="2">
      <t>ホジョ</t>
    </rPh>
    <rPh sb="8" eb="10">
      <t>ウチワケ</t>
    </rPh>
    <phoneticPr fontId="2"/>
  </si>
  <si>
    <t>※　区から交付済みの補助金額を記入してください。</t>
    <rPh sb="2" eb="3">
      <t>ク</t>
    </rPh>
    <rPh sb="5" eb="7">
      <t>コウフ</t>
    </rPh>
    <rPh sb="7" eb="8">
      <t>ズ</t>
    </rPh>
    <rPh sb="10" eb="12">
      <t>ホジョ</t>
    </rPh>
    <rPh sb="12" eb="14">
      <t>キンガク</t>
    </rPh>
    <rPh sb="13" eb="14">
      <t>ガク</t>
    </rPh>
    <rPh sb="15" eb="17">
      <t>キニュウ</t>
    </rPh>
    <phoneticPr fontId="2"/>
  </si>
  <si>
    <t>長寿ふれあい食堂補助金（②）（※）</t>
    <phoneticPr fontId="2"/>
  </si>
  <si>
    <t>補助対象となる経費の小計(⑤)</t>
    <rPh sb="0" eb="2">
      <t>ホジョ</t>
    </rPh>
    <phoneticPr fontId="2"/>
  </si>
  <si>
    <t xml:space="preserve">補助対象となる経費の小計(⑤) － </t>
    <rPh sb="0" eb="2">
      <t>ホジョ</t>
    </rPh>
    <phoneticPr fontId="2"/>
  </si>
  <si>
    <t>{参加者から徴収する金額又は寄付金額(①) － 補助対象外経費の小計(⑥)}</t>
    <rPh sb="24" eb="26">
      <t>ホジョ</t>
    </rPh>
    <phoneticPr fontId="2"/>
  </si>
  <si>
    <t>補助対象となる経費の内訳</t>
    <rPh sb="0" eb="2">
      <t>ホジョ</t>
    </rPh>
    <rPh sb="2" eb="4">
      <t>タイショウ</t>
    </rPh>
    <rPh sb="7" eb="9">
      <t>ケイヒ</t>
    </rPh>
    <rPh sb="10" eb="12">
      <t>ウチワケ</t>
    </rPh>
    <phoneticPr fontId="2"/>
  </si>
  <si>
    <t>なかの長寿ふれあい食堂推進事業収支報告に基づく精算書</t>
    <rPh sb="3" eb="5">
      <t>チョウジュ</t>
    </rPh>
    <rPh sb="9" eb="11">
      <t>ショクドウ</t>
    </rPh>
    <rPh sb="11" eb="13">
      <t>スイシン</t>
    </rPh>
    <rPh sb="13" eb="15">
      <t>ジギョウ</t>
    </rPh>
    <rPh sb="15" eb="17">
      <t>シュウシ</t>
    </rPh>
    <rPh sb="17" eb="19">
      <t>ホウコク</t>
    </rPh>
    <rPh sb="20" eb="21">
      <t>モト</t>
    </rPh>
    <rPh sb="23" eb="26">
      <t>セイサンショ</t>
    </rPh>
    <phoneticPr fontId="2"/>
  </si>
  <si>
    <t>交付済の補助金額（※１）</t>
    <rPh sb="0" eb="2">
      <t>コウフ</t>
    </rPh>
    <rPh sb="2" eb="3">
      <t>ス</t>
    </rPh>
    <rPh sb="4" eb="6">
      <t>ホジョ</t>
    </rPh>
    <rPh sb="6" eb="8">
      <t>キンガク</t>
    </rPh>
    <phoneticPr fontId="2"/>
  </si>
  <si>
    <t>収支報告書【会食事業】</t>
    <rPh sb="0" eb="2">
      <t>シュウシ</t>
    </rPh>
    <rPh sb="2" eb="5">
      <t>ホウコクショ</t>
    </rPh>
    <rPh sb="6" eb="10">
      <t>カイショクジギョウ</t>
    </rPh>
    <phoneticPr fontId="2"/>
  </si>
  <si>
    <t>支 出 内 訳 一 覧【会食事業】</t>
    <rPh sb="0" eb="1">
      <t>し</t>
    </rPh>
    <rPh sb="2" eb="3">
      <t>で</t>
    </rPh>
    <rPh sb="4" eb="5">
      <t>うち</t>
    </rPh>
    <rPh sb="6" eb="7">
      <t>わけ</t>
    </rPh>
    <rPh sb="8" eb="9">
      <t>いち</t>
    </rPh>
    <rPh sb="10" eb="11">
      <t>らん</t>
    </rPh>
    <rPh sb="12" eb="14">
      <t>かいしょく</t>
    </rPh>
    <rPh sb="14" eb="16">
      <t>じぎょう</t>
    </rPh>
    <phoneticPr fontId="17" type="Hiragana"/>
  </si>
  <si>
    <t>支 出 内 訳 一 覧【講座の開催】</t>
    <rPh sb="0" eb="1">
      <t>し</t>
    </rPh>
    <rPh sb="2" eb="3">
      <t>で</t>
    </rPh>
    <rPh sb="4" eb="5">
      <t>うち</t>
    </rPh>
    <rPh sb="6" eb="7">
      <t>わけ</t>
    </rPh>
    <rPh sb="8" eb="9">
      <t>いち</t>
    </rPh>
    <rPh sb="10" eb="11">
      <t>らん</t>
    </rPh>
    <rPh sb="12" eb="14">
      <t>こうざ</t>
    </rPh>
    <rPh sb="15" eb="17">
      <t>かいさい</t>
    </rPh>
    <phoneticPr fontId="17" type="Hiragana"/>
  </si>
  <si>
    <t>収支報告書【講座の開催】</t>
    <rPh sb="0" eb="2">
      <t>シュウシ</t>
    </rPh>
    <rPh sb="2" eb="5">
      <t>ホウコクショ</t>
    </rPh>
    <rPh sb="6" eb="8">
      <t>コウザ</t>
    </rPh>
    <rPh sb="9" eb="11">
      <t>カイサイ</t>
    </rPh>
    <phoneticPr fontId="2"/>
  </si>
  <si>
    <t>収支報告書【交流事業の開催】</t>
    <rPh sb="0" eb="2">
      <t>シュウシ</t>
    </rPh>
    <rPh sb="2" eb="5">
      <t>ホウコクショ</t>
    </rPh>
    <rPh sb="6" eb="10">
      <t>コウリュウジギョウ</t>
    </rPh>
    <rPh sb="11" eb="13">
      <t>カイサイ</t>
    </rPh>
    <phoneticPr fontId="2"/>
  </si>
  <si>
    <t>収支報告書【会食事業の立上げ】</t>
    <rPh sb="0" eb="2">
      <t>シュウシ</t>
    </rPh>
    <rPh sb="2" eb="5">
      <t>ホウコクショ</t>
    </rPh>
    <rPh sb="6" eb="8">
      <t>カイショク</t>
    </rPh>
    <rPh sb="8" eb="10">
      <t>ジギョウ</t>
    </rPh>
    <rPh sb="11" eb="13">
      <t>タチア</t>
    </rPh>
    <phoneticPr fontId="2"/>
  </si>
  <si>
    <t>支 出 内 訳 一 覧【会食事業の立上げ】</t>
    <rPh sb="0" eb="1">
      <t>し</t>
    </rPh>
    <rPh sb="2" eb="3">
      <t>で</t>
    </rPh>
    <rPh sb="4" eb="5">
      <t>うち</t>
    </rPh>
    <rPh sb="6" eb="7">
      <t>わけ</t>
    </rPh>
    <rPh sb="8" eb="9">
      <t>いち</t>
    </rPh>
    <rPh sb="10" eb="11">
      <t>らん</t>
    </rPh>
    <rPh sb="12" eb="16">
      <t>かいしょくじぎょう</t>
    </rPh>
    <rPh sb="17" eb="19">
      <t>たちあ</t>
    </rPh>
    <phoneticPr fontId="17" type="Hiragana"/>
  </si>
  <si>
    <t>支 出 内 訳 一 覧【交流事業の開催】</t>
    <rPh sb="0" eb="1">
      <t>し</t>
    </rPh>
    <rPh sb="2" eb="3">
      <t>で</t>
    </rPh>
    <rPh sb="4" eb="5">
      <t>うち</t>
    </rPh>
    <rPh sb="6" eb="7">
      <t>わけ</t>
    </rPh>
    <rPh sb="8" eb="9">
      <t>いち</t>
    </rPh>
    <rPh sb="10" eb="11">
      <t>らん</t>
    </rPh>
    <rPh sb="12" eb="14">
      <t>こうりゅう</t>
    </rPh>
    <rPh sb="14" eb="16">
      <t>じぎょう</t>
    </rPh>
    <rPh sb="17" eb="19">
      <t>かいさい</t>
    </rPh>
    <phoneticPr fontId="17" type="Hiragana"/>
  </si>
  <si>
    <t>（２）事業の収支報告書（別紙２－１～４）及び支出内訳一覧</t>
    <rPh sb="3" eb="5">
      <t>ジギョウ</t>
    </rPh>
    <rPh sb="6" eb="8">
      <t>シュウシ</t>
    </rPh>
    <rPh sb="8" eb="11">
      <t>ホウコクショ</t>
    </rPh>
    <rPh sb="12" eb="14">
      <t>ベッシ</t>
    </rPh>
    <rPh sb="20" eb="21">
      <t>オヨ</t>
    </rPh>
    <rPh sb="22" eb="24">
      <t>シシュツ</t>
    </rPh>
    <rPh sb="24" eb="26">
      <t>ウチワケ</t>
    </rPh>
    <rPh sb="26" eb="28">
      <t>イチラン</t>
    </rPh>
    <phoneticPr fontId="2"/>
  </si>
  <si>
    <t>（５）その他事業の内容及び成果を表わす資料</t>
    <rPh sb="5" eb="6">
      <t>タ</t>
    </rPh>
    <rPh sb="6" eb="8">
      <t>ジギョウ</t>
    </rPh>
    <rPh sb="9" eb="11">
      <t>ナイヨウ</t>
    </rPh>
    <rPh sb="11" eb="12">
      <t>オヨ</t>
    </rPh>
    <rPh sb="13" eb="15">
      <t>セイカ</t>
    </rPh>
    <rPh sb="16" eb="17">
      <t>アラ</t>
    </rPh>
    <rPh sb="19" eb="21">
      <t>シリョウ</t>
    </rPh>
    <phoneticPr fontId="2"/>
  </si>
  <si>
    <t>会食事業</t>
    <rPh sb="0" eb="2">
      <t>カイショク</t>
    </rPh>
    <rPh sb="2" eb="4">
      <t>ジギョウ</t>
    </rPh>
    <phoneticPr fontId="2"/>
  </si>
  <si>
    <t>内訳：</t>
    <rPh sb="0" eb="2">
      <t>ウチワケ</t>
    </rPh>
    <phoneticPr fontId="2"/>
  </si>
  <si>
    <t>交流事業の開催</t>
    <rPh sb="0" eb="4">
      <t>コウリュウジギョウ</t>
    </rPh>
    <rPh sb="5" eb="7">
      <t>カイサイ</t>
    </rPh>
    <phoneticPr fontId="2"/>
  </si>
  <si>
    <t>講座の開催</t>
    <rPh sb="0" eb="2">
      <t>コウザ</t>
    </rPh>
    <rPh sb="3" eb="5">
      <t>カイサイ</t>
    </rPh>
    <phoneticPr fontId="2"/>
  </si>
  <si>
    <t>会食事業の立上げ</t>
    <rPh sb="0" eb="4">
      <t>カイショクジギョウ</t>
    </rPh>
    <rPh sb="5" eb="7">
      <t>タチア</t>
    </rPh>
    <phoneticPr fontId="2"/>
  </si>
  <si>
    <t>円</t>
    <rPh sb="0" eb="1">
      <t>エン</t>
    </rPh>
    <phoneticPr fontId="15"/>
  </si>
  <si>
    <t>内、会食事業</t>
    <rPh sb="0" eb="1">
      <t>ウチ</t>
    </rPh>
    <rPh sb="2" eb="4">
      <t>カイショク</t>
    </rPh>
    <rPh sb="4" eb="6">
      <t>ジギョウ</t>
    </rPh>
    <phoneticPr fontId="15"/>
  </si>
  <si>
    <t>内、講座の開催</t>
    <rPh sb="0" eb="1">
      <t>ウチ</t>
    </rPh>
    <rPh sb="2" eb="4">
      <t>コウザ</t>
    </rPh>
    <rPh sb="5" eb="7">
      <t>カイサイ</t>
    </rPh>
    <phoneticPr fontId="15"/>
  </si>
  <si>
    <t>内、交流事業の開催</t>
    <rPh sb="0" eb="1">
      <t>ウチ</t>
    </rPh>
    <rPh sb="2" eb="4">
      <t>コウリュウ</t>
    </rPh>
    <rPh sb="4" eb="6">
      <t>ジギョウ</t>
    </rPh>
    <rPh sb="7" eb="9">
      <t>カイサイ</t>
    </rPh>
    <phoneticPr fontId="15"/>
  </si>
  <si>
    <t>内、会食事業の立上げ</t>
    <rPh sb="0" eb="1">
      <t>ウチ</t>
    </rPh>
    <rPh sb="2" eb="6">
      <t>カイショクジギョウ</t>
    </rPh>
    <rPh sb="7" eb="9">
      <t>タチア</t>
    </rPh>
    <phoneticPr fontId="15"/>
  </si>
  <si>
    <t>備品購入費</t>
    <rPh sb="0" eb="2">
      <t>ビヒン</t>
    </rPh>
    <rPh sb="2" eb="5">
      <t>コウニュウヒ</t>
    </rPh>
    <phoneticPr fontId="15"/>
  </si>
  <si>
    <t>内、会食事業の立上げ</t>
    <rPh sb="0" eb="1">
      <t>ウチ</t>
    </rPh>
    <rPh sb="2" eb="4">
      <t>カイショク</t>
    </rPh>
    <rPh sb="4" eb="6">
      <t>ジギョウ</t>
    </rPh>
    <rPh sb="7" eb="9">
      <t>タチア</t>
    </rPh>
    <phoneticPr fontId="15"/>
  </si>
  <si>
    <t>c</t>
    <phoneticPr fontId="15"/>
  </si>
  <si>
    <t>c=</t>
    <phoneticPr fontId="2"/>
  </si>
  <si>
    <t>第6号様式別紙２－１～４の「長寿ふれあい食堂補助金」の額と一致</t>
    <rPh sb="0" eb="1">
      <t>ダイ</t>
    </rPh>
    <rPh sb="2" eb="3">
      <t>ゴウ</t>
    </rPh>
    <rPh sb="3" eb="5">
      <t>ヨウシキ</t>
    </rPh>
    <rPh sb="5" eb="7">
      <t>ベッシ</t>
    </rPh>
    <rPh sb="27" eb="28">
      <t>ガク</t>
    </rPh>
    <rPh sb="29" eb="31">
      <t>イッチ</t>
    </rPh>
    <phoneticPr fontId="2"/>
  </si>
  <si>
    <t>補助精算額（②とaとbいずれか少ない値）</t>
    <rPh sb="0" eb="2">
      <t>ホジョ</t>
    </rPh>
    <rPh sb="2" eb="4">
      <t>セイサン</t>
    </rPh>
    <rPh sb="4" eb="5">
      <t>ガク</t>
    </rPh>
    <rPh sb="15" eb="16">
      <t>スク</t>
    </rPh>
    <rPh sb="18" eb="19">
      <t>アタイ</t>
    </rPh>
    <phoneticPr fontId="2"/>
  </si>
  <si>
    <t>第6号様式別紙２－１～４の欄外c補助精算額（②とaとbいずれか少ない方）の額と一致</t>
    <rPh sb="0" eb="1">
      <t>ダイ</t>
    </rPh>
    <rPh sb="2" eb="3">
      <t>ゴウ</t>
    </rPh>
    <rPh sb="3" eb="5">
      <t>ヨウシキ</t>
    </rPh>
    <rPh sb="5" eb="7">
      <t>ベッシ</t>
    </rPh>
    <rPh sb="13" eb="15">
      <t>ランガイ</t>
    </rPh>
    <rPh sb="18" eb="20">
      <t>セイサン</t>
    </rPh>
    <rPh sb="37" eb="38">
      <t>ガク</t>
    </rPh>
    <rPh sb="39" eb="41">
      <t>イッチ</t>
    </rPh>
    <phoneticPr fontId="2"/>
  </si>
  <si>
    <t>補助精算額（※2）</t>
    <rPh sb="0" eb="2">
      <t>ホジョ</t>
    </rPh>
    <rPh sb="2" eb="4">
      <t>セイサン</t>
    </rPh>
    <rPh sb="4" eb="5">
      <t>ガク</t>
    </rPh>
    <phoneticPr fontId="2"/>
  </si>
  <si>
    <t xml:space="preserve"> ：（B）</t>
    <phoneticPr fontId="15"/>
  </si>
  <si>
    <r>
      <t xml:space="preserve">返還額（A-B）　
</t>
    </r>
    <r>
      <rPr>
        <sz val="11"/>
        <color theme="1"/>
        <rFont val="BIZ UDP明朝 Medium"/>
        <family val="1"/>
        <charset val="128"/>
      </rPr>
      <t>　：（Ａ）欄の額が（B）欄の額を上回った場合の差額</t>
    </r>
    <rPh sb="0" eb="2">
      <t>ヘンカン</t>
    </rPh>
    <rPh sb="2" eb="3">
      <t>ガク</t>
    </rPh>
    <rPh sb="15" eb="16">
      <t>ラン</t>
    </rPh>
    <rPh sb="17" eb="18">
      <t>ガク</t>
    </rPh>
    <rPh sb="22" eb="23">
      <t>ラン</t>
    </rPh>
    <rPh sb="24" eb="25">
      <t>ガク</t>
    </rPh>
    <rPh sb="26" eb="28">
      <t>ウワマワ</t>
    </rPh>
    <rPh sb="30" eb="32">
      <t>バアイ</t>
    </rPh>
    <rPh sb="33" eb="35">
      <t>サガク</t>
    </rPh>
    <phoneticPr fontId="2"/>
  </si>
  <si>
    <t>第７号様式（第１２条関係）</t>
    <phoneticPr fontId="2"/>
  </si>
  <si>
    <t>（４）支出した助成対象経費の領収書の写し</t>
    <rPh sb="3" eb="5">
      <t>シシュツ</t>
    </rPh>
    <rPh sb="7" eb="9">
      <t>ジョセイ</t>
    </rPh>
    <rPh sb="9" eb="11">
      <t>タイショウ</t>
    </rPh>
    <rPh sb="11" eb="13">
      <t>ケイヒ</t>
    </rPh>
    <rPh sb="14" eb="17">
      <t>リョウシュウショ</t>
    </rPh>
    <rPh sb="18" eb="19">
      <t>ウツ</t>
    </rPh>
    <phoneticPr fontId="2"/>
  </si>
  <si>
    <t>第７号様式別紙３</t>
    <rPh sb="0" eb="1">
      <t>ダイ</t>
    </rPh>
    <rPh sb="2" eb="3">
      <t>ゴウ</t>
    </rPh>
    <rPh sb="3" eb="5">
      <t>ヨウシキ</t>
    </rPh>
    <rPh sb="5" eb="7">
      <t>ベッシ</t>
    </rPh>
    <phoneticPr fontId="2"/>
  </si>
  <si>
    <t>第７号様式別紙２－４</t>
    <rPh sb="0" eb="1">
      <t>ダイ</t>
    </rPh>
    <rPh sb="2" eb="3">
      <t>ゴウ</t>
    </rPh>
    <rPh sb="3" eb="5">
      <t>ヨウシキ</t>
    </rPh>
    <rPh sb="5" eb="7">
      <t>ベッシ</t>
    </rPh>
    <phoneticPr fontId="2"/>
  </si>
  <si>
    <t>第７号様式別紙２の３</t>
    <rPh sb="0" eb="1">
      <t>ダイ</t>
    </rPh>
    <rPh sb="2" eb="3">
      <t>ゴウ</t>
    </rPh>
    <rPh sb="3" eb="5">
      <t>ヨウシキ</t>
    </rPh>
    <rPh sb="5" eb="7">
      <t>ベッシ</t>
    </rPh>
    <phoneticPr fontId="2"/>
  </si>
  <si>
    <t>第７号様式別紙２の２</t>
    <rPh sb="0" eb="1">
      <t>ダイ</t>
    </rPh>
    <rPh sb="2" eb="3">
      <t>ゴウ</t>
    </rPh>
    <rPh sb="3" eb="5">
      <t>ヨウシキ</t>
    </rPh>
    <rPh sb="5" eb="7">
      <t>ベッシ</t>
    </rPh>
    <phoneticPr fontId="2"/>
  </si>
  <si>
    <t>第７号様式別紙２－１</t>
    <rPh sb="0" eb="1">
      <t>ダイ</t>
    </rPh>
    <rPh sb="2" eb="3">
      <t>ゴウ</t>
    </rPh>
    <rPh sb="3" eb="5">
      <t>ヨウシキ</t>
    </rPh>
    <rPh sb="5" eb="7">
      <t>ベッシ</t>
    </rPh>
    <phoneticPr fontId="2"/>
  </si>
  <si>
    <t>第７号様式別紙１</t>
    <rPh sb="0" eb="1">
      <t>ダイ</t>
    </rPh>
    <rPh sb="2" eb="3">
      <t>ゴウ</t>
    </rPh>
    <rPh sb="3" eb="5">
      <t>ヨウシキ</t>
    </rPh>
    <rPh sb="5" eb="7">
      <t>ベッシ</t>
    </rPh>
    <phoneticPr fontId="2"/>
  </si>
  <si>
    <t>報償費</t>
    <rPh sb="0" eb="3">
      <t>ホウショウヒ</t>
    </rPh>
    <phoneticPr fontId="3"/>
  </si>
  <si>
    <t>需用費</t>
    <rPh sb="0" eb="3">
      <t>ジュヨウヒ</t>
    </rPh>
    <phoneticPr fontId="3"/>
  </si>
  <si>
    <t>役務費等</t>
  </si>
  <si>
    <t>❷消耗品費</t>
  </si>
  <si>
    <t>❷消耗品費</t>
    <rPh sb="1" eb="5">
      <t>しょうもうひんひ</t>
    </rPh>
    <phoneticPr fontId="17" type="Hiragana"/>
  </si>
  <si>
    <t>❸印刷費</t>
  </si>
  <si>
    <t>❸印刷費</t>
    <rPh sb="1" eb="4">
      <t>いんさつひ</t>
    </rPh>
    <phoneticPr fontId="17" type="Hiragana"/>
  </si>
  <si>
    <t>❹食材費</t>
  </si>
  <si>
    <t>❹食材費</t>
    <rPh sb="1" eb="4">
      <t>しょくざいひ</t>
    </rPh>
    <phoneticPr fontId="17" type="Hiragana"/>
  </si>
  <si>
    <t>❺車両燃料費</t>
  </si>
  <si>
    <t>❺車両燃料費</t>
    <rPh sb="1" eb="3">
      <t>しゃりょう</t>
    </rPh>
    <rPh sb="3" eb="6">
      <t>ねんりょうひ</t>
    </rPh>
    <phoneticPr fontId="17" type="Hiragana"/>
  </si>
  <si>
    <t>❻光熱水費</t>
  </si>
  <si>
    <t>❻光熱水費</t>
    <rPh sb="1" eb="5">
      <t>こうねつすいひ</t>
    </rPh>
    <phoneticPr fontId="17" type="Hiragana"/>
  </si>
  <si>
    <t>❼会場使用料</t>
  </si>
  <si>
    <t>❼会場使用料</t>
    <rPh sb="1" eb="3">
      <t>かいじょう</t>
    </rPh>
    <rPh sb="3" eb="6">
      <t>しようりょう</t>
    </rPh>
    <phoneticPr fontId="17" type="Hiragana"/>
  </si>
  <si>
    <t>❽車両賃借料</t>
    <rPh sb="1" eb="3">
      <t>しゃりょう</t>
    </rPh>
    <rPh sb="3" eb="6">
      <t>ちんしゃくりょう</t>
    </rPh>
    <phoneticPr fontId="17" type="Hiragana"/>
  </si>
  <si>
    <t>❾保管庫賃借料</t>
  </si>
  <si>
    <t>❾保管庫賃借料</t>
    <rPh sb="1" eb="7">
      <t>ホカンコチンシャクリョウ</t>
    </rPh>
    <phoneticPr fontId="15"/>
  </si>
  <si>
    <t>❿通信費（電話代等）</t>
  </si>
  <si>
    <t>❿通信費（電話代等）</t>
    <rPh sb="1" eb="4">
      <t>つうしんひ</t>
    </rPh>
    <rPh sb="5" eb="8">
      <t>でんわだい</t>
    </rPh>
    <rPh sb="8" eb="9">
      <t>とう</t>
    </rPh>
    <phoneticPr fontId="17" type="Hiragana"/>
  </si>
  <si>
    <t>⓫郵便代</t>
  </si>
  <si>
    <t>⓫郵便代</t>
    <rPh sb="1" eb="3">
      <t>ゆうびん</t>
    </rPh>
    <rPh sb="3" eb="4">
      <t>だい</t>
    </rPh>
    <phoneticPr fontId="17" type="Hiragana"/>
  </si>
  <si>
    <t>⓬保険料</t>
  </si>
  <si>
    <t>⓬保険料</t>
    <rPh sb="1" eb="4">
      <t>ほけんりょう</t>
    </rPh>
    <phoneticPr fontId="17" type="Hiragana"/>
  </si>
  <si>
    <t>⓭食材調達交通費</t>
  </si>
  <si>
    <t>⓭食材調達交通費</t>
    <rPh sb="1" eb="3">
      <t>しょくざい</t>
    </rPh>
    <rPh sb="3" eb="5">
      <t>ちょうたつ</t>
    </rPh>
    <rPh sb="5" eb="8">
      <t>こうつうひ</t>
    </rPh>
    <phoneticPr fontId="17" type="Hiragana"/>
  </si>
  <si>
    <t>⓯その他対象外経費</t>
  </si>
  <si>
    <t>⓯その他対象外経費</t>
    <rPh sb="3" eb="4">
      <t>た</t>
    </rPh>
    <rPh sb="4" eb="7">
      <t>たいしょうがい</t>
    </rPh>
    <rPh sb="7" eb="9">
      <t>けいひ</t>
    </rPh>
    <phoneticPr fontId="17" type="Hiragana"/>
  </si>
  <si>
    <t>❶講師謝礼</t>
  </si>
  <si>
    <t>❶講師謝礼</t>
    <rPh sb="1" eb="5">
      <t>こうししゃれい</t>
    </rPh>
    <phoneticPr fontId="17" type="Hiragana"/>
  </si>
  <si>
    <t>⓮備品購入費</t>
    <rPh sb="1" eb="3">
      <t>びひん</t>
    </rPh>
    <rPh sb="3" eb="5">
      <t>こうにゅう</t>
    </rPh>
    <rPh sb="5" eb="6">
      <t>ひ</t>
    </rPh>
    <phoneticPr fontId="17" type="Hiragana"/>
  </si>
  <si>
    <t>使用料及び賃借料</t>
    <phoneticPr fontId="2"/>
  </si>
  <si>
    <t>使用料及び賃借料</t>
    <phoneticPr fontId="15"/>
  </si>
  <si>
    <t>高齢者200円
その他300円</t>
    <rPh sb="0" eb="3">
      <t>コウレイシャ</t>
    </rPh>
    <rPh sb="6" eb="7">
      <t>エン</t>
    </rPh>
    <rPh sb="10" eb="11">
      <t>タ</t>
    </rPh>
    <rPh sb="14" eb="15">
      <t>エン</t>
    </rPh>
    <phoneticPr fontId="2"/>
  </si>
  <si>
    <t>高齢者</t>
    <rPh sb="0" eb="3">
      <t>コウレイシャ</t>
    </rPh>
    <phoneticPr fontId="2"/>
  </si>
  <si>
    <t>令和</t>
    <rPh sb="0" eb="2">
      <t>レイワ</t>
    </rPh>
    <phoneticPr fontId="2"/>
  </si>
  <si>
    <t>年</t>
    <rPh sb="0" eb="1">
      <t>ネン</t>
    </rPh>
    <phoneticPr fontId="2"/>
  </si>
  <si>
    <t>月</t>
    <rPh sb="0" eb="1">
      <t>ツキ</t>
    </rPh>
    <phoneticPr fontId="2"/>
  </si>
  <si>
    <t>日</t>
    <rPh sb="0" eb="1">
      <t>ヒ</t>
    </rPh>
    <phoneticPr fontId="2"/>
  </si>
  <si>
    <t>令和</t>
    <rPh sb="0" eb="2">
      <t>レイワ</t>
    </rPh>
    <phoneticPr fontId="2"/>
  </si>
  <si>
    <t>年度なかの長寿ふれあい食堂推進事業補助金を受けた事業が完了しましたので、中野区なかの長寿ふれあい食堂推進事業補助要綱第１２条の規定に基づき、関係書類を添えて下記のとおり報告します。</t>
    <rPh sb="0" eb="2">
      <t>ネンド</t>
    </rPh>
    <phoneticPr fontId="2"/>
  </si>
  <si>
    <t>需用費</t>
    <rPh sb="0" eb="3">
      <t>ジュヨウヒ</t>
    </rPh>
    <phoneticPr fontId="15"/>
  </si>
  <si>
    <t>需用費合計</t>
    <rPh sb="0" eb="3">
      <t>ジュヨウヒ</t>
    </rPh>
    <rPh sb="3" eb="5">
      <t>ゴウケイ</t>
    </rPh>
    <phoneticPr fontId="15"/>
  </si>
  <si>
    <t>使用料及び
賃借料</t>
    <rPh sb="0" eb="3">
      <t>シヨウリョウ</t>
    </rPh>
    <rPh sb="3" eb="4">
      <t>オヨ</t>
    </rPh>
    <rPh sb="6" eb="9">
      <t>チンシャクリョウ</t>
    </rPh>
    <phoneticPr fontId="15"/>
  </si>
  <si>
    <t>❽各種賃借料</t>
    <rPh sb="1" eb="3">
      <t>カクシュ</t>
    </rPh>
    <phoneticPr fontId="15"/>
  </si>
  <si>
    <t>使用料及び賃借料合計</t>
    <rPh sb="8" eb="10">
      <t>ゴウケイ</t>
    </rPh>
    <phoneticPr fontId="15"/>
  </si>
  <si>
    <t>役務費等</t>
    <rPh sb="0" eb="3">
      <t>エキムヒ</t>
    </rPh>
    <rPh sb="3" eb="4">
      <t>トウ</t>
    </rPh>
    <phoneticPr fontId="15"/>
  </si>
  <si>
    <t>役務費等合計</t>
    <rPh sb="4" eb="6">
      <t>ゴウケイ</t>
    </rPh>
    <phoneticPr fontId="15"/>
  </si>
  <si>
    <t>需用費</t>
    <phoneticPr fontId="15"/>
  </si>
  <si>
    <t>使用料及び
賃借料</t>
    <phoneticPr fontId="15"/>
  </si>
  <si>
    <t>役務費等</t>
    <phoneticPr fontId="15"/>
  </si>
  <si>
    <t>役務費等合計</t>
    <rPh sb="0" eb="4">
      <t>エキムヒトウ</t>
    </rPh>
    <rPh sb="4" eb="6">
      <t>ゴウケイ</t>
    </rPh>
    <phoneticPr fontId="15"/>
  </si>
  <si>
    <t>備品購入費</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</si>
</sst>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m&quot;月&quot;d&quot;日&quot;;@"/>
  </numFmts>
  <fonts count="47">
    <font>
      <sz val="11"/>
      <color theme="1"/>
      <name val="ＭＳ Ｐゴシック"/>
      <family val="3"/>
      <scheme val="minor"/>
    </font>
    <font>
      <sz val="11"/>
      <name val="ＭＳ Ｐゴシック"/>
      <family val="3"/>
    </font>
    <font>
      <sz val="6"/>
      <name val="ＭＳ Ｐゴシック"/>
      <family val="3"/>
      <scheme val="minor"/>
    </font>
    <font>
      <sz val="11"/>
      <color theme="1"/>
      <name val="BIZ UDP明朝 Medium"/>
      <family val="1"/>
    </font>
    <font>
      <b/>
      <sz val="12"/>
      <color theme="1"/>
      <name val="BIZ UDP明朝 Medium"/>
      <family val="1"/>
    </font>
    <font>
      <sz val="12"/>
      <color theme="1"/>
      <name val="BIZ UDP明朝 Medium"/>
      <family val="1"/>
    </font>
    <font>
      <sz val="11"/>
      <color theme="1"/>
      <name val="ＭＳ Ｐゴシック"/>
      <family val="3"/>
      <scheme val="minor"/>
    </font>
    <font>
      <b/>
      <sz val="18"/>
      <color theme="1"/>
      <name val="BIZ UDP明朝 Medium"/>
      <family val="1"/>
    </font>
    <font>
      <sz val="14"/>
      <color theme="1"/>
      <name val="BIZ UDP明朝 Medium"/>
      <family val="1"/>
    </font>
    <font>
      <b/>
      <sz val="14"/>
      <color theme="1"/>
      <name val="BIZ UDP明朝 Medium"/>
      <family val="1"/>
    </font>
    <font>
      <b/>
      <sz val="11"/>
      <color theme="1"/>
      <name val="BIZ UDP明朝 Medium"/>
      <family val="1"/>
    </font>
    <font>
      <sz val="12"/>
      <color theme="1"/>
      <name val="BIZ UDP明朝 Medium"/>
      <family val="1"/>
      <charset val="128"/>
    </font>
    <font>
      <b/>
      <sz val="12"/>
      <color theme="1"/>
      <name val="BIZ UDP明朝 Medium"/>
      <family val="1"/>
      <charset val="128"/>
    </font>
    <font>
      <sz val="11"/>
      <color theme="1"/>
      <name val="BIZ UDP明朝 Medium"/>
      <family val="1"/>
      <charset val="128"/>
    </font>
    <font>
      <b/>
      <sz val="16"/>
      <color theme="1"/>
      <name val="BIZ UDP明朝 Medium"/>
      <family val="1"/>
      <charset val="128"/>
    </font>
    <font>
      <sz val="6"/>
      <name val="ＭＳ Ｐゴシック"/>
      <family val="3"/>
      <charset val="128"/>
      <scheme val="minor"/>
    </font>
    <font>
      <b/>
      <sz val="14"/>
      <color theme="1"/>
      <name val="BIZ UDPゴシック"/>
      <family val="3"/>
    </font>
    <font>
      <sz val="6"/>
      <name val="游ゴシック"/>
      <family val="3"/>
    </font>
    <font>
      <sz val="11"/>
      <color theme="1"/>
      <name val="BIZ UDPゴシック"/>
      <family val="3"/>
    </font>
    <font>
      <sz val="11"/>
      <color theme="0"/>
      <name val="BIZ UDPゴシック"/>
      <family val="3"/>
    </font>
    <font>
      <sz val="11"/>
      <color rgb="FFFF0000"/>
      <name val="BIZ UDPゴシック"/>
      <family val="3"/>
      <charset val="128"/>
    </font>
    <font>
      <b/>
      <sz val="11"/>
      <color theme="0"/>
      <name val="BIZ UDPゴシック"/>
      <family val="3"/>
    </font>
    <font>
      <b/>
      <sz val="11"/>
      <color theme="0"/>
      <name val="ＭＳ Ｐゴシック"/>
      <family val="3"/>
      <scheme val="minor"/>
    </font>
    <font>
      <sz val="22"/>
      <color theme="1"/>
      <name val="BIZ UDPゴシック"/>
      <family val="3"/>
    </font>
    <font>
      <sz val="22"/>
      <color theme="1"/>
      <name val="BIZ UDPゴシック"/>
      <family val="3"/>
      <charset val="128"/>
    </font>
    <font>
      <sz val="11"/>
      <color theme="1"/>
      <name val="BIZ UDPゴシック"/>
      <family val="3"/>
      <charset val="128"/>
    </font>
    <font>
      <sz val="12"/>
      <color indexed="81"/>
      <name val="MS P ゴシック"/>
      <family val="3"/>
      <charset val="128"/>
    </font>
    <font>
      <sz val="16"/>
      <color indexed="81"/>
      <name val="MS P ゴシック"/>
      <family val="3"/>
      <charset val="128"/>
    </font>
    <font>
      <sz val="11"/>
      <name val="BIZ UDPゴシック"/>
      <family val="3"/>
      <charset val="128"/>
    </font>
    <font>
      <sz val="10"/>
      <color theme="1"/>
      <name val="BIZ UDP明朝 Medium"/>
      <family val="1"/>
    </font>
    <font>
      <sz val="10"/>
      <color theme="1"/>
      <name val="BIZ UDP明朝 Medium"/>
      <family val="1"/>
      <charset val="128"/>
    </font>
    <font>
      <sz val="12"/>
      <color rgb="FFFF0000"/>
      <name val="BIZ UDP明朝 Medium"/>
      <family val="1"/>
    </font>
    <font>
      <sz val="12"/>
      <color rgb="FFFF0000"/>
      <name val="BIZ UDP明朝 Medium"/>
      <family val="1"/>
      <charset val="128"/>
    </font>
    <font>
      <b/>
      <sz val="12"/>
      <color rgb="FFFF0000"/>
      <name val="BIZ UDP明朝 Medium"/>
      <family val="1"/>
      <charset val="128"/>
    </font>
    <font>
      <sz val="9"/>
      <color indexed="81"/>
      <name val="MS P ゴシック"/>
      <family val="3"/>
      <charset val="128"/>
    </font>
    <font>
      <sz val="12"/>
      <name val="BIZ UDP明朝 Medium"/>
      <family val="1"/>
      <charset val="128"/>
    </font>
    <font>
      <b/>
      <sz val="9"/>
      <color indexed="81"/>
      <name val="MS P ゴシック"/>
      <family val="3"/>
      <charset val="128"/>
    </font>
    <font>
      <u/>
      <sz val="12"/>
      <color rgb="FFFF0000"/>
      <name val="BIZ UDP明朝 Medium"/>
      <family val="1"/>
      <charset val="128"/>
    </font>
    <font>
      <sz val="16"/>
      <name val="BIZ UDP明朝 Medium"/>
      <family val="1"/>
    </font>
    <font>
      <sz val="12"/>
      <name val="BIZ UDP明朝 Medium"/>
      <family val="1"/>
    </font>
    <font>
      <sz val="11"/>
      <name val="BIZ UDPゴシック"/>
      <family val="3"/>
    </font>
    <font>
      <sz val="11"/>
      <name val="BIZ UDゴシック"/>
      <family val="3"/>
      <charset val="128"/>
    </font>
    <font>
      <sz val="11"/>
      <name val="BIZ UDP明朝 Medium"/>
      <family val="1"/>
    </font>
    <font>
      <sz val="20"/>
      <name val="BIZ UDP明朝 Medium"/>
      <family val="1"/>
    </font>
    <font>
      <sz val="11"/>
      <name val="ＭＳ Ｐゴシック"/>
      <family val="3"/>
      <scheme val="minor"/>
    </font>
    <font>
      <b/>
      <sz val="11"/>
      <name val="BIZ UDPゴシック"/>
      <family val="3"/>
    </font>
    <font>
      <b/>
      <sz val="11"/>
      <name val="ＭＳ Ｐゴシック"/>
      <family val="3"/>
      <scheme val="minor"/>
    </font>
  </fonts>
  <fills count="7">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bottom style="medium">
        <color indexed="64"/>
      </bottom>
      <diagonal style="hair">
        <color indexed="64"/>
      </diagonal>
    </border>
    <border diagonalUp="1">
      <left style="thin">
        <color indexed="64"/>
      </left>
      <right/>
      <top style="double">
        <color indexed="64"/>
      </top>
      <bottom style="thin">
        <color indexed="64"/>
      </bottom>
      <diagonal style="thin">
        <color indexed="64"/>
      </diagonal>
    </border>
    <border>
      <left style="thin">
        <color indexed="64"/>
      </left>
      <right/>
      <top style="thin">
        <color indexed="64"/>
      </top>
      <bottom/>
      <diagonal/>
    </border>
    <border>
      <left style="thin">
        <color indexed="64"/>
      </left>
      <right/>
      <top style="double">
        <color indexed="64"/>
      </top>
      <bottom/>
      <diagonal/>
    </border>
    <border diagonalUp="1">
      <left style="thin">
        <color indexed="64"/>
      </left>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diagonalUp="1">
      <left/>
      <right style="medium">
        <color indexed="64"/>
      </right>
      <top/>
      <bottom style="medium">
        <color indexed="64"/>
      </bottom>
      <diagonal style="hair">
        <color indexed="64"/>
      </diagonal>
    </border>
    <border diagonalUp="1">
      <left/>
      <right style="medium">
        <color indexed="64"/>
      </right>
      <top style="double">
        <color indexed="64"/>
      </top>
      <bottom style="thin">
        <color indexed="64"/>
      </bottom>
      <diagonal style="thin">
        <color indexed="64"/>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diagonal/>
    </border>
    <border diagonalUp="1">
      <left/>
      <right style="medium">
        <color indexed="64"/>
      </right>
      <top style="medium">
        <color indexed="64"/>
      </top>
      <bottom style="medium">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auto="1"/>
      </left>
      <right/>
      <top style="double">
        <color auto="1"/>
      </top>
      <bottom style="double">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style="double">
        <color auto="1"/>
      </right>
      <top style="double">
        <color auto="1"/>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38" fontId="6" fillId="0" borderId="0" applyFont="0" applyFill="0" applyBorder="0" applyAlignment="0" applyProtection="0">
      <alignment vertical="center"/>
    </xf>
  </cellStyleXfs>
  <cellXfs count="322">
    <xf numFmtId="0" fontId="0" fillId="0" borderId="0" xfId="0">
      <alignment vertical="center"/>
    </xf>
    <xf numFmtId="0" fontId="3" fillId="0" borderId="0" xfId="3" applyFont="1"/>
    <xf numFmtId="0" fontId="4" fillId="0" borderId="0" xfId="3" applyFont="1"/>
    <xf numFmtId="0" fontId="5" fillId="0" borderId="0" xfId="3" applyFont="1" applyAlignment="1">
      <alignment horizontal="center" vertical="center" wrapText="1"/>
    </xf>
    <xf numFmtId="0" fontId="5" fillId="0" borderId="0" xfId="3" applyFont="1"/>
    <xf numFmtId="0" fontId="5" fillId="0" borderId="0" xfId="3" applyFont="1" applyAlignment="1">
      <alignment vertical="center" wrapText="1"/>
    </xf>
    <xf numFmtId="0" fontId="5" fillId="0" borderId="0" xfId="3" applyFont="1" applyAlignment="1">
      <alignment vertical="center"/>
    </xf>
    <xf numFmtId="0" fontId="3" fillId="0" borderId="0" xfId="3" applyFont="1" applyAlignment="1">
      <alignment vertical="center"/>
    </xf>
    <xf numFmtId="0" fontId="5" fillId="0" borderId="0" xfId="5" applyFont="1" applyAlignment="1">
      <alignment horizontal="center" vertical="center"/>
    </xf>
    <xf numFmtId="0" fontId="5" fillId="0" borderId="0" xfId="0" applyFont="1">
      <alignment vertical="center"/>
    </xf>
    <xf numFmtId="0" fontId="5" fillId="0" borderId="0" xfId="5" applyFont="1" applyAlignment="1">
      <alignment horizontal="center"/>
    </xf>
    <xf numFmtId="0" fontId="4" fillId="0" borderId="0" xfId="3" applyFont="1" applyAlignment="1">
      <alignment horizontal="left" vertical="center"/>
    </xf>
    <xf numFmtId="0" fontId="5" fillId="0" borderId="0" xfId="0" applyFont="1" applyAlignment="1">
      <alignment horizontal="left" vertical="center"/>
    </xf>
    <xf numFmtId="0" fontId="4" fillId="0" borderId="0" xfId="3" applyFont="1" applyAlignment="1">
      <alignment vertical="center"/>
    </xf>
    <xf numFmtId="0" fontId="4" fillId="0" borderId="0" xfId="3" applyFont="1" applyAlignment="1">
      <alignment horizontal="center" vertical="center"/>
    </xf>
    <xf numFmtId="0" fontId="5" fillId="0" borderId="7" xfId="4" applyFont="1" applyBorder="1" applyAlignment="1">
      <alignment horizontal="left" vertical="center"/>
    </xf>
    <xf numFmtId="0" fontId="5" fillId="0" borderId="7" xfId="5" applyFont="1" applyBorder="1" applyAlignment="1">
      <alignment horizontal="left" vertical="center" wrapText="1"/>
    </xf>
    <xf numFmtId="0" fontId="5" fillId="0" borderId="30" xfId="4" applyFont="1" applyBorder="1" applyAlignment="1">
      <alignment horizontal="center" vertical="center" wrapText="1"/>
    </xf>
    <xf numFmtId="0" fontId="5" fillId="0" borderId="28" xfId="4" applyFont="1" applyBorder="1" applyAlignment="1">
      <alignment horizontal="center" vertical="center" wrapText="1"/>
    </xf>
    <xf numFmtId="0" fontId="4" fillId="0" borderId="32" xfId="4" applyFont="1" applyBorder="1" applyAlignment="1">
      <alignment horizontal="center" vertical="center"/>
    </xf>
    <xf numFmtId="38" fontId="5" fillId="0" borderId="33" xfId="2" applyFont="1" applyFill="1" applyBorder="1" applyAlignment="1">
      <alignment vertical="center"/>
    </xf>
    <xf numFmtId="38" fontId="4" fillId="0" borderId="0" xfId="2" applyFont="1" applyFill="1" applyBorder="1" applyAlignment="1">
      <alignment vertical="center"/>
    </xf>
    <xf numFmtId="0" fontId="5" fillId="0" borderId="0" xfId="3" applyFont="1" applyAlignment="1">
      <alignment horizontal="left" vertical="center" indent="1"/>
    </xf>
    <xf numFmtId="38" fontId="5" fillId="0" borderId="30" xfId="2" applyFont="1" applyBorder="1" applyAlignment="1">
      <alignment vertical="center"/>
    </xf>
    <xf numFmtId="38" fontId="5" fillId="0" borderId="25" xfId="2" applyFont="1" applyFill="1" applyBorder="1" applyAlignment="1">
      <alignment vertical="center"/>
    </xf>
    <xf numFmtId="0" fontId="5" fillId="0" borderId="18" xfId="3" applyFont="1" applyBorder="1" applyAlignment="1">
      <alignment horizontal="center" vertical="center" wrapText="1"/>
    </xf>
    <xf numFmtId="176" fontId="5" fillId="0" borderId="0" xfId="3" applyNumberFormat="1" applyFont="1" applyAlignment="1">
      <alignment vertical="center" wrapText="1"/>
    </xf>
    <xf numFmtId="0" fontId="5" fillId="0" borderId="44" xfId="3" applyFont="1" applyBorder="1" applyAlignment="1">
      <alignment horizontal="center" vertical="center" wrapText="1"/>
    </xf>
    <xf numFmtId="0" fontId="5" fillId="0" borderId="0" xfId="3" applyFont="1" applyAlignment="1">
      <alignment horizontal="left" vertical="center" wrapText="1" indent="1"/>
    </xf>
    <xf numFmtId="0" fontId="3" fillId="0" borderId="0" xfId="0" applyFont="1">
      <alignment vertical="center"/>
    </xf>
    <xf numFmtId="0" fontId="3" fillId="0" borderId="0" xfId="5" applyFont="1" applyAlignment="1">
      <alignment horizontal="center" vertical="center" wrapText="1"/>
    </xf>
    <xf numFmtId="0" fontId="3" fillId="0" borderId="0" xfId="6" applyFont="1" applyAlignment="1">
      <alignment horizontal="left" vertical="center" wrapText="1"/>
    </xf>
    <xf numFmtId="0" fontId="3" fillId="0" borderId="0" xfId="0" applyFont="1" applyAlignment="1">
      <alignment horizontal="left" vertical="center"/>
    </xf>
    <xf numFmtId="0" fontId="10" fillId="0" borderId="0" xfId="6" applyFont="1" applyAlignment="1">
      <alignment horizontal="left" vertical="center" wrapText="1"/>
    </xf>
    <xf numFmtId="0" fontId="5" fillId="0" borderId="0" xfId="5" applyFont="1" applyAlignment="1">
      <alignment horizontal="right" vertical="center"/>
    </xf>
    <xf numFmtId="0" fontId="5" fillId="0" borderId="20" xfId="5" applyFont="1" applyBorder="1" applyAlignment="1">
      <alignment horizontal="left" vertical="center"/>
    </xf>
    <xf numFmtId="38" fontId="5" fillId="0" borderId="20" xfId="7" applyFont="1" applyBorder="1" applyAlignment="1">
      <alignment horizontal="right" vertical="center"/>
    </xf>
    <xf numFmtId="0" fontId="14" fillId="0" borderId="0" xfId="5"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5" fillId="0" borderId="2" xfId="5" applyFont="1" applyBorder="1" applyAlignment="1">
      <alignment horizontal="left" vertical="center"/>
    </xf>
    <xf numFmtId="38" fontId="5" fillId="0" borderId="2" xfId="7" applyFont="1" applyBorder="1" applyAlignment="1">
      <alignment horizontal="right" vertical="center"/>
    </xf>
    <xf numFmtId="0" fontId="5" fillId="0" borderId="20" xfId="5" applyFont="1" applyBorder="1" applyAlignment="1">
      <alignment horizontal="center" vertical="center"/>
    </xf>
    <xf numFmtId="0" fontId="3" fillId="0" borderId="20" xfId="5" applyFont="1" applyBorder="1">
      <alignment vertical="center"/>
    </xf>
    <xf numFmtId="0" fontId="3" fillId="0" borderId="56" xfId="5" applyFont="1" applyBorder="1">
      <alignment vertical="center"/>
    </xf>
    <xf numFmtId="0" fontId="3" fillId="0" borderId="59" xfId="5" applyFont="1" applyBorder="1">
      <alignment vertical="center"/>
    </xf>
    <xf numFmtId="38" fontId="5" fillId="0" borderId="0" xfId="3" applyNumberFormat="1" applyFont="1"/>
    <xf numFmtId="38" fontId="5" fillId="0" borderId="36" xfId="7" applyFont="1" applyBorder="1" applyAlignment="1">
      <alignment horizontal="right" vertical="center"/>
    </xf>
    <xf numFmtId="0" fontId="12" fillId="0" borderId="0" xfId="3" applyFont="1" applyAlignment="1">
      <alignment horizontal="right" vertical="center"/>
    </xf>
    <xf numFmtId="38" fontId="5" fillId="0" borderId="60" xfId="3" applyNumberFormat="1" applyFont="1" applyBorder="1"/>
    <xf numFmtId="0" fontId="12" fillId="0" borderId="0" xfId="5" applyFont="1" applyAlignment="1">
      <alignment horizontal="left" vertical="center"/>
    </xf>
    <xf numFmtId="38" fontId="5" fillId="0" borderId="0" xfId="3" applyNumberFormat="1" applyFont="1" applyAlignment="1">
      <alignment horizontal="left" vertical="center"/>
    </xf>
    <xf numFmtId="0" fontId="5" fillId="0" borderId="2" xfId="5" applyFont="1" applyBorder="1" applyAlignment="1">
      <alignment horizontal="right" vertical="center"/>
    </xf>
    <xf numFmtId="0" fontId="3" fillId="0" borderId="2" xfId="5" applyFont="1" applyBorder="1">
      <alignment vertical="center"/>
    </xf>
    <xf numFmtId="0" fontId="5" fillId="0" borderId="56" xfId="5" applyFont="1" applyBorder="1">
      <alignment vertical="center"/>
    </xf>
    <xf numFmtId="0" fontId="5" fillId="0" borderId="57" xfId="5" applyFont="1" applyBorder="1" applyAlignment="1">
      <alignment horizontal="left" vertical="center"/>
    </xf>
    <xf numFmtId="0" fontId="3" fillId="0" borderId="0" xfId="0" applyFont="1" applyAlignment="1">
      <alignment vertical="center" wrapText="1"/>
    </xf>
    <xf numFmtId="38" fontId="3" fillId="0" borderId="0" xfId="0" applyNumberFormat="1" applyFont="1">
      <alignment vertical="center"/>
    </xf>
    <xf numFmtId="0" fontId="0" fillId="0" borderId="0" xfId="0" applyAlignment="1">
      <alignment horizontal="center" vertical="center"/>
    </xf>
    <xf numFmtId="0" fontId="18" fillId="0" borderId="0" xfId="0" applyFont="1">
      <alignment vertical="center"/>
    </xf>
    <xf numFmtId="177" fontId="18" fillId="0" borderId="0" xfId="0" applyNumberFormat="1" applyFont="1">
      <alignment vertical="center"/>
    </xf>
    <xf numFmtId="0" fontId="18" fillId="0" borderId="0" xfId="0" applyFont="1" applyAlignment="1">
      <alignment vertical="center" shrinkToFit="1"/>
    </xf>
    <xf numFmtId="5" fontId="18" fillId="0" borderId="0" xfId="0" applyNumberFormat="1" applyFont="1">
      <alignment vertical="center"/>
    </xf>
    <xf numFmtId="5" fontId="19" fillId="0" borderId="0" xfId="0" applyNumberFormat="1" applyFont="1" applyAlignment="1">
      <alignment horizontal="center" vertical="center" wrapText="1"/>
    </xf>
    <xf numFmtId="0" fontId="18" fillId="0" borderId="0" xfId="0" applyFont="1" applyAlignment="1">
      <alignment horizontal="center" vertical="center"/>
    </xf>
    <xf numFmtId="177" fontId="0" fillId="0" borderId="0" xfId="0" applyNumberFormat="1">
      <alignment vertical="center"/>
    </xf>
    <xf numFmtId="0" fontId="0" fillId="0" borderId="0" xfId="0" applyAlignment="1">
      <alignment vertical="center" shrinkToFit="1"/>
    </xf>
    <xf numFmtId="5" fontId="0" fillId="0" borderId="0" xfId="0" applyNumberFormat="1">
      <alignment vertical="center"/>
    </xf>
    <xf numFmtId="5" fontId="25" fillId="0" borderId="66" xfId="0" applyNumberFormat="1" applyFont="1" applyBorder="1" applyAlignment="1">
      <alignment vertical="center" shrinkToFit="1"/>
    </xf>
    <xf numFmtId="5" fontId="25" fillId="0" borderId="67" xfId="0" applyNumberFormat="1" applyFont="1" applyBorder="1">
      <alignment vertical="center"/>
    </xf>
    <xf numFmtId="5" fontId="25" fillId="0" borderId="13" xfId="0" applyNumberFormat="1" applyFont="1" applyBorder="1" applyAlignment="1">
      <alignment vertical="center" shrinkToFit="1"/>
    </xf>
    <xf numFmtId="5" fontId="25" fillId="0" borderId="68" xfId="0" applyNumberFormat="1" applyFont="1" applyBorder="1">
      <alignment vertical="center"/>
    </xf>
    <xf numFmtId="5" fontId="25" fillId="0" borderId="69" xfId="0" applyNumberFormat="1" applyFont="1" applyBorder="1" applyAlignment="1">
      <alignment vertical="center" shrinkToFit="1"/>
    </xf>
    <xf numFmtId="0" fontId="18" fillId="0" borderId="7" xfId="0" applyFont="1" applyBorder="1" applyProtection="1">
      <alignment vertical="center"/>
      <protection locked="0"/>
    </xf>
    <xf numFmtId="5" fontId="20" fillId="0" borderId="0" xfId="0" applyNumberFormat="1" applyFont="1" applyProtection="1">
      <alignment vertical="center"/>
      <protection locked="0"/>
    </xf>
    <xf numFmtId="0" fontId="18" fillId="0" borderId="0" xfId="0" applyFont="1" applyProtection="1">
      <alignment vertical="center"/>
      <protection locked="0"/>
    </xf>
    <xf numFmtId="0" fontId="0" fillId="0" borderId="0" xfId="0" applyProtection="1">
      <alignment vertical="center"/>
      <protection locked="0"/>
    </xf>
    <xf numFmtId="5" fontId="18" fillId="0" borderId="0" xfId="0" applyNumberFormat="1" applyFont="1" applyProtection="1">
      <alignment vertical="center"/>
      <protection locked="0"/>
    </xf>
    <xf numFmtId="0" fontId="5" fillId="0" borderId="3" xfId="3" applyFont="1" applyBorder="1" applyAlignment="1">
      <alignment horizontal="center" vertical="center"/>
    </xf>
    <xf numFmtId="5" fontId="25" fillId="0" borderId="13" xfId="0" applyNumberFormat="1" applyFont="1" applyBorder="1" applyAlignment="1">
      <alignment vertical="center" wrapText="1" shrinkToFit="1"/>
    </xf>
    <xf numFmtId="0" fontId="29" fillId="0" borderId="0" xfId="3" applyFont="1" applyAlignment="1">
      <alignment horizontal="right" vertical="center"/>
    </xf>
    <xf numFmtId="0" fontId="30" fillId="0" borderId="0" xfId="3" applyFont="1" applyAlignment="1">
      <alignment vertical="center" shrinkToFit="1"/>
    </xf>
    <xf numFmtId="0" fontId="29" fillId="0" borderId="0" xfId="3" applyFont="1" applyAlignment="1">
      <alignment vertical="center" shrinkToFit="1"/>
    </xf>
    <xf numFmtId="0" fontId="5" fillId="0" borderId="0" xfId="3" applyFont="1" applyAlignment="1">
      <alignment vertical="center" shrinkToFit="1"/>
    </xf>
    <xf numFmtId="6" fontId="5" fillId="0" borderId="0" xfId="3" applyNumberFormat="1" applyFont="1" applyAlignment="1">
      <alignment vertical="center" shrinkToFit="1"/>
    </xf>
    <xf numFmtId="0" fontId="5" fillId="0" borderId="72" xfId="5" applyFont="1" applyBorder="1" applyAlignment="1">
      <alignment horizontal="left" vertical="center"/>
    </xf>
    <xf numFmtId="0" fontId="3" fillId="0" borderId="24" xfId="5" applyFont="1" applyBorder="1">
      <alignment vertical="center"/>
    </xf>
    <xf numFmtId="0" fontId="3" fillId="0" borderId="0" xfId="0" applyFont="1" applyAlignment="1">
      <alignment horizontal="right" vertical="center" wrapText="1"/>
    </xf>
    <xf numFmtId="0" fontId="5" fillId="0" borderId="75" xfId="5" applyFont="1" applyBorder="1" applyAlignment="1">
      <alignment horizontal="left" vertical="center"/>
    </xf>
    <xf numFmtId="0" fontId="31" fillId="0" borderId="0" xfId="3" applyFont="1" applyAlignment="1">
      <alignment horizontal="center"/>
    </xf>
    <xf numFmtId="0" fontId="32" fillId="0" borderId="0" xfId="3" applyFont="1"/>
    <xf numFmtId="0" fontId="33" fillId="0" borderId="0" xfId="3" applyFont="1" applyAlignment="1">
      <alignment horizontal="right" vertical="center"/>
    </xf>
    <xf numFmtId="38" fontId="32" fillId="0" borderId="60" xfId="3" applyNumberFormat="1" applyFont="1" applyBorder="1"/>
    <xf numFmtId="0" fontId="3" fillId="0" borderId="80" xfId="5" applyFont="1" applyBorder="1">
      <alignment vertical="center"/>
    </xf>
    <xf numFmtId="0" fontId="5" fillId="0" borderId="0" xfId="5" applyFont="1" applyAlignment="1">
      <alignment horizontal="right"/>
    </xf>
    <xf numFmtId="0" fontId="5" fillId="0" borderId="0" xfId="0" applyFont="1" applyAlignment="1">
      <alignment vertical="top" wrapText="1"/>
    </xf>
    <xf numFmtId="0" fontId="3" fillId="0" borderId="0" xfId="3" applyFont="1" applyAlignment="1">
      <alignment horizontal="center" vertical="center"/>
    </xf>
    <xf numFmtId="0" fontId="5" fillId="0" borderId="0" xfId="5" applyFont="1" applyAlignment="1">
      <alignment horizontal="left"/>
    </xf>
    <xf numFmtId="0" fontId="8" fillId="0" borderId="3" xfId="3" applyFont="1" applyBorder="1" applyAlignment="1">
      <alignment horizontal="center"/>
    </xf>
    <xf numFmtId="0" fontId="5" fillId="2" borderId="7" xfId="4" applyFont="1" applyFill="1" applyBorder="1" applyAlignment="1">
      <alignment horizontal="center" vertical="center"/>
    </xf>
    <xf numFmtId="0" fontId="5" fillId="3" borderId="6" xfId="0" applyFont="1" applyFill="1" applyBorder="1" applyAlignment="1">
      <alignment horizontal="center" vertical="center"/>
    </xf>
    <xf numFmtId="56"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4" applyFont="1" applyFill="1" applyBorder="1" applyAlignment="1">
      <alignment horizontal="center" vertical="center"/>
    </xf>
    <xf numFmtId="0" fontId="5" fillId="0" borderId="7" xfId="4" applyFont="1" applyBorder="1" applyAlignment="1" applyProtection="1">
      <alignment horizontal="left" vertical="center" wrapText="1"/>
      <protection locked="0"/>
    </xf>
    <xf numFmtId="0" fontId="18" fillId="0" borderId="7" xfId="0" applyFont="1" applyBorder="1">
      <alignment vertical="center"/>
    </xf>
    <xf numFmtId="0" fontId="11" fillId="0" borderId="0" xfId="3" applyFont="1" applyAlignment="1" applyProtection="1">
      <alignment vertical="center" wrapText="1"/>
      <protection locked="0"/>
    </xf>
    <xf numFmtId="5" fontId="25" fillId="0" borderId="81" xfId="0" applyNumberFormat="1" applyFont="1" applyBorder="1" applyAlignment="1">
      <alignment vertical="center" shrinkToFit="1"/>
    </xf>
    <xf numFmtId="5" fontId="25" fillId="0" borderId="82" xfId="0" applyNumberFormat="1" applyFont="1" applyBorder="1" applyAlignment="1">
      <alignment vertical="center" shrinkToFit="1"/>
    </xf>
    <xf numFmtId="5" fontId="25" fillId="0" borderId="83" xfId="0" applyNumberFormat="1" applyFont="1" applyBorder="1">
      <alignment vertical="center"/>
    </xf>
    <xf numFmtId="0" fontId="12" fillId="0" borderId="0" xfId="5" applyFont="1" applyProtection="1">
      <alignment vertical="center"/>
      <protection locked="0"/>
    </xf>
    <xf numFmtId="0" fontId="5" fillId="0" borderId="26" xfId="3" applyFont="1" applyBorder="1" applyAlignment="1">
      <alignment horizontal="center" vertical="center"/>
    </xf>
    <xf numFmtId="0" fontId="5" fillId="0" borderId="34" xfId="3" applyFont="1" applyBorder="1" applyAlignment="1">
      <alignment horizontal="center" vertical="center"/>
    </xf>
    <xf numFmtId="0" fontId="5" fillId="0" borderId="6" xfId="3" applyFont="1" applyBorder="1" applyAlignment="1">
      <alignment horizontal="center" vertical="center" wrapText="1"/>
    </xf>
    <xf numFmtId="0" fontId="11" fillId="0" borderId="0" xfId="5" applyFont="1" applyProtection="1">
      <alignment vertical="center"/>
      <protection locked="0"/>
    </xf>
    <xf numFmtId="0" fontId="12" fillId="5" borderId="0" xfId="5" applyFont="1" applyFill="1" applyProtection="1">
      <alignment vertical="center"/>
      <protection locked="0"/>
    </xf>
    <xf numFmtId="0" fontId="5" fillId="0" borderId="0" xfId="3" applyFont="1" applyAlignment="1">
      <alignment vertical="top"/>
    </xf>
    <xf numFmtId="0" fontId="32" fillId="0" borderId="0" xfId="3" applyFont="1" applyAlignment="1" applyProtection="1">
      <alignment vertical="top" wrapText="1"/>
      <protection locked="0"/>
    </xf>
    <xf numFmtId="0" fontId="37" fillId="0" borderId="0" xfId="3" applyFont="1" applyAlignment="1" applyProtection="1">
      <alignment vertical="top" wrapText="1"/>
      <protection locked="0"/>
    </xf>
    <xf numFmtId="0" fontId="32" fillId="0" borderId="0" xfId="3" applyFont="1" applyAlignment="1" applyProtection="1">
      <alignment vertical="center"/>
      <protection locked="0"/>
    </xf>
    <xf numFmtId="38" fontId="5" fillId="0" borderId="0" xfId="7" applyFont="1" applyBorder="1" applyAlignment="1" applyProtection="1">
      <alignment horizontal="center" vertical="center"/>
    </xf>
    <xf numFmtId="0" fontId="38" fillId="0" borderId="3" xfId="6" applyFont="1" applyBorder="1" applyAlignment="1">
      <alignment horizontal="center" vertical="center" wrapText="1"/>
    </xf>
    <xf numFmtId="0" fontId="39" fillId="0" borderId="3" xfId="3" applyFont="1" applyBorder="1" applyAlignment="1">
      <alignment horizontal="center" vertical="center" wrapText="1"/>
    </xf>
    <xf numFmtId="0" fontId="3" fillId="0" borderId="74" xfId="5" applyFont="1" applyBorder="1">
      <alignment vertical="center"/>
    </xf>
    <xf numFmtId="0" fontId="18" fillId="6" borderId="7" xfId="0" applyFont="1" applyFill="1" applyBorder="1" applyAlignment="1">
      <alignment horizontal="center" vertical="center"/>
    </xf>
    <xf numFmtId="177" fontId="18" fillId="6" borderId="7" xfId="0" applyNumberFormat="1" applyFont="1" applyFill="1" applyBorder="1" applyAlignment="1">
      <alignment horizontal="center" vertical="center" wrapText="1"/>
    </xf>
    <xf numFmtId="0" fontId="18" fillId="6" borderId="7" xfId="0" applyFont="1" applyFill="1" applyBorder="1" applyAlignment="1">
      <alignment horizontal="center" vertical="center" shrinkToFit="1"/>
    </xf>
    <xf numFmtId="5" fontId="18" fillId="6" borderId="7" xfId="0" applyNumberFormat="1" applyFont="1" applyFill="1" applyBorder="1" applyAlignment="1">
      <alignment horizontal="center" vertical="center" wrapText="1"/>
    </xf>
    <xf numFmtId="177" fontId="40" fillId="0" borderId="7" xfId="0" applyNumberFormat="1" applyFont="1" applyBorder="1" applyProtection="1">
      <alignment vertical="center"/>
      <protection locked="0"/>
    </xf>
    <xf numFmtId="0" fontId="40" fillId="0" borderId="7" xfId="0" applyFont="1" applyBorder="1" applyAlignment="1" applyProtection="1">
      <alignment vertical="center" shrinkToFit="1"/>
      <protection locked="0"/>
    </xf>
    <xf numFmtId="5" fontId="40" fillId="0" borderId="7" xfId="0" applyNumberFormat="1" applyFont="1" applyBorder="1" applyProtection="1">
      <alignment vertical="center"/>
      <protection locked="0"/>
    </xf>
    <xf numFmtId="5" fontId="18" fillId="0" borderId="0" xfId="0" applyNumberFormat="1" applyFont="1" applyAlignment="1">
      <alignment vertical="center" shrinkToFit="1"/>
    </xf>
    <xf numFmtId="177" fontId="24" fillId="0" borderId="88" xfId="0" applyNumberFormat="1" applyFont="1" applyBorder="1" applyAlignment="1">
      <alignment horizontal="center" vertical="center"/>
    </xf>
    <xf numFmtId="5" fontId="28" fillId="0" borderId="7" xfId="0" applyNumberFormat="1" applyFont="1" applyBorder="1" applyProtection="1">
      <alignment vertical="center"/>
      <protection locked="0"/>
    </xf>
    <xf numFmtId="5" fontId="28" fillId="0" borderId="67" xfId="0" applyNumberFormat="1" applyFont="1" applyBorder="1">
      <alignment vertical="center"/>
    </xf>
    <xf numFmtId="5" fontId="28" fillId="0" borderId="68" xfId="0" applyNumberFormat="1" applyFont="1" applyBorder="1">
      <alignment vertical="center"/>
    </xf>
    <xf numFmtId="5" fontId="28" fillId="0" borderId="70" xfId="0" applyNumberFormat="1" applyFont="1" applyBorder="1">
      <alignment vertical="center"/>
    </xf>
    <xf numFmtId="5" fontId="40" fillId="0" borderId="0" xfId="0" applyNumberFormat="1" applyFont="1">
      <alignment vertical="center"/>
    </xf>
    <xf numFmtId="5" fontId="40" fillId="0" borderId="7" xfId="0" applyNumberFormat="1" applyFont="1" applyBorder="1">
      <alignment vertical="center"/>
    </xf>
    <xf numFmtId="5" fontId="28" fillId="0" borderId="50" xfId="0" applyNumberFormat="1" applyFont="1" applyBorder="1">
      <alignment vertical="center"/>
    </xf>
    <xf numFmtId="5" fontId="40" fillId="0" borderId="0" xfId="0" applyNumberFormat="1" applyFont="1" applyAlignment="1">
      <alignment vertical="center" shrinkToFit="1"/>
    </xf>
    <xf numFmtId="5" fontId="28" fillId="0" borderId="0" xfId="0" applyNumberFormat="1" applyFont="1">
      <alignment vertical="center"/>
    </xf>
    <xf numFmtId="5" fontId="40" fillId="0" borderId="67" xfId="0" applyNumberFormat="1" applyFont="1" applyBorder="1">
      <alignment vertical="center"/>
    </xf>
    <xf numFmtId="5" fontId="40" fillId="0" borderId="68" xfId="0" applyNumberFormat="1" applyFont="1" applyBorder="1">
      <alignment vertical="center"/>
    </xf>
    <xf numFmtId="5" fontId="28" fillId="0" borderId="0" xfId="0" applyNumberFormat="1" applyFont="1" applyAlignment="1">
      <alignment vertical="center" shrinkToFit="1"/>
    </xf>
    <xf numFmtId="177" fontId="25" fillId="0" borderId="86" xfId="0" applyNumberFormat="1" applyFont="1" applyBorder="1" applyAlignment="1">
      <alignment horizontal="center" vertical="center" shrinkToFit="1"/>
    </xf>
    <xf numFmtId="0" fontId="5" fillId="0" borderId="0" xfId="3" applyFont="1" applyAlignment="1">
      <alignment vertical="center"/>
    </xf>
    <xf numFmtId="0" fontId="3" fillId="0" borderId="0" xfId="3" applyFont="1" applyAlignment="1">
      <alignment vertical="center"/>
    </xf>
    <xf numFmtId="0" fontId="5" fillId="0" borderId="0" xfId="3" applyFont="1" applyAlignment="1">
      <alignment horizontal="center" vertical="center" wrapText="1"/>
    </xf>
    <xf numFmtId="0" fontId="4" fillId="0" borderId="0" xfId="3" applyFont="1" applyAlignment="1">
      <alignment horizontal="center" vertical="center" wrapText="1"/>
    </xf>
    <xf numFmtId="0" fontId="3" fillId="0" borderId="0" xfId="3" applyFont="1" applyAlignment="1">
      <alignment horizontal="center" wrapText="1"/>
    </xf>
    <xf numFmtId="38" fontId="5" fillId="0" borderId="3" xfId="7" applyFont="1" applyBorder="1" applyAlignment="1" applyProtection="1">
      <alignment horizontal="center" vertical="center"/>
    </xf>
    <xf numFmtId="0" fontId="5" fillId="0" borderId="0" xfId="0" applyFont="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3" applyFont="1" applyAlignment="1">
      <alignment vertical="center"/>
    </xf>
    <xf numFmtId="0" fontId="5" fillId="0" borderId="11" xfId="3" applyFont="1" applyBorder="1" applyAlignment="1">
      <alignment horizontal="center" vertical="center"/>
    </xf>
    <xf numFmtId="0" fontId="5" fillId="0" borderId="19" xfId="3" applyFont="1" applyBorder="1" applyAlignment="1">
      <alignment horizontal="center" vertical="center"/>
    </xf>
    <xf numFmtId="0" fontId="5" fillId="0" borderId="26" xfId="3" applyFont="1" applyBorder="1" applyAlignment="1">
      <alignment horizontal="center" vertical="center"/>
    </xf>
    <xf numFmtId="0" fontId="5" fillId="0" borderId="37" xfId="3" applyFont="1" applyBorder="1" applyAlignment="1">
      <alignment horizontal="center" vertical="center" wrapText="1"/>
    </xf>
    <xf numFmtId="0" fontId="5" fillId="0" borderId="45" xfId="3" applyFont="1" applyBorder="1" applyAlignment="1">
      <alignment horizontal="center" vertical="center" wrapText="1"/>
    </xf>
    <xf numFmtId="0" fontId="5" fillId="0" borderId="12" xfId="3" applyFont="1" applyBorder="1" applyAlignment="1">
      <alignment horizontal="left" vertical="center" wrapText="1"/>
    </xf>
    <xf numFmtId="0" fontId="5" fillId="0" borderId="20" xfId="5" applyFont="1" applyBorder="1" applyAlignment="1">
      <alignment horizontal="left" vertical="center"/>
    </xf>
    <xf numFmtId="0" fontId="5" fillId="0" borderId="23" xfId="3" applyFont="1" applyBorder="1" applyAlignment="1">
      <alignment horizontal="left" vertical="center"/>
    </xf>
    <xf numFmtId="0" fontId="5" fillId="0" borderId="12" xfId="4" applyFont="1" applyBorder="1" applyAlignment="1">
      <alignment horizontal="left" vertical="center"/>
    </xf>
    <xf numFmtId="0" fontId="5" fillId="0" borderId="20" xfId="4" applyFont="1" applyBorder="1" applyAlignment="1">
      <alignment horizontal="left" vertical="center"/>
    </xf>
    <xf numFmtId="0" fontId="5" fillId="0" borderId="23" xfId="4" applyFont="1" applyBorder="1" applyAlignment="1">
      <alignment horizontal="left" vertical="center"/>
    </xf>
    <xf numFmtId="0" fontId="5" fillId="0" borderId="17" xfId="4" applyFont="1" applyBorder="1" applyAlignment="1">
      <alignment horizontal="left" vertical="center"/>
    </xf>
    <xf numFmtId="0" fontId="5" fillId="0" borderId="3" xfId="4" applyFont="1" applyBorder="1" applyAlignment="1">
      <alignment horizontal="left" vertical="center"/>
    </xf>
    <xf numFmtId="0" fontId="5" fillId="0" borderId="9" xfId="4" applyFont="1" applyBorder="1" applyAlignment="1">
      <alignment horizontal="left" vertical="center"/>
    </xf>
    <xf numFmtId="0" fontId="5" fillId="0" borderId="13" xfId="4" applyFont="1" applyBorder="1" applyAlignment="1">
      <alignment horizontal="left" vertical="center"/>
    </xf>
    <xf numFmtId="0" fontId="5" fillId="0" borderId="7" xfId="4" applyFont="1" applyBorder="1" applyAlignment="1">
      <alignment horizontal="left" vertical="center"/>
    </xf>
    <xf numFmtId="0" fontId="4" fillId="0" borderId="15" xfId="4" applyFont="1" applyBorder="1" applyAlignment="1">
      <alignment horizontal="center" vertical="center"/>
    </xf>
    <xf numFmtId="0" fontId="4" fillId="0" borderId="22" xfId="4" applyFont="1" applyBorder="1" applyAlignment="1">
      <alignment horizontal="center" vertical="center"/>
    </xf>
    <xf numFmtId="0" fontId="4" fillId="0" borderId="28" xfId="4" applyFont="1" applyBorder="1" applyAlignment="1">
      <alignment horizontal="center" vertical="center"/>
    </xf>
    <xf numFmtId="176" fontId="5" fillId="0" borderId="39" xfId="4" applyNumberFormat="1" applyFont="1" applyBorder="1" applyAlignment="1">
      <alignment vertical="center" wrapText="1"/>
    </xf>
    <xf numFmtId="0" fontId="5" fillId="0" borderId="48" xfId="4" applyFont="1" applyBorder="1" applyAlignment="1">
      <alignment vertical="center" wrapText="1"/>
    </xf>
    <xf numFmtId="0" fontId="7" fillId="0" borderId="0" xfId="3" applyFont="1" applyAlignment="1">
      <alignment horizontal="left" vertical="center" wrapText="1"/>
    </xf>
    <xf numFmtId="0" fontId="5" fillId="0" borderId="12" xfId="3" applyFont="1" applyBorder="1" applyAlignment="1">
      <alignment horizontal="center" vertical="center" textRotation="255" wrapText="1"/>
    </xf>
    <xf numFmtId="0" fontId="5" fillId="0" borderId="20" xfId="3" applyFont="1" applyBorder="1" applyAlignment="1">
      <alignment horizontal="center" vertical="center" textRotation="255" wrapText="1"/>
    </xf>
    <xf numFmtId="0" fontId="5" fillId="0" borderId="16" xfId="3" applyFont="1" applyBorder="1" applyAlignment="1">
      <alignment horizontal="center" vertical="center" textRotation="255" wrapText="1"/>
    </xf>
    <xf numFmtId="0" fontId="5" fillId="0" borderId="0" xfId="3" applyFont="1" applyAlignment="1">
      <alignment horizontal="center" vertical="center" textRotation="255" wrapText="1"/>
    </xf>
    <xf numFmtId="0" fontId="5" fillId="0" borderId="17" xfId="3" applyFont="1" applyBorder="1" applyAlignment="1">
      <alignment horizontal="center" vertical="center" textRotation="255" wrapText="1"/>
    </xf>
    <xf numFmtId="0" fontId="5" fillId="0" borderId="3" xfId="3" applyFont="1" applyBorder="1" applyAlignment="1">
      <alignment horizontal="center" vertical="center" textRotation="255" wrapText="1"/>
    </xf>
    <xf numFmtId="0" fontId="5" fillId="0" borderId="23" xfId="3" applyFont="1" applyBorder="1" applyAlignment="1">
      <alignment horizontal="center" vertical="center" textRotation="255" wrapText="1"/>
    </xf>
    <xf numFmtId="0" fontId="5" fillId="0" borderId="24" xfId="3" applyFont="1" applyBorder="1" applyAlignment="1">
      <alignment horizontal="center" vertical="center" textRotation="255" wrapText="1"/>
    </xf>
    <xf numFmtId="0" fontId="5" fillId="0" borderId="0" xfId="0" applyFont="1" applyAlignment="1">
      <alignment horizontal="left" vertical="center"/>
    </xf>
    <xf numFmtId="3" fontId="5" fillId="0" borderId="42" xfId="3" applyNumberFormat="1" applyFont="1" applyBorder="1" applyAlignment="1">
      <alignment vertical="center" wrapText="1"/>
    </xf>
    <xf numFmtId="0" fontId="5" fillId="0" borderId="52" xfId="3" applyFont="1" applyBorder="1" applyAlignment="1">
      <alignment vertical="center" wrapText="1"/>
    </xf>
    <xf numFmtId="0" fontId="4" fillId="0" borderId="18" xfId="4" applyFont="1" applyBorder="1" applyAlignment="1">
      <alignment horizontal="center" vertical="center"/>
    </xf>
    <xf numFmtId="0" fontId="4" fillId="0" borderId="25" xfId="4" applyFont="1" applyBorder="1" applyAlignment="1">
      <alignment horizontal="center" vertical="center"/>
    </xf>
    <xf numFmtId="176" fontId="5" fillId="0" borderId="43" xfId="4" applyNumberFormat="1" applyFont="1" applyBorder="1" applyAlignment="1">
      <alignment vertical="center" wrapText="1"/>
    </xf>
    <xf numFmtId="0" fontId="5" fillId="0" borderId="53" xfId="4" applyFont="1" applyBorder="1" applyAlignment="1">
      <alignment vertical="center" wrapText="1"/>
    </xf>
    <xf numFmtId="3" fontId="5" fillId="0" borderId="40" xfId="3" applyNumberFormat="1" applyFont="1" applyBorder="1" applyAlignment="1">
      <alignment vertical="center" wrapText="1"/>
    </xf>
    <xf numFmtId="0" fontId="5" fillId="0" borderId="49" xfId="3" applyFont="1" applyBorder="1" applyAlignment="1">
      <alignment vertical="center" wrapText="1"/>
    </xf>
    <xf numFmtId="0" fontId="5" fillId="0" borderId="17" xfId="3"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6" xfId="3" applyFont="1" applyBorder="1" applyAlignment="1">
      <alignment horizontal="center" vertical="center" wrapText="1"/>
    </xf>
    <xf numFmtId="0" fontId="5" fillId="0" borderId="50" xfId="3" applyFont="1" applyBorder="1" applyAlignment="1">
      <alignment horizontal="center" vertical="center" wrapText="1"/>
    </xf>
    <xf numFmtId="0" fontId="5" fillId="0" borderId="29" xfId="3" applyFont="1" applyBorder="1" applyAlignment="1">
      <alignment horizontal="center" vertical="center"/>
    </xf>
    <xf numFmtId="0" fontId="40" fillId="0" borderId="1" xfId="0" applyFont="1" applyBorder="1" applyAlignment="1" applyProtection="1">
      <alignment horizontal="center" vertical="center" shrinkToFit="1"/>
      <protection locked="0"/>
    </xf>
    <xf numFmtId="0" fontId="40" fillId="0" borderId="4" xfId="0" applyFont="1" applyBorder="1" applyAlignment="1" applyProtection="1">
      <alignment horizontal="center" vertical="center" shrinkToFit="1"/>
      <protection locked="0"/>
    </xf>
    <xf numFmtId="177" fontId="23" fillId="0" borderId="61" xfId="0" applyNumberFormat="1" applyFont="1" applyBorder="1" applyAlignment="1">
      <alignment horizontal="center" vertical="center"/>
    </xf>
    <xf numFmtId="177" fontId="24" fillId="0" borderId="62" xfId="0" applyNumberFormat="1" applyFont="1" applyBorder="1" applyAlignment="1">
      <alignment horizontal="center" vertical="center"/>
    </xf>
    <xf numFmtId="177" fontId="24" fillId="0" borderId="16" xfId="0" applyNumberFormat="1" applyFont="1" applyBorder="1" applyAlignment="1">
      <alignment horizontal="center" vertical="center"/>
    </xf>
    <xf numFmtId="177" fontId="24" fillId="0" borderId="63" xfId="0" applyNumberFormat="1" applyFont="1" applyBorder="1" applyAlignment="1">
      <alignment horizontal="center" vertical="center"/>
    </xf>
    <xf numFmtId="177" fontId="24" fillId="0" borderId="64" xfId="0" applyNumberFormat="1" applyFont="1" applyBorder="1" applyAlignment="1">
      <alignment horizontal="center" vertical="center"/>
    </xf>
    <xf numFmtId="177" fontId="24" fillId="0" borderId="65" xfId="0" applyNumberFormat="1" applyFont="1" applyBorder="1" applyAlignment="1">
      <alignment horizontal="center" vertical="center"/>
    </xf>
    <xf numFmtId="177" fontId="25" fillId="0" borderId="84" xfId="0" applyNumberFormat="1" applyFont="1" applyBorder="1" applyAlignment="1">
      <alignment horizontal="center" vertical="center" textRotation="255" wrapText="1"/>
    </xf>
    <xf numFmtId="177" fontId="25" fillId="0" borderId="85" xfId="0" applyNumberFormat="1" applyFont="1" applyBorder="1" applyAlignment="1">
      <alignment horizontal="center" vertical="center" textRotation="255" wrapText="1"/>
    </xf>
    <xf numFmtId="177" fontId="25" fillId="0" borderId="86" xfId="0" applyNumberFormat="1" applyFont="1" applyBorder="1" applyAlignment="1">
      <alignment horizontal="center" vertical="center" textRotation="255" wrapText="1"/>
    </xf>
    <xf numFmtId="177" fontId="25" fillId="0" borderId="87" xfId="0" applyNumberFormat="1" applyFont="1" applyBorder="1" applyAlignment="1">
      <alignment horizontal="center" vertical="center" textRotation="255" wrapText="1"/>
    </xf>
    <xf numFmtId="0" fontId="40" fillId="0" borderId="1" xfId="0" applyFont="1" applyBorder="1" applyAlignment="1" applyProtection="1">
      <alignment vertical="center" shrinkToFit="1"/>
      <protection locked="0"/>
    </xf>
    <xf numFmtId="0" fontId="21" fillId="4" borderId="20" xfId="0" applyFont="1" applyFill="1" applyBorder="1" applyAlignment="1">
      <alignment horizontal="center" vertical="center"/>
    </xf>
    <xf numFmtId="0" fontId="22" fillId="4" borderId="20" xfId="0"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8" fillId="6" borderId="1" xfId="0" applyFont="1" applyFill="1" applyBorder="1" applyAlignment="1">
      <alignment horizontal="center" vertical="center" shrinkToFit="1"/>
    </xf>
    <xf numFmtId="0" fontId="18" fillId="6" borderId="4" xfId="0" applyFont="1" applyFill="1" applyBorder="1" applyAlignment="1">
      <alignment horizontal="center" vertical="center" shrinkToFit="1"/>
    </xf>
    <xf numFmtId="177" fontId="23" fillId="0" borderId="16" xfId="0" applyNumberFormat="1" applyFont="1" applyBorder="1" applyAlignment="1">
      <alignment horizontal="center" vertical="center"/>
    </xf>
    <xf numFmtId="177" fontId="25" fillId="0" borderId="84" xfId="0" applyNumberFormat="1" applyFont="1" applyBorder="1" applyAlignment="1">
      <alignment horizontal="center" vertical="center" textRotation="255"/>
    </xf>
    <xf numFmtId="177" fontId="25" fillId="0" borderId="85" xfId="0" applyNumberFormat="1" applyFont="1" applyBorder="1" applyAlignment="1">
      <alignment horizontal="center" vertical="center" textRotation="255"/>
    </xf>
    <xf numFmtId="177" fontId="25" fillId="0" borderId="86" xfId="0" applyNumberFormat="1" applyFont="1" applyBorder="1" applyAlignment="1">
      <alignment horizontal="center" vertical="center" textRotation="255"/>
    </xf>
    <xf numFmtId="177" fontId="25" fillId="0" borderId="87" xfId="0" applyNumberFormat="1" applyFont="1" applyBorder="1" applyAlignment="1">
      <alignment horizontal="center" vertical="center" textRotation="255"/>
    </xf>
    <xf numFmtId="0" fontId="41" fillId="0" borderId="1" xfId="0" applyFont="1" applyBorder="1">
      <alignment vertical="center"/>
    </xf>
    <xf numFmtId="0" fontId="41" fillId="0" borderId="4" xfId="0" applyFont="1" applyBorder="1">
      <alignment vertical="center"/>
    </xf>
    <xf numFmtId="49" fontId="28" fillId="0" borderId="1" xfId="0" applyNumberFormat="1" applyFont="1" applyBorder="1" applyAlignment="1" applyProtection="1">
      <alignment vertical="center" shrinkToFit="1"/>
      <protection locked="0"/>
    </xf>
    <xf numFmtId="49" fontId="28" fillId="0" borderId="4" xfId="0" applyNumberFormat="1" applyFont="1" applyBorder="1" applyAlignment="1" applyProtection="1">
      <alignment vertical="center" shrinkToFit="1"/>
      <protection locked="0"/>
    </xf>
    <xf numFmtId="49" fontId="40" fillId="0" borderId="1" xfId="0" applyNumberFormat="1" applyFont="1" applyBorder="1" applyAlignment="1" applyProtection="1">
      <alignment vertical="center" shrinkToFit="1"/>
      <protection locked="0"/>
    </xf>
    <xf numFmtId="49" fontId="40" fillId="0" borderId="4" xfId="0" applyNumberFormat="1" applyFont="1" applyBorder="1" applyAlignment="1" applyProtection="1">
      <alignment vertical="center" shrinkToFit="1"/>
      <protection locked="0"/>
    </xf>
    <xf numFmtId="0" fontId="5" fillId="0" borderId="73" xfId="5" applyFont="1" applyBorder="1" applyAlignment="1">
      <alignment horizontal="right" vertical="center"/>
    </xf>
    <xf numFmtId="0" fontId="5" fillId="0" borderId="74" xfId="5" applyFont="1" applyBorder="1" applyAlignment="1">
      <alignment horizontal="right" vertical="center"/>
    </xf>
    <xf numFmtId="38" fontId="5" fillId="0" borderId="75" xfId="7" applyFont="1" applyBorder="1" applyAlignment="1" applyProtection="1">
      <alignment horizontal="right" vertical="center"/>
    </xf>
    <xf numFmtId="38" fontId="5" fillId="0" borderId="73" xfId="7" applyFont="1" applyBorder="1" applyAlignment="1" applyProtection="1">
      <alignment horizontal="right" vertical="center"/>
    </xf>
    <xf numFmtId="0" fontId="9" fillId="0" borderId="0" xfId="6" applyFont="1" applyAlignment="1">
      <alignment horizontal="center" vertical="center" wrapText="1"/>
    </xf>
    <xf numFmtId="0" fontId="3" fillId="0" borderId="3" xfId="6" applyFont="1" applyBorder="1" applyAlignment="1">
      <alignment horizontal="left" vertical="center" wrapText="1"/>
    </xf>
    <xf numFmtId="0" fontId="5" fillId="0" borderId="54" xfId="5" applyFont="1" applyBorder="1" applyAlignment="1">
      <alignment horizontal="left" vertical="center"/>
    </xf>
    <xf numFmtId="0" fontId="5" fillId="0" borderId="55" xfId="5" applyFont="1" applyBorder="1" applyAlignment="1">
      <alignment horizontal="left" vertical="center"/>
    </xf>
    <xf numFmtId="38" fontId="5" fillId="0" borderId="54" xfId="7" applyFont="1" applyBorder="1" applyAlignment="1" applyProtection="1">
      <alignment horizontal="right" vertical="center"/>
    </xf>
    <xf numFmtId="38" fontId="5" fillId="0" borderId="55" xfId="7" applyFont="1" applyBorder="1" applyAlignment="1" applyProtection="1">
      <alignment horizontal="right" vertical="center"/>
    </xf>
    <xf numFmtId="0" fontId="5" fillId="0" borderId="76" xfId="5" applyFont="1" applyBorder="1" applyAlignment="1">
      <alignment vertical="center" wrapText="1"/>
    </xf>
    <xf numFmtId="0" fontId="5" fillId="0" borderId="77" xfId="5" applyFont="1" applyBorder="1" applyAlignment="1">
      <alignment vertical="center" wrapText="1"/>
    </xf>
    <xf numFmtId="0" fontId="3" fillId="0" borderId="78" xfId="5" applyFont="1" applyBorder="1" applyAlignment="1">
      <alignment vertical="center" wrapText="1"/>
    </xf>
    <xf numFmtId="38" fontId="5" fillId="0" borderId="79" xfId="7" applyFont="1" applyBorder="1" applyAlignment="1" applyProtection="1">
      <alignment horizontal="right" vertical="center"/>
    </xf>
    <xf numFmtId="38" fontId="5" fillId="0" borderId="77" xfId="7" applyFont="1" applyBorder="1" applyAlignment="1" applyProtection="1">
      <alignment horizontal="right" vertical="center"/>
    </xf>
    <xf numFmtId="0" fontId="3" fillId="0" borderId="0" xfId="0" applyFont="1" applyAlignment="1">
      <alignment horizontal="left" vertical="center"/>
    </xf>
    <xf numFmtId="0" fontId="5" fillId="0" borderId="58" xfId="5" applyFont="1" applyBorder="1" applyAlignment="1">
      <alignment horizontal="right" vertical="center"/>
    </xf>
    <xf numFmtId="0" fontId="5" fillId="0" borderId="59" xfId="5" applyFont="1" applyBorder="1" applyAlignment="1">
      <alignment horizontal="right" vertical="center"/>
    </xf>
    <xf numFmtId="38" fontId="5" fillId="0" borderId="57" xfId="7" applyFont="1" applyBorder="1" applyAlignment="1" applyProtection="1">
      <alignment horizontal="right" vertical="center"/>
    </xf>
    <xf numFmtId="38" fontId="5" fillId="0" borderId="58" xfId="7" applyFont="1" applyBorder="1" applyAlignment="1" applyProtection="1">
      <alignment horizontal="right" vertical="center"/>
    </xf>
    <xf numFmtId="0" fontId="39" fillId="5" borderId="3" xfId="5" applyFont="1" applyFill="1" applyBorder="1" applyAlignment="1" applyProtection="1">
      <alignment horizontal="center" vertical="center"/>
      <protection locked="0"/>
    </xf>
    <xf numFmtId="0" fontId="39" fillId="5" borderId="2" xfId="5" applyFont="1" applyFill="1" applyBorder="1" applyAlignment="1" applyProtection="1">
      <alignment horizontal="center" vertical="center"/>
      <protection locked="0"/>
    </xf>
    <xf numFmtId="0" fontId="39" fillId="5" borderId="3" xfId="3" applyFont="1" applyFill="1" applyBorder="1" applyAlignment="1" applyProtection="1">
      <alignment horizontal="center" vertical="center"/>
      <protection locked="0"/>
    </xf>
    <xf numFmtId="0" fontId="42" fillId="5" borderId="1" xfId="0" applyFont="1" applyFill="1" applyBorder="1" applyAlignment="1" applyProtection="1">
      <alignment vertical="center" wrapText="1"/>
      <protection locked="0"/>
    </xf>
    <xf numFmtId="0" fontId="42" fillId="5" borderId="2" xfId="0" applyFont="1" applyFill="1" applyBorder="1" applyAlignment="1" applyProtection="1">
      <alignment vertical="center" wrapText="1"/>
      <protection locked="0"/>
    </xf>
    <xf numFmtId="0" fontId="42" fillId="5" borderId="4" xfId="0" applyFont="1" applyFill="1" applyBorder="1" applyAlignment="1" applyProtection="1">
      <alignment vertical="center" wrapText="1"/>
      <protection locked="0"/>
    </xf>
    <xf numFmtId="0" fontId="39" fillId="5" borderId="0" xfId="3" applyFont="1" applyFill="1" applyAlignment="1" applyProtection="1">
      <alignment vertical="top"/>
      <protection locked="0"/>
    </xf>
    <xf numFmtId="0" fontId="39" fillId="0" borderId="7" xfId="4" applyFont="1" applyBorder="1" applyAlignment="1">
      <alignment horizontal="center" vertical="center"/>
    </xf>
    <xf numFmtId="56" fontId="39" fillId="0" borderId="7" xfId="0" applyNumberFormat="1"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7" xfId="4" applyFont="1" applyBorder="1" applyAlignment="1" applyProtection="1">
      <alignment horizontal="center" vertical="center"/>
      <protection locked="0"/>
    </xf>
    <xf numFmtId="0" fontId="39" fillId="0" borderId="7" xfId="0" applyFont="1" applyBorder="1" applyAlignment="1" applyProtection="1">
      <alignment horizontal="left" vertical="center" shrinkToFit="1"/>
      <protection locked="0"/>
    </xf>
    <xf numFmtId="0" fontId="39" fillId="0" borderId="7" xfId="0" applyFont="1" applyBorder="1" applyAlignment="1" applyProtection="1">
      <alignment horizontal="right" vertical="center" shrinkToFit="1"/>
      <protection locked="0"/>
    </xf>
    <xf numFmtId="0" fontId="39" fillId="0" borderId="7" xfId="0" applyFont="1" applyBorder="1" applyProtection="1">
      <alignment vertical="center"/>
      <protection locked="0"/>
    </xf>
    <xf numFmtId="0" fontId="39" fillId="0" borderId="7" xfId="0" applyFont="1" applyBorder="1" applyAlignment="1" applyProtection="1">
      <alignment vertical="center" wrapText="1"/>
      <protection locked="0"/>
    </xf>
    <xf numFmtId="0" fontId="39" fillId="0" borderId="7" xfId="0" applyFont="1" applyBorder="1" applyAlignment="1" applyProtection="1">
      <alignment horizontal="center" vertical="center" shrinkToFit="1"/>
      <protection locked="0"/>
    </xf>
    <xf numFmtId="0" fontId="39" fillId="0" borderId="8" xfId="0" applyFont="1" applyBorder="1" applyAlignment="1">
      <alignment horizontal="center" vertical="center"/>
    </xf>
    <xf numFmtId="0" fontId="35" fillId="0" borderId="3" xfId="3" applyFont="1" applyBorder="1" applyAlignment="1">
      <alignment horizontal="center" vertical="center"/>
    </xf>
    <xf numFmtId="0" fontId="35" fillId="0" borderId="9" xfId="0" applyFont="1" applyBorder="1" applyAlignment="1">
      <alignment horizontal="center" vertical="center"/>
    </xf>
    <xf numFmtId="0" fontId="35" fillId="0" borderId="6" xfId="0" applyFont="1" applyBorder="1" applyAlignment="1">
      <alignment horizontal="right" vertical="center" shrinkToFit="1"/>
    </xf>
    <xf numFmtId="0" fontId="35" fillId="0" borderId="10" xfId="0" applyFont="1" applyBorder="1">
      <alignment vertical="center"/>
    </xf>
    <xf numFmtId="0" fontId="43" fillId="0" borderId="3" xfId="3" applyFont="1" applyBorder="1" applyAlignment="1">
      <alignment horizontal="center" vertical="center"/>
    </xf>
    <xf numFmtId="38" fontId="39" fillId="5" borderId="4" xfId="2" applyFont="1" applyFill="1" applyBorder="1" applyAlignment="1" applyProtection="1">
      <alignment vertical="center"/>
      <protection locked="0"/>
    </xf>
    <xf numFmtId="49" fontId="39" fillId="5" borderId="1" xfId="3" applyNumberFormat="1" applyFont="1" applyFill="1" applyBorder="1" applyAlignment="1" applyProtection="1">
      <alignment horizontal="left" vertical="center" wrapText="1"/>
      <protection locked="0"/>
    </xf>
    <xf numFmtId="49" fontId="39" fillId="5" borderId="46" xfId="3" applyNumberFormat="1" applyFont="1" applyFill="1" applyBorder="1" applyAlignment="1" applyProtection="1">
      <alignment horizontal="left" vertical="center" wrapText="1"/>
      <protection locked="0"/>
    </xf>
    <xf numFmtId="38" fontId="39" fillId="5" borderId="5" xfId="2" applyFont="1" applyFill="1" applyBorder="1" applyAlignment="1" applyProtection="1">
      <alignment vertical="center"/>
      <protection locked="0"/>
    </xf>
    <xf numFmtId="49" fontId="39" fillId="5" borderId="41" xfId="3" applyNumberFormat="1" applyFont="1" applyFill="1" applyBorder="1" applyAlignment="1" applyProtection="1">
      <alignment horizontal="center" vertical="center" wrapText="1"/>
      <protection locked="0"/>
    </xf>
    <xf numFmtId="49" fontId="39" fillId="5" borderId="51" xfId="3" applyNumberFormat="1" applyFont="1" applyFill="1" applyBorder="1" applyAlignment="1" applyProtection="1">
      <alignment horizontal="center" vertical="center" wrapText="1"/>
      <protection locked="0"/>
    </xf>
    <xf numFmtId="38" fontId="39" fillId="5" borderId="6" xfId="2" applyFont="1" applyFill="1" applyBorder="1" applyAlignment="1" applyProtection="1">
      <alignment vertical="center"/>
      <protection locked="0"/>
    </xf>
    <xf numFmtId="49" fontId="39" fillId="5" borderId="8" xfId="3" applyNumberFormat="1" applyFont="1" applyFill="1" applyBorder="1" applyAlignment="1" applyProtection="1">
      <alignment horizontal="center" vertical="center" wrapText="1"/>
      <protection locked="0"/>
    </xf>
    <xf numFmtId="49" fontId="39" fillId="5" borderId="71" xfId="3" applyNumberFormat="1" applyFont="1" applyFill="1" applyBorder="1" applyAlignment="1" applyProtection="1">
      <alignment horizontal="center" vertical="center" wrapText="1"/>
      <protection locked="0"/>
    </xf>
    <xf numFmtId="38" fontId="39" fillId="5" borderId="27" xfId="2" applyFont="1" applyFill="1" applyBorder="1" applyAlignment="1" applyProtection="1">
      <alignment vertical="center"/>
      <protection locked="0"/>
    </xf>
    <xf numFmtId="49" fontId="39" fillId="5" borderId="38" xfId="3" applyNumberFormat="1" applyFont="1" applyFill="1" applyBorder="1" applyAlignment="1" applyProtection="1">
      <alignment horizontal="center" vertical="center" wrapText="1"/>
      <protection locked="0"/>
    </xf>
    <xf numFmtId="49" fontId="39" fillId="5" borderId="47" xfId="3" applyNumberFormat="1" applyFont="1" applyFill="1" applyBorder="1" applyAlignment="1" applyProtection="1">
      <alignment horizontal="center" vertical="center" wrapText="1"/>
      <protection locked="0"/>
    </xf>
    <xf numFmtId="0" fontId="39" fillId="5" borderId="14" xfId="3" applyFont="1" applyFill="1" applyBorder="1" applyAlignment="1" applyProtection="1">
      <alignment horizontal="center" vertical="center" textRotation="255"/>
      <protection locked="0"/>
    </xf>
    <xf numFmtId="0" fontId="39" fillId="5" borderId="21" xfId="3" applyFont="1" applyFill="1" applyBorder="1" applyAlignment="1" applyProtection="1">
      <alignment horizontal="center" vertical="center" textRotation="255"/>
      <protection locked="0"/>
    </xf>
    <xf numFmtId="0" fontId="39" fillId="5" borderId="27" xfId="3" applyFont="1" applyFill="1" applyBorder="1" applyAlignment="1" applyProtection="1">
      <alignment horizontal="center" vertical="center" textRotation="255"/>
      <protection locked="0"/>
    </xf>
    <xf numFmtId="38" fontId="39" fillId="5" borderId="7" xfId="7" applyFont="1" applyFill="1" applyBorder="1" applyAlignment="1" applyProtection="1">
      <alignment vertical="center"/>
      <protection locked="0"/>
    </xf>
    <xf numFmtId="0" fontId="39" fillId="5" borderId="1" xfId="4" applyFont="1" applyFill="1" applyBorder="1" applyAlignment="1" applyProtection="1">
      <alignment horizontal="center" vertical="center" wrapText="1"/>
      <protection locked="0"/>
    </xf>
    <xf numFmtId="0" fontId="39" fillId="5" borderId="46" xfId="4" applyFont="1" applyFill="1" applyBorder="1" applyAlignment="1" applyProtection="1">
      <alignment horizontal="center" vertical="center" wrapText="1"/>
      <protection locked="0"/>
    </xf>
    <xf numFmtId="38" fontId="39" fillId="5" borderId="7" xfId="7" applyFont="1" applyFill="1" applyBorder="1" applyAlignment="1" applyProtection="1">
      <alignment vertical="center" wrapText="1"/>
      <protection locked="0"/>
    </xf>
    <xf numFmtId="38" fontId="39" fillId="5" borderId="0" xfId="7" applyFont="1" applyFill="1" applyAlignment="1" applyProtection="1">
      <alignment vertical="center"/>
      <protection locked="0"/>
    </xf>
    <xf numFmtId="0" fontId="39" fillId="5" borderId="1" xfId="0" applyFont="1" applyFill="1" applyBorder="1" applyAlignment="1" applyProtection="1">
      <alignment horizontal="center" vertical="center" wrapText="1"/>
      <protection locked="0"/>
    </xf>
    <xf numFmtId="0" fontId="39" fillId="5" borderId="4" xfId="0" applyFont="1" applyFill="1" applyBorder="1" applyAlignment="1" applyProtection="1">
      <alignment horizontal="center" vertical="center" wrapText="1"/>
      <protection locked="0"/>
    </xf>
    <xf numFmtId="49" fontId="39" fillId="5" borderId="38" xfId="3" applyNumberFormat="1" applyFont="1" applyFill="1" applyBorder="1" applyAlignment="1" applyProtection="1">
      <alignment horizontal="left" vertical="center" wrapText="1"/>
      <protection locked="0"/>
    </xf>
    <xf numFmtId="49" fontId="39" fillId="5" borderId="47" xfId="3" applyNumberFormat="1" applyFont="1" applyFill="1" applyBorder="1" applyAlignment="1" applyProtection="1">
      <alignment horizontal="left" vertical="center" wrapText="1"/>
      <protection locked="0"/>
    </xf>
    <xf numFmtId="0" fontId="39" fillId="5" borderId="7" xfId="4" applyFont="1" applyFill="1" applyBorder="1" applyAlignment="1" applyProtection="1">
      <alignment horizontal="left" vertical="center" wrapText="1"/>
      <protection locked="0"/>
    </xf>
    <xf numFmtId="0" fontId="39" fillId="5" borderId="4" xfId="3" applyFont="1" applyFill="1" applyBorder="1" applyAlignment="1" applyProtection="1">
      <alignment horizontal="left" vertical="center" wrapText="1"/>
      <protection locked="0"/>
    </xf>
    <xf numFmtId="38" fontId="39" fillId="5" borderId="5" xfId="7" applyFont="1" applyFill="1" applyBorder="1" applyAlignment="1" applyProtection="1">
      <alignment horizontal="right" vertical="center"/>
      <protection locked="0"/>
    </xf>
    <xf numFmtId="49" fontId="39" fillId="5" borderId="41" xfId="3" applyNumberFormat="1" applyFont="1" applyFill="1" applyBorder="1" applyAlignment="1" applyProtection="1">
      <alignment horizontal="left" vertical="center" wrapText="1"/>
      <protection locked="0"/>
    </xf>
    <xf numFmtId="49" fontId="39" fillId="5" borderId="51" xfId="3" applyNumberFormat="1" applyFont="1" applyFill="1" applyBorder="1" applyAlignment="1" applyProtection="1">
      <alignment horizontal="left" vertical="center" wrapText="1"/>
      <protection locked="0"/>
    </xf>
    <xf numFmtId="0" fontId="39" fillId="5" borderId="31" xfId="3" applyFont="1" applyFill="1" applyBorder="1" applyAlignment="1" applyProtection="1">
      <alignment horizontal="left" vertical="center" wrapText="1"/>
      <protection locked="0"/>
    </xf>
    <xf numFmtId="38" fontId="39" fillId="5" borderId="35" xfId="7" applyFont="1" applyFill="1" applyBorder="1" applyAlignment="1" applyProtection="1">
      <alignment horizontal="right" vertical="center"/>
      <protection locked="0"/>
    </xf>
    <xf numFmtId="0" fontId="40" fillId="0" borderId="4" xfId="0" applyFont="1" applyBorder="1" applyAlignment="1" applyProtection="1">
      <alignment vertical="center" shrinkToFit="1"/>
      <protection locked="0"/>
    </xf>
    <xf numFmtId="0" fontId="40" fillId="0" borderId="7" xfId="0" applyFont="1" applyBorder="1">
      <alignment vertical="center"/>
    </xf>
    <xf numFmtId="5" fontId="40" fillId="0" borderId="0" xfId="0" applyNumberFormat="1" applyFont="1" applyProtection="1">
      <alignment vertical="center"/>
      <protection locked="0"/>
    </xf>
    <xf numFmtId="0" fontId="40" fillId="0" borderId="0" xfId="0" applyFont="1" applyProtection="1">
      <alignment vertical="center"/>
      <protection locked="0"/>
    </xf>
    <xf numFmtId="0" fontId="44" fillId="0" borderId="0" xfId="0" applyFont="1" applyProtection="1">
      <alignment vertical="center"/>
      <protection locked="0"/>
    </xf>
    <xf numFmtId="5" fontId="40" fillId="0" borderId="0" xfId="0" applyNumberFormat="1" applyFont="1" applyAlignment="1" applyProtection="1">
      <alignment vertical="center" shrinkToFit="1"/>
      <protection locked="0"/>
    </xf>
    <xf numFmtId="0" fontId="40" fillId="0" borderId="7" xfId="0" applyFont="1" applyBorder="1" applyAlignment="1">
      <alignment vertical="center" shrinkToFit="1"/>
    </xf>
    <xf numFmtId="0" fontId="45" fillId="4" borderId="20" xfId="0" applyFont="1" applyFill="1" applyBorder="1" applyAlignment="1">
      <alignment horizontal="center" vertical="center"/>
    </xf>
    <xf numFmtId="0" fontId="46" fillId="4" borderId="20" xfId="0" applyFont="1" applyFill="1" applyBorder="1" applyAlignment="1">
      <alignment horizontal="center" vertical="center"/>
    </xf>
    <xf numFmtId="0" fontId="40" fillId="0" borderId="0" xfId="0" applyFont="1">
      <alignment vertical="center"/>
    </xf>
    <xf numFmtId="0" fontId="44" fillId="0" borderId="0" xfId="0" applyFont="1">
      <alignment vertical="center"/>
    </xf>
    <xf numFmtId="0" fontId="39" fillId="5" borderId="38" xfId="0" applyFont="1" applyFill="1" applyBorder="1" applyAlignment="1" applyProtection="1">
      <alignment horizontal="center" vertical="center" wrapText="1"/>
      <protection locked="0"/>
    </xf>
    <xf numFmtId="0" fontId="39" fillId="5" borderId="31" xfId="0" applyFont="1" applyFill="1" applyBorder="1" applyAlignment="1" applyProtection="1">
      <alignment horizontal="center" vertical="center" wrapText="1"/>
      <protection locked="0"/>
    </xf>
    <xf numFmtId="49" fontId="40" fillId="0" borderId="1" xfId="0" applyNumberFormat="1" applyFont="1" applyBorder="1" applyAlignment="1" applyProtection="1">
      <alignment horizontal="center" vertical="center" shrinkToFit="1"/>
      <protection locked="0"/>
    </xf>
    <xf numFmtId="49" fontId="40" fillId="0" borderId="4" xfId="0" applyNumberFormat="1" applyFont="1" applyBorder="1" applyAlignment="1" applyProtection="1">
      <alignment horizontal="center" vertical="center" shrinkToFit="1"/>
      <protection locked="0"/>
    </xf>
    <xf numFmtId="0" fontId="11" fillId="0" borderId="0" xfId="3" applyFont="1" applyAlignment="1" applyProtection="1">
      <alignment vertical="top" wrapText="1"/>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Sheet1"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0346-B7AD-4C85-A201-7D6656F56FDE}">
  <sheetPr>
    <tabColor rgb="FFFFFF00"/>
  </sheetPr>
  <dimension ref="A1:S41"/>
  <sheetViews>
    <sheetView tabSelected="1" view="pageBreakPreview" zoomScaleSheetLayoutView="100" workbookViewId="0">
      <selection activeCell="T12" sqref="T12"/>
    </sheetView>
  </sheetViews>
  <sheetFormatPr defaultRowHeight="13"/>
  <cols>
    <col min="1" max="1" width="5.90625" style="1" customWidth="1"/>
    <col min="2" max="2" width="4" style="1" customWidth="1"/>
    <col min="3" max="3" width="9" style="1" customWidth="1"/>
    <col min="4" max="4" width="6.6328125" style="1" customWidth="1"/>
    <col min="5" max="5" width="3.6328125" style="1" customWidth="1"/>
    <col min="6" max="6" width="9.6328125" style="1" customWidth="1"/>
    <col min="7" max="7" width="10.6328125" style="1" customWidth="1"/>
    <col min="8" max="8" width="5.6328125" style="1" customWidth="1"/>
    <col min="9" max="12" width="4.81640625" style="1" customWidth="1"/>
    <col min="13" max="13" width="6.08984375" style="1" customWidth="1"/>
    <col min="14" max="14" width="3.6328125" style="1" customWidth="1"/>
    <col min="15" max="265" width="9" style="1" customWidth="1"/>
    <col min="266" max="266" width="15.08984375" style="1" customWidth="1"/>
    <col min="267" max="269" width="9" style="1" customWidth="1"/>
    <col min="270" max="270" width="8.7265625" style="1" customWidth="1"/>
    <col min="271" max="521" width="9" style="1" customWidth="1"/>
    <col min="522" max="522" width="15.08984375" style="1" customWidth="1"/>
    <col min="523" max="525" width="9" style="1" customWidth="1"/>
    <col min="526" max="526" width="8.7265625" style="1" customWidth="1"/>
    <col min="527" max="777" width="9" style="1" customWidth="1"/>
    <col min="778" max="778" width="15.08984375" style="1" customWidth="1"/>
    <col min="779" max="781" width="9" style="1" customWidth="1"/>
    <col min="782" max="782" width="8.7265625" style="1" customWidth="1"/>
    <col min="783" max="1033" width="9" style="1" customWidth="1"/>
    <col min="1034" max="1034" width="15.08984375" style="1" customWidth="1"/>
    <col min="1035" max="1037" width="9" style="1" customWidth="1"/>
    <col min="1038" max="1038" width="8.7265625" style="1" customWidth="1"/>
    <col min="1039" max="1289" width="9" style="1" customWidth="1"/>
    <col min="1290" max="1290" width="15.08984375" style="1" customWidth="1"/>
    <col min="1291" max="1293" width="9" style="1" customWidth="1"/>
    <col min="1294" max="1294" width="8.7265625" style="1" customWidth="1"/>
    <col min="1295" max="1545" width="9" style="1" customWidth="1"/>
    <col min="1546" max="1546" width="15.08984375" style="1" customWidth="1"/>
    <col min="1547" max="1549" width="9" style="1" customWidth="1"/>
    <col min="1550" max="1550" width="8.7265625" style="1" customWidth="1"/>
    <col min="1551" max="1801" width="9" style="1" customWidth="1"/>
    <col min="1802" max="1802" width="15.08984375" style="1" customWidth="1"/>
    <col min="1803" max="1805" width="9" style="1" customWidth="1"/>
    <col min="1806" max="1806" width="8.7265625" style="1" customWidth="1"/>
    <col min="1807" max="2057" width="9" style="1" customWidth="1"/>
    <col min="2058" max="2058" width="15.08984375" style="1" customWidth="1"/>
    <col min="2059" max="2061" width="9" style="1" customWidth="1"/>
    <col min="2062" max="2062" width="8.7265625" style="1" customWidth="1"/>
    <col min="2063" max="2313" width="9" style="1" customWidth="1"/>
    <col min="2314" max="2314" width="15.08984375" style="1" customWidth="1"/>
    <col min="2315" max="2317" width="9" style="1" customWidth="1"/>
    <col min="2318" max="2318" width="8.7265625" style="1" customWidth="1"/>
    <col min="2319" max="2569" width="9" style="1" customWidth="1"/>
    <col min="2570" max="2570" width="15.08984375" style="1" customWidth="1"/>
    <col min="2571" max="2573" width="9" style="1" customWidth="1"/>
    <col min="2574" max="2574" width="8.7265625" style="1" customWidth="1"/>
    <col min="2575" max="2825" width="9" style="1" customWidth="1"/>
    <col min="2826" max="2826" width="15.08984375" style="1" customWidth="1"/>
    <col min="2827" max="2829" width="9" style="1" customWidth="1"/>
    <col min="2830" max="2830" width="8.7265625" style="1" customWidth="1"/>
    <col min="2831" max="3081" width="9" style="1" customWidth="1"/>
    <col min="3082" max="3082" width="15.08984375" style="1" customWidth="1"/>
    <col min="3083" max="3085" width="9" style="1" customWidth="1"/>
    <col min="3086" max="3086" width="8.7265625" style="1" customWidth="1"/>
    <col min="3087" max="3337" width="9" style="1" customWidth="1"/>
    <col min="3338" max="3338" width="15.08984375" style="1" customWidth="1"/>
    <col min="3339" max="3341" width="9" style="1" customWidth="1"/>
    <col min="3342" max="3342" width="8.7265625" style="1" customWidth="1"/>
    <col min="3343" max="3593" width="9" style="1" customWidth="1"/>
    <col min="3594" max="3594" width="15.08984375" style="1" customWidth="1"/>
    <col min="3595" max="3597" width="9" style="1" customWidth="1"/>
    <col min="3598" max="3598" width="8.7265625" style="1" customWidth="1"/>
    <col min="3599" max="3849" width="9" style="1" customWidth="1"/>
    <col min="3850" max="3850" width="15.08984375" style="1" customWidth="1"/>
    <col min="3851" max="3853" width="9" style="1" customWidth="1"/>
    <col min="3854" max="3854" width="8.7265625" style="1" customWidth="1"/>
    <col min="3855" max="4105" width="9" style="1" customWidth="1"/>
    <col min="4106" max="4106" width="15.08984375" style="1" customWidth="1"/>
    <col min="4107" max="4109" width="9" style="1" customWidth="1"/>
    <col min="4110" max="4110" width="8.7265625" style="1" customWidth="1"/>
    <col min="4111" max="4361" width="9" style="1" customWidth="1"/>
    <col min="4362" max="4362" width="15.08984375" style="1" customWidth="1"/>
    <col min="4363" max="4365" width="9" style="1" customWidth="1"/>
    <col min="4366" max="4366" width="8.7265625" style="1" customWidth="1"/>
    <col min="4367" max="4617" width="9" style="1" customWidth="1"/>
    <col min="4618" max="4618" width="15.08984375" style="1" customWidth="1"/>
    <col min="4619" max="4621" width="9" style="1" customWidth="1"/>
    <col min="4622" max="4622" width="8.7265625" style="1" customWidth="1"/>
    <col min="4623" max="4873" width="9" style="1" customWidth="1"/>
    <col min="4874" max="4874" width="15.08984375" style="1" customWidth="1"/>
    <col min="4875" max="4877" width="9" style="1" customWidth="1"/>
    <col min="4878" max="4878" width="8.7265625" style="1" customWidth="1"/>
    <col min="4879" max="5129" width="9" style="1" customWidth="1"/>
    <col min="5130" max="5130" width="15.08984375" style="1" customWidth="1"/>
    <col min="5131" max="5133" width="9" style="1" customWidth="1"/>
    <col min="5134" max="5134" width="8.7265625" style="1" customWidth="1"/>
    <col min="5135" max="5385" width="9" style="1" customWidth="1"/>
    <col min="5386" max="5386" width="15.08984375" style="1" customWidth="1"/>
    <col min="5387" max="5389" width="9" style="1" customWidth="1"/>
    <col min="5390" max="5390" width="8.7265625" style="1" customWidth="1"/>
    <col min="5391" max="5641" width="9" style="1" customWidth="1"/>
    <col min="5642" max="5642" width="15.08984375" style="1" customWidth="1"/>
    <col min="5643" max="5645" width="9" style="1" customWidth="1"/>
    <col min="5646" max="5646" width="8.7265625" style="1" customWidth="1"/>
    <col min="5647" max="5897" width="9" style="1" customWidth="1"/>
    <col min="5898" max="5898" width="15.08984375" style="1" customWidth="1"/>
    <col min="5899" max="5901" width="9" style="1" customWidth="1"/>
    <col min="5902" max="5902" width="8.7265625" style="1" customWidth="1"/>
    <col min="5903" max="6153" width="9" style="1" customWidth="1"/>
    <col min="6154" max="6154" width="15.08984375" style="1" customWidth="1"/>
    <col min="6155" max="6157" width="9" style="1" customWidth="1"/>
    <col min="6158" max="6158" width="8.7265625" style="1" customWidth="1"/>
    <col min="6159" max="6409" width="9" style="1" customWidth="1"/>
    <col min="6410" max="6410" width="15.08984375" style="1" customWidth="1"/>
    <col min="6411" max="6413" width="9" style="1" customWidth="1"/>
    <col min="6414" max="6414" width="8.7265625" style="1" customWidth="1"/>
    <col min="6415" max="6665" width="9" style="1" customWidth="1"/>
    <col min="6666" max="6666" width="15.08984375" style="1" customWidth="1"/>
    <col min="6667" max="6669" width="9" style="1" customWidth="1"/>
    <col min="6670" max="6670" width="8.7265625" style="1" customWidth="1"/>
    <col min="6671" max="6921" width="9" style="1" customWidth="1"/>
    <col min="6922" max="6922" width="15.08984375" style="1" customWidth="1"/>
    <col min="6923" max="6925" width="9" style="1" customWidth="1"/>
    <col min="6926" max="6926" width="8.7265625" style="1" customWidth="1"/>
    <col min="6927" max="7177" width="9" style="1" customWidth="1"/>
    <col min="7178" max="7178" width="15.08984375" style="1" customWidth="1"/>
    <col min="7179" max="7181" width="9" style="1" customWidth="1"/>
    <col min="7182" max="7182" width="8.7265625" style="1" customWidth="1"/>
    <col min="7183" max="7433" width="9" style="1" customWidth="1"/>
    <col min="7434" max="7434" width="15.08984375" style="1" customWidth="1"/>
    <col min="7435" max="7437" width="9" style="1" customWidth="1"/>
    <col min="7438" max="7438" width="8.7265625" style="1" customWidth="1"/>
    <col min="7439" max="7689" width="9" style="1" customWidth="1"/>
    <col min="7690" max="7690" width="15.08984375" style="1" customWidth="1"/>
    <col min="7691" max="7693" width="9" style="1" customWidth="1"/>
    <col min="7694" max="7694" width="8.7265625" style="1" customWidth="1"/>
    <col min="7695" max="7945" width="9" style="1" customWidth="1"/>
    <col min="7946" max="7946" width="15.08984375" style="1" customWidth="1"/>
    <col min="7947" max="7949" width="9" style="1" customWidth="1"/>
    <col min="7950" max="7950" width="8.7265625" style="1" customWidth="1"/>
    <col min="7951" max="8201" width="9" style="1" customWidth="1"/>
    <col min="8202" max="8202" width="15.08984375" style="1" customWidth="1"/>
    <col min="8203" max="8205" width="9" style="1" customWidth="1"/>
    <col min="8206" max="8206" width="8.7265625" style="1" customWidth="1"/>
    <col min="8207" max="8457" width="9" style="1" customWidth="1"/>
    <col min="8458" max="8458" width="15.08984375" style="1" customWidth="1"/>
    <col min="8459" max="8461" width="9" style="1" customWidth="1"/>
    <col min="8462" max="8462" width="8.7265625" style="1" customWidth="1"/>
    <col min="8463" max="8713" width="9" style="1" customWidth="1"/>
    <col min="8714" max="8714" width="15.08984375" style="1" customWidth="1"/>
    <col min="8715" max="8717" width="9" style="1" customWidth="1"/>
    <col min="8718" max="8718" width="8.7265625" style="1" customWidth="1"/>
    <col min="8719" max="8969" width="9" style="1" customWidth="1"/>
    <col min="8970" max="8970" width="15.08984375" style="1" customWidth="1"/>
    <col min="8971" max="8973" width="9" style="1" customWidth="1"/>
    <col min="8974" max="8974" width="8.7265625" style="1" customWidth="1"/>
    <col min="8975" max="9225" width="9" style="1" customWidth="1"/>
    <col min="9226" max="9226" width="15.08984375" style="1" customWidth="1"/>
    <col min="9227" max="9229" width="9" style="1" customWidth="1"/>
    <col min="9230" max="9230" width="8.7265625" style="1" customWidth="1"/>
    <col min="9231" max="9481" width="9" style="1" customWidth="1"/>
    <col min="9482" max="9482" width="15.08984375" style="1" customWidth="1"/>
    <col min="9483" max="9485" width="9" style="1" customWidth="1"/>
    <col min="9486" max="9486" width="8.7265625" style="1" customWidth="1"/>
    <col min="9487" max="9737" width="9" style="1" customWidth="1"/>
    <col min="9738" max="9738" width="15.08984375" style="1" customWidth="1"/>
    <col min="9739" max="9741" width="9" style="1" customWidth="1"/>
    <col min="9742" max="9742" width="8.7265625" style="1" customWidth="1"/>
    <col min="9743" max="9993" width="9" style="1" customWidth="1"/>
    <col min="9994" max="9994" width="15.08984375" style="1" customWidth="1"/>
    <col min="9995" max="9997" width="9" style="1" customWidth="1"/>
    <col min="9998" max="9998" width="8.7265625" style="1" customWidth="1"/>
    <col min="9999" max="10249" width="9" style="1" customWidth="1"/>
    <col min="10250" max="10250" width="15.08984375" style="1" customWidth="1"/>
    <col min="10251" max="10253" width="9" style="1" customWidth="1"/>
    <col min="10254" max="10254" width="8.7265625" style="1" customWidth="1"/>
    <col min="10255" max="10505" width="9" style="1" customWidth="1"/>
    <col min="10506" max="10506" width="15.08984375" style="1" customWidth="1"/>
    <col min="10507" max="10509" width="9" style="1" customWidth="1"/>
    <col min="10510" max="10510" width="8.7265625" style="1" customWidth="1"/>
    <col min="10511" max="10761" width="9" style="1" customWidth="1"/>
    <col min="10762" max="10762" width="15.08984375" style="1" customWidth="1"/>
    <col min="10763" max="10765" width="9" style="1" customWidth="1"/>
    <col min="10766" max="10766" width="8.7265625" style="1" customWidth="1"/>
    <col min="10767" max="11017" width="9" style="1" customWidth="1"/>
    <col min="11018" max="11018" width="15.08984375" style="1" customWidth="1"/>
    <col min="11019" max="11021" width="9" style="1" customWidth="1"/>
    <col min="11022" max="11022" width="8.7265625" style="1" customWidth="1"/>
    <col min="11023" max="11273" width="9" style="1" customWidth="1"/>
    <col min="11274" max="11274" width="15.08984375" style="1" customWidth="1"/>
    <col min="11275" max="11277" width="9" style="1" customWidth="1"/>
    <col min="11278" max="11278" width="8.7265625" style="1" customWidth="1"/>
    <col min="11279" max="11529" width="9" style="1" customWidth="1"/>
    <col min="11530" max="11530" width="15.08984375" style="1" customWidth="1"/>
    <col min="11531" max="11533" width="9" style="1" customWidth="1"/>
    <col min="11534" max="11534" width="8.7265625" style="1" customWidth="1"/>
    <col min="11535" max="11785" width="9" style="1" customWidth="1"/>
    <col min="11786" max="11786" width="15.08984375" style="1" customWidth="1"/>
    <col min="11787" max="11789" width="9" style="1" customWidth="1"/>
    <col min="11790" max="11790" width="8.7265625" style="1" customWidth="1"/>
    <col min="11791" max="12041" width="9" style="1" customWidth="1"/>
    <col min="12042" max="12042" width="15.08984375" style="1" customWidth="1"/>
    <col min="12043" max="12045" width="9" style="1" customWidth="1"/>
    <col min="12046" max="12046" width="8.7265625" style="1" customWidth="1"/>
    <col min="12047" max="12297" width="9" style="1" customWidth="1"/>
    <col min="12298" max="12298" width="15.08984375" style="1" customWidth="1"/>
    <col min="12299" max="12301" width="9" style="1" customWidth="1"/>
    <col min="12302" max="12302" width="8.7265625" style="1" customWidth="1"/>
    <col min="12303" max="12553" width="9" style="1" customWidth="1"/>
    <col min="12554" max="12554" width="15.08984375" style="1" customWidth="1"/>
    <col min="12555" max="12557" width="9" style="1" customWidth="1"/>
    <col min="12558" max="12558" width="8.7265625" style="1" customWidth="1"/>
    <col min="12559" max="12809" width="9" style="1" customWidth="1"/>
    <col min="12810" max="12810" width="15.08984375" style="1" customWidth="1"/>
    <col min="12811" max="12813" width="9" style="1" customWidth="1"/>
    <col min="12814" max="12814" width="8.7265625" style="1" customWidth="1"/>
    <col min="12815" max="13065" width="9" style="1" customWidth="1"/>
    <col min="13066" max="13066" width="15.08984375" style="1" customWidth="1"/>
    <col min="13067" max="13069" width="9" style="1" customWidth="1"/>
    <col min="13070" max="13070" width="8.7265625" style="1" customWidth="1"/>
    <col min="13071" max="13321" width="9" style="1" customWidth="1"/>
    <col min="13322" max="13322" width="15.08984375" style="1" customWidth="1"/>
    <col min="13323" max="13325" width="9" style="1" customWidth="1"/>
    <col min="13326" max="13326" width="8.7265625" style="1" customWidth="1"/>
    <col min="13327" max="13577" width="9" style="1" customWidth="1"/>
    <col min="13578" max="13578" width="15.08984375" style="1" customWidth="1"/>
    <col min="13579" max="13581" width="9" style="1" customWidth="1"/>
    <col min="13582" max="13582" width="8.7265625" style="1" customWidth="1"/>
    <col min="13583" max="13833" width="9" style="1" customWidth="1"/>
    <col min="13834" max="13834" width="15.08984375" style="1" customWidth="1"/>
    <col min="13835" max="13837" width="9" style="1" customWidth="1"/>
    <col min="13838" max="13838" width="8.7265625" style="1" customWidth="1"/>
    <col min="13839" max="14089" width="9" style="1" customWidth="1"/>
    <col min="14090" max="14090" width="15.08984375" style="1" customWidth="1"/>
    <col min="14091" max="14093" width="9" style="1" customWidth="1"/>
    <col min="14094" max="14094" width="8.7265625" style="1" customWidth="1"/>
    <col min="14095" max="14345" width="9" style="1" customWidth="1"/>
    <col min="14346" max="14346" width="15.08984375" style="1" customWidth="1"/>
    <col min="14347" max="14349" width="9" style="1" customWidth="1"/>
    <col min="14350" max="14350" width="8.7265625" style="1" customWidth="1"/>
    <col min="14351" max="14601" width="9" style="1" customWidth="1"/>
    <col min="14602" max="14602" width="15.08984375" style="1" customWidth="1"/>
    <col min="14603" max="14605" width="9" style="1" customWidth="1"/>
    <col min="14606" max="14606" width="8.7265625" style="1" customWidth="1"/>
    <col min="14607" max="14857" width="9" style="1" customWidth="1"/>
    <col min="14858" max="14858" width="15.08984375" style="1" customWidth="1"/>
    <col min="14859" max="14861" width="9" style="1" customWidth="1"/>
    <col min="14862" max="14862" width="8.7265625" style="1" customWidth="1"/>
    <col min="14863" max="15113" width="9" style="1" customWidth="1"/>
    <col min="15114" max="15114" width="15.08984375" style="1" customWidth="1"/>
    <col min="15115" max="15117" width="9" style="1" customWidth="1"/>
    <col min="15118" max="15118" width="8.7265625" style="1" customWidth="1"/>
    <col min="15119" max="15369" width="9" style="1" customWidth="1"/>
    <col min="15370" max="15370" width="15.08984375" style="1" customWidth="1"/>
    <col min="15371" max="15373" width="9" style="1" customWidth="1"/>
    <col min="15374" max="15374" width="8.7265625" style="1" customWidth="1"/>
    <col min="15375" max="15625" width="9" style="1" customWidth="1"/>
    <col min="15626" max="15626" width="15.08984375" style="1" customWidth="1"/>
    <col min="15627" max="15629" width="9" style="1" customWidth="1"/>
    <col min="15630" max="15630" width="8.7265625" style="1" customWidth="1"/>
    <col min="15631" max="15881" width="9" style="1" customWidth="1"/>
    <col min="15882" max="15882" width="15.08984375" style="1" customWidth="1"/>
    <col min="15883" max="15885" width="9" style="1" customWidth="1"/>
    <col min="15886" max="15886" width="8.7265625" style="1" customWidth="1"/>
    <col min="15887" max="16137" width="9" style="1" customWidth="1"/>
    <col min="16138" max="16138" width="15.08984375" style="1" customWidth="1"/>
    <col min="16139" max="16141" width="9" style="1" customWidth="1"/>
    <col min="16142" max="16142" width="8.7265625" style="1" customWidth="1"/>
    <col min="16143" max="16384" width="9" style="1" customWidth="1"/>
  </cols>
  <sheetData>
    <row r="1" spans="1:15" ht="13.5" customHeight="1">
      <c r="A1" s="148" t="s">
        <v>108</v>
      </c>
      <c r="B1" s="148"/>
      <c r="C1" s="148"/>
      <c r="D1" s="148"/>
      <c r="E1" s="4"/>
      <c r="F1" s="4"/>
      <c r="G1" s="4"/>
      <c r="H1" s="4"/>
      <c r="I1" s="4"/>
      <c r="J1" s="4"/>
      <c r="K1" s="4"/>
      <c r="L1" s="4"/>
      <c r="M1" s="4"/>
      <c r="N1" s="4"/>
      <c r="O1" s="4"/>
    </row>
    <row r="2" spans="1:15" ht="13.5" customHeight="1">
      <c r="A2" s="148"/>
      <c r="B2" s="148"/>
      <c r="C2" s="148"/>
      <c r="D2" s="148"/>
      <c r="E2" s="4"/>
      <c r="F2" s="4"/>
      <c r="G2" s="4"/>
      <c r="H2" s="4"/>
      <c r="I2" s="4"/>
      <c r="J2" s="4"/>
      <c r="K2" s="4"/>
      <c r="L2" s="4"/>
      <c r="M2" s="4"/>
      <c r="N2" s="4"/>
      <c r="O2" s="4"/>
    </row>
    <row r="3" spans="1:15" ht="18" customHeight="1">
      <c r="A3" s="4"/>
      <c r="B3" s="4"/>
      <c r="C3" s="4"/>
      <c r="D3" s="4"/>
      <c r="E3" s="4"/>
      <c r="F3" s="4"/>
      <c r="G3" s="110"/>
      <c r="H3" s="114" t="s">
        <v>151</v>
      </c>
      <c r="I3" s="115"/>
      <c r="J3" s="110" t="s">
        <v>152</v>
      </c>
      <c r="K3" s="115"/>
      <c r="L3" s="110" t="s">
        <v>153</v>
      </c>
      <c r="M3" s="115"/>
      <c r="N3" s="110" t="s">
        <v>154</v>
      </c>
      <c r="O3" s="4"/>
    </row>
    <row r="4" spans="1:15" ht="9" customHeight="1">
      <c r="A4" s="4"/>
      <c r="B4" s="4"/>
      <c r="C4" s="4"/>
      <c r="D4" s="4"/>
      <c r="E4" s="4"/>
      <c r="F4" s="4"/>
      <c r="G4" s="4"/>
      <c r="H4" s="4"/>
      <c r="I4" s="4"/>
      <c r="J4" s="4"/>
      <c r="K4" s="4"/>
      <c r="L4" s="4"/>
      <c r="M4" s="4"/>
      <c r="N4" s="4"/>
      <c r="O4" s="4"/>
    </row>
    <row r="5" spans="1:15" ht="21" customHeight="1">
      <c r="A5" s="149" t="s">
        <v>67</v>
      </c>
      <c r="B5" s="149"/>
      <c r="C5" s="150"/>
      <c r="D5" s="150"/>
      <c r="E5" s="150"/>
      <c r="F5" s="150"/>
      <c r="G5" s="150"/>
      <c r="H5" s="150"/>
      <c r="I5" s="150"/>
      <c r="J5" s="150"/>
      <c r="K5" s="150"/>
      <c r="L5" s="150"/>
      <c r="M5" s="150"/>
      <c r="N5" s="150"/>
      <c r="O5" s="4"/>
    </row>
    <row r="6" spans="1:15" ht="27.75" customHeight="1">
      <c r="A6" s="4" t="s">
        <v>0</v>
      </c>
      <c r="B6" s="4"/>
      <c r="C6" s="4"/>
      <c r="D6" s="4"/>
      <c r="E6" s="4"/>
      <c r="F6" s="4"/>
      <c r="G6" s="4"/>
      <c r="H6" s="4"/>
      <c r="I6" s="4"/>
      <c r="J6" s="4"/>
      <c r="K6" s="4"/>
      <c r="L6" s="4"/>
      <c r="M6" s="4"/>
      <c r="N6" s="4"/>
      <c r="O6" s="4"/>
    </row>
    <row r="7" spans="1:15" ht="30.75" customHeight="1">
      <c r="A7" s="4"/>
      <c r="B7" s="4"/>
      <c r="C7" s="4"/>
      <c r="D7" s="4"/>
      <c r="E7" s="4"/>
      <c r="F7" s="4" t="s">
        <v>1</v>
      </c>
      <c r="G7" s="4" t="s">
        <v>2</v>
      </c>
      <c r="H7" s="253"/>
      <c r="I7" s="253"/>
      <c r="J7" s="253"/>
      <c r="K7" s="253"/>
      <c r="L7" s="253"/>
      <c r="M7" s="253"/>
      <c r="N7" s="4"/>
      <c r="O7" s="4"/>
    </row>
    <row r="8" spans="1:15" ht="30" customHeight="1">
      <c r="A8" s="4"/>
      <c r="B8" s="4"/>
      <c r="C8" s="4"/>
      <c r="D8" s="4"/>
      <c r="E8" s="4"/>
      <c r="F8" s="4"/>
      <c r="G8" s="4" t="s">
        <v>3</v>
      </c>
      <c r="H8" s="254"/>
      <c r="I8" s="254"/>
      <c r="J8" s="254"/>
      <c r="K8" s="254"/>
      <c r="L8" s="254"/>
      <c r="M8" s="254"/>
      <c r="N8" s="4"/>
      <c r="O8" s="4"/>
    </row>
    <row r="9" spans="1:15" ht="12.75" customHeight="1">
      <c r="A9" s="4"/>
      <c r="B9" s="4"/>
      <c r="C9" s="4"/>
      <c r="D9" s="4"/>
      <c r="E9" s="4"/>
      <c r="F9" s="4"/>
      <c r="G9" s="4"/>
      <c r="H9" s="4"/>
      <c r="I9" s="4"/>
      <c r="J9" s="4"/>
      <c r="K9" s="4"/>
      <c r="L9" s="4"/>
      <c r="M9" s="4"/>
      <c r="N9" s="4"/>
      <c r="O9" s="4"/>
    </row>
    <row r="10" spans="1:15" ht="21" customHeight="1">
      <c r="A10" s="116" t="s">
        <v>155</v>
      </c>
      <c r="B10" s="259"/>
      <c r="C10" s="321" t="s">
        <v>156</v>
      </c>
      <c r="D10" s="321"/>
      <c r="E10" s="321"/>
      <c r="F10" s="321"/>
      <c r="G10" s="321"/>
      <c r="H10" s="321"/>
      <c r="I10" s="321"/>
      <c r="J10" s="321"/>
      <c r="K10" s="321"/>
      <c r="L10" s="321"/>
      <c r="M10" s="4"/>
      <c r="N10" s="4"/>
      <c r="O10" s="4"/>
    </row>
    <row r="11" spans="1:15" ht="27" customHeight="1">
      <c r="A11" s="117"/>
      <c r="B11" s="118"/>
      <c r="C11" s="321"/>
      <c r="D11" s="321"/>
      <c r="E11" s="321"/>
      <c r="F11" s="321"/>
      <c r="G11" s="321"/>
      <c r="H11" s="321"/>
      <c r="I11" s="321"/>
      <c r="J11" s="321"/>
      <c r="K11" s="321"/>
      <c r="L11" s="321"/>
      <c r="M11" s="106"/>
      <c r="N11" s="106"/>
      <c r="O11" s="4"/>
    </row>
    <row r="12" spans="1:15" ht="21" customHeight="1">
      <c r="A12" s="4"/>
      <c r="B12" s="4"/>
      <c r="C12" s="4"/>
      <c r="D12" s="4"/>
      <c r="E12" s="4" t="s">
        <v>4</v>
      </c>
      <c r="F12" s="4"/>
      <c r="G12" s="4"/>
      <c r="H12" s="4"/>
      <c r="I12" s="4"/>
      <c r="J12" s="4"/>
      <c r="K12" s="4"/>
      <c r="L12" s="4"/>
      <c r="M12" s="4"/>
      <c r="N12" s="4"/>
      <c r="O12" s="4"/>
    </row>
    <row r="13" spans="1:15" ht="9" customHeight="1">
      <c r="A13" s="4"/>
      <c r="B13" s="4"/>
      <c r="C13" s="4"/>
      <c r="D13" s="4"/>
      <c r="E13" s="4"/>
      <c r="F13" s="4"/>
      <c r="G13" s="4"/>
      <c r="H13" s="4"/>
      <c r="I13" s="4"/>
      <c r="J13" s="4"/>
      <c r="K13" s="4"/>
      <c r="L13" s="4"/>
      <c r="M13" s="4"/>
      <c r="N13" s="4"/>
    </row>
    <row r="14" spans="1:15" ht="30" customHeight="1">
      <c r="A14" s="146" t="s">
        <v>5</v>
      </c>
      <c r="B14" s="146"/>
      <c r="C14" s="147"/>
      <c r="D14" s="6"/>
      <c r="E14" s="255"/>
      <c r="F14" s="255"/>
      <c r="G14" s="255"/>
      <c r="H14" s="255"/>
      <c r="I14" s="119"/>
      <c r="J14" s="119"/>
      <c r="K14" s="119"/>
      <c r="L14" s="119"/>
      <c r="M14" s="119"/>
      <c r="N14" s="6"/>
    </row>
    <row r="15" spans="1:15" ht="15" customHeight="1">
      <c r="A15" s="6"/>
      <c r="B15" s="6"/>
      <c r="C15" s="6"/>
      <c r="D15" s="6"/>
      <c r="E15" s="6"/>
      <c r="F15" s="6"/>
      <c r="G15" s="6"/>
      <c r="H15" s="6"/>
      <c r="I15" s="6"/>
      <c r="J15" s="6"/>
      <c r="K15" s="6"/>
      <c r="L15" s="6"/>
      <c r="M15" s="6"/>
      <c r="N15" s="6"/>
    </row>
    <row r="16" spans="1:15" ht="30" customHeight="1">
      <c r="A16" s="146" t="s">
        <v>6</v>
      </c>
      <c r="B16" s="146"/>
      <c r="C16" s="147"/>
      <c r="D16" s="147"/>
      <c r="E16" s="78" t="s">
        <v>7</v>
      </c>
      <c r="F16" s="151">
        <f>SUM(P18:S18)</f>
        <v>0</v>
      </c>
      <c r="G16" s="151"/>
      <c r="H16" s="151"/>
      <c r="I16" s="7" t="s">
        <v>8</v>
      </c>
      <c r="J16" s="120"/>
      <c r="K16" s="120"/>
      <c r="L16" s="120"/>
      <c r="M16" s="7"/>
      <c r="N16" s="6"/>
    </row>
    <row r="17" spans="1:19" ht="15" customHeight="1">
      <c r="A17" s="6"/>
      <c r="B17" s="6"/>
      <c r="C17" s="6"/>
      <c r="D17" s="6"/>
      <c r="E17" s="80"/>
      <c r="F17" s="81"/>
      <c r="G17" s="81"/>
      <c r="H17" s="82"/>
      <c r="I17" s="82"/>
      <c r="J17" s="82"/>
      <c r="K17" s="82"/>
      <c r="L17" s="82"/>
      <c r="M17" s="83"/>
      <c r="N17" s="6"/>
      <c r="O17" s="80" t="s">
        <v>89</v>
      </c>
      <c r="P17" s="81" t="s">
        <v>88</v>
      </c>
      <c r="Q17" s="81" t="s">
        <v>91</v>
      </c>
      <c r="R17" s="82" t="s">
        <v>90</v>
      </c>
      <c r="S17" s="83" t="s">
        <v>92</v>
      </c>
    </row>
    <row r="18" spans="1:19" ht="15" customHeight="1">
      <c r="A18" s="6"/>
      <c r="B18" s="6"/>
      <c r="C18" s="6"/>
      <c r="D18" s="6"/>
      <c r="E18" s="6"/>
      <c r="F18" s="84"/>
      <c r="G18" s="84"/>
      <c r="H18" s="84"/>
      <c r="I18" s="84"/>
      <c r="J18" s="84"/>
      <c r="K18" s="84"/>
      <c r="L18" s="84"/>
      <c r="M18" s="84"/>
      <c r="N18" s="6"/>
      <c r="O18" s="6"/>
      <c r="P18" s="84">
        <f>'【別紙２－１】収支報告書'!E7</f>
        <v>0</v>
      </c>
      <c r="Q18" s="84">
        <f>'【別紙２－２】収支報告書'!E7</f>
        <v>0</v>
      </c>
      <c r="R18" s="84">
        <f>'【別紙２－３】収支報告書'!E7</f>
        <v>0</v>
      </c>
      <c r="S18" s="84">
        <f>【別紙２の４】収支報告書!E7</f>
        <v>0</v>
      </c>
    </row>
    <row r="19" spans="1:19" ht="25.5" customHeight="1">
      <c r="A19" s="146" t="s">
        <v>9</v>
      </c>
      <c r="B19" s="146"/>
      <c r="C19" s="147"/>
      <c r="D19" s="6"/>
      <c r="E19" s="6"/>
      <c r="F19" s="6"/>
      <c r="G19" s="6"/>
      <c r="H19" s="6"/>
      <c r="I19" s="6"/>
      <c r="J19" s="6"/>
      <c r="K19" s="6"/>
      <c r="L19" s="6"/>
      <c r="M19" s="6"/>
      <c r="N19" s="6"/>
    </row>
    <row r="20" spans="1:19" ht="20.25" customHeight="1">
      <c r="A20" s="6" t="s">
        <v>10</v>
      </c>
      <c r="B20" s="6"/>
      <c r="C20" s="6"/>
      <c r="D20" s="6"/>
      <c r="E20" s="6"/>
      <c r="F20" s="6"/>
      <c r="G20" s="6"/>
      <c r="H20" s="6"/>
      <c r="I20" s="6"/>
      <c r="J20" s="6"/>
      <c r="K20" s="6"/>
      <c r="L20" s="6"/>
      <c r="M20" s="6"/>
      <c r="N20" s="6"/>
    </row>
    <row r="21" spans="1:19" ht="20.25" customHeight="1">
      <c r="A21" s="6" t="s">
        <v>86</v>
      </c>
      <c r="B21" s="6"/>
      <c r="C21" s="6"/>
      <c r="D21" s="6"/>
      <c r="E21" s="6"/>
      <c r="F21" s="6"/>
      <c r="G21" s="6"/>
      <c r="H21" s="6"/>
      <c r="I21" s="6"/>
      <c r="J21" s="6"/>
      <c r="K21" s="6"/>
      <c r="L21" s="6"/>
      <c r="M21" s="6"/>
      <c r="N21" s="6"/>
    </row>
    <row r="22" spans="1:19" ht="20.25" customHeight="1">
      <c r="A22" s="6" t="s">
        <v>11</v>
      </c>
      <c r="B22" s="6"/>
      <c r="C22" s="6"/>
      <c r="D22" s="6"/>
      <c r="E22" s="6"/>
      <c r="F22" s="6"/>
      <c r="G22" s="6"/>
      <c r="H22" s="6"/>
      <c r="I22" s="6"/>
      <c r="J22" s="6"/>
      <c r="K22" s="6"/>
      <c r="L22" s="6"/>
      <c r="M22" s="6"/>
      <c r="N22" s="6"/>
    </row>
    <row r="23" spans="1:19" ht="20.25" customHeight="1">
      <c r="A23" s="6" t="s">
        <v>109</v>
      </c>
      <c r="B23" s="6"/>
      <c r="C23" s="6"/>
      <c r="D23" s="6"/>
      <c r="E23" s="6"/>
      <c r="F23" s="6"/>
      <c r="G23" s="6"/>
      <c r="H23" s="6"/>
      <c r="I23" s="6"/>
      <c r="J23" s="6"/>
      <c r="K23" s="6"/>
      <c r="L23" s="6"/>
      <c r="M23" s="6"/>
      <c r="N23" s="6"/>
    </row>
    <row r="24" spans="1:19" ht="20.25" customHeight="1">
      <c r="A24" s="6" t="s">
        <v>87</v>
      </c>
      <c r="B24" s="6"/>
      <c r="C24" s="6"/>
      <c r="D24" s="6"/>
      <c r="E24" s="6"/>
      <c r="F24" s="6"/>
      <c r="G24" s="6"/>
      <c r="H24" s="6"/>
      <c r="I24" s="6"/>
      <c r="J24" s="6"/>
      <c r="K24" s="6"/>
      <c r="L24" s="6"/>
      <c r="M24" s="6"/>
      <c r="N24" s="6"/>
    </row>
    <row r="25" spans="1:19" ht="18" customHeight="1">
      <c r="D25" s="7"/>
      <c r="E25" s="7"/>
      <c r="F25" s="7"/>
      <c r="G25" s="7" t="s">
        <v>12</v>
      </c>
      <c r="H25" s="7"/>
      <c r="I25" s="7"/>
      <c r="J25" s="7"/>
      <c r="K25" s="7"/>
      <c r="L25" s="7"/>
      <c r="M25" s="7"/>
      <c r="N25" s="7"/>
    </row>
    <row r="26" spans="1:19" s="2" customFormat="1" ht="18.75" customHeight="1">
      <c r="A26" s="152" t="s">
        <v>13</v>
      </c>
      <c r="B26" s="152"/>
      <c r="C26" s="152"/>
      <c r="D26" s="152"/>
      <c r="E26" s="152"/>
      <c r="F26" s="95"/>
      <c r="G26" s="95"/>
      <c r="H26" s="95"/>
      <c r="I26" s="95"/>
      <c r="J26" s="95"/>
      <c r="K26" s="95"/>
      <c r="L26" s="95"/>
      <c r="M26" s="95"/>
      <c r="N26" s="95"/>
    </row>
    <row r="27" spans="1:19" ht="120" customHeight="1">
      <c r="A27" s="256"/>
      <c r="B27" s="257"/>
      <c r="C27" s="257"/>
      <c r="D27" s="257"/>
      <c r="E27" s="257"/>
      <c r="F27" s="257"/>
      <c r="G27" s="257"/>
      <c r="H27" s="257"/>
      <c r="I27" s="257"/>
      <c r="J27" s="257"/>
      <c r="K27" s="257"/>
      <c r="L27" s="257"/>
      <c r="M27" s="257"/>
      <c r="N27" s="258"/>
    </row>
    <row r="28" spans="1:19" ht="12" customHeight="1">
      <c r="A28" s="96"/>
      <c r="B28" s="96"/>
      <c r="C28" s="96"/>
      <c r="D28" s="96"/>
      <c r="E28" s="96"/>
      <c r="F28" s="96"/>
      <c r="G28" s="96"/>
      <c r="H28" s="96"/>
      <c r="I28" s="96"/>
      <c r="J28" s="96"/>
      <c r="K28" s="96"/>
      <c r="L28" s="96"/>
      <c r="M28" s="96"/>
      <c r="N28" s="96"/>
    </row>
    <row r="29" spans="1:19" ht="12" customHeight="1">
      <c r="A29" s="96"/>
      <c r="B29" s="96"/>
      <c r="C29" s="96"/>
      <c r="D29" s="96"/>
      <c r="E29" s="96"/>
      <c r="F29" s="96"/>
      <c r="G29" s="96"/>
      <c r="H29" s="96"/>
      <c r="I29" s="96"/>
      <c r="J29" s="96"/>
      <c r="K29" s="96"/>
      <c r="L29" s="96"/>
      <c r="M29" s="96"/>
      <c r="N29" s="96"/>
    </row>
    <row r="30" spans="1:19">
      <c r="A30" s="7"/>
      <c r="B30" s="7"/>
      <c r="C30" s="7"/>
      <c r="D30" s="7"/>
      <c r="E30" s="7"/>
      <c r="F30" s="7"/>
      <c r="G30" s="7"/>
      <c r="H30" s="7"/>
      <c r="I30" s="7"/>
      <c r="J30" s="7"/>
      <c r="K30" s="7"/>
      <c r="L30" s="7"/>
      <c r="M30" s="7"/>
      <c r="N30" s="7"/>
    </row>
    <row r="31" spans="1:19">
      <c r="A31" s="7"/>
      <c r="B31" s="7"/>
      <c r="C31" s="7"/>
      <c r="D31" s="7"/>
      <c r="E31" s="7"/>
      <c r="F31" s="7"/>
      <c r="G31" s="7"/>
      <c r="H31" s="7"/>
      <c r="I31" s="7"/>
      <c r="J31" s="7"/>
      <c r="K31" s="7"/>
      <c r="L31" s="7"/>
      <c r="M31" s="7"/>
      <c r="N31" s="7"/>
    </row>
    <row r="32" spans="1:19">
      <c r="A32" s="7"/>
      <c r="B32" s="7"/>
      <c r="C32" s="7"/>
      <c r="D32" s="7"/>
      <c r="E32" s="7"/>
      <c r="F32" s="7"/>
      <c r="G32" s="7"/>
      <c r="H32" s="7"/>
      <c r="I32" s="7"/>
      <c r="J32" s="7"/>
      <c r="K32" s="7"/>
      <c r="L32" s="7"/>
      <c r="M32" s="7"/>
      <c r="N32" s="7"/>
    </row>
    <row r="33" spans="1:14">
      <c r="A33" s="7"/>
      <c r="B33" s="7"/>
      <c r="C33" s="7"/>
      <c r="D33" s="7"/>
      <c r="E33" s="7"/>
      <c r="F33" s="7"/>
      <c r="G33" s="7"/>
      <c r="H33" s="7"/>
      <c r="I33" s="7"/>
      <c r="J33" s="7"/>
      <c r="K33" s="7"/>
      <c r="L33" s="7"/>
      <c r="M33" s="7"/>
      <c r="N33" s="7"/>
    </row>
    <row r="34" spans="1:14">
      <c r="A34" s="7"/>
      <c r="B34" s="7"/>
      <c r="C34" s="7"/>
      <c r="D34" s="7"/>
      <c r="E34" s="7"/>
      <c r="F34" s="7"/>
      <c r="G34" s="7"/>
      <c r="H34" s="7"/>
      <c r="I34" s="7"/>
      <c r="J34" s="7"/>
      <c r="K34" s="7"/>
      <c r="L34" s="7"/>
      <c r="M34" s="7"/>
      <c r="N34" s="7"/>
    </row>
    <row r="35" spans="1:14">
      <c r="A35" s="7"/>
      <c r="B35" s="7"/>
      <c r="C35" s="7"/>
      <c r="D35" s="7"/>
      <c r="E35" s="7"/>
      <c r="F35" s="7"/>
      <c r="G35" s="7"/>
      <c r="H35" s="7"/>
      <c r="I35" s="7"/>
      <c r="J35" s="7"/>
      <c r="K35" s="7"/>
      <c r="L35" s="7"/>
      <c r="M35" s="7"/>
      <c r="N35" s="7"/>
    </row>
    <row r="36" spans="1:14">
      <c r="A36" s="7"/>
      <c r="B36" s="7"/>
      <c r="C36" s="7"/>
      <c r="D36" s="7"/>
      <c r="E36" s="7"/>
      <c r="F36" s="7"/>
      <c r="G36" s="7"/>
      <c r="H36" s="7"/>
      <c r="I36" s="7"/>
      <c r="J36" s="7"/>
      <c r="K36" s="7"/>
      <c r="L36" s="7"/>
      <c r="M36" s="7"/>
      <c r="N36" s="7"/>
    </row>
    <row r="37" spans="1:14">
      <c r="A37" s="7"/>
      <c r="B37" s="7"/>
      <c r="C37" s="7"/>
      <c r="D37" s="7"/>
      <c r="E37" s="7"/>
      <c r="F37" s="7"/>
      <c r="G37" s="7"/>
      <c r="H37" s="7"/>
      <c r="I37" s="7"/>
      <c r="J37" s="7"/>
      <c r="K37" s="7"/>
      <c r="L37" s="7"/>
      <c r="M37" s="7"/>
      <c r="N37" s="7"/>
    </row>
    <row r="38" spans="1:14">
      <c r="A38" s="7"/>
      <c r="B38" s="7"/>
      <c r="C38" s="7"/>
      <c r="D38" s="7"/>
      <c r="E38" s="7"/>
      <c r="F38" s="7"/>
      <c r="G38" s="7"/>
      <c r="H38" s="7"/>
      <c r="I38" s="7"/>
      <c r="J38" s="7"/>
      <c r="K38" s="7"/>
      <c r="L38" s="7"/>
      <c r="M38" s="7"/>
      <c r="N38" s="7"/>
    </row>
    <row r="39" spans="1:14">
      <c r="A39" s="7"/>
      <c r="B39" s="7"/>
      <c r="C39" s="7"/>
      <c r="D39" s="7"/>
      <c r="E39" s="7"/>
      <c r="F39" s="7"/>
      <c r="G39" s="7"/>
      <c r="H39" s="7"/>
      <c r="I39" s="7"/>
      <c r="J39" s="7"/>
      <c r="K39" s="7"/>
      <c r="L39" s="7"/>
      <c r="M39" s="7"/>
      <c r="N39" s="7"/>
    </row>
    <row r="40" spans="1:14">
      <c r="A40" s="7"/>
      <c r="B40" s="7"/>
      <c r="C40" s="7"/>
      <c r="D40" s="7"/>
      <c r="E40" s="7"/>
      <c r="F40" s="7"/>
      <c r="G40" s="7"/>
      <c r="H40" s="7"/>
      <c r="I40" s="7"/>
      <c r="J40" s="7"/>
      <c r="K40" s="7"/>
      <c r="L40" s="7"/>
      <c r="M40" s="7"/>
      <c r="N40" s="7"/>
    </row>
    <row r="41" spans="1:14">
      <c r="A41" s="7"/>
      <c r="B41" s="7"/>
      <c r="C41" s="7"/>
      <c r="D41" s="7"/>
      <c r="E41" s="7"/>
      <c r="F41" s="7"/>
      <c r="G41" s="7"/>
      <c r="H41" s="7"/>
      <c r="I41" s="7"/>
      <c r="J41" s="7"/>
      <c r="K41" s="7"/>
      <c r="L41" s="7"/>
      <c r="M41" s="7"/>
      <c r="N41" s="7"/>
    </row>
  </sheetData>
  <sheetProtection algorithmName="SHA-512" hashValue="yV+kcf0pZvoKNKHazhI6W0v0f1sanN/Ni9vzYu0MRdUn0Pn+bXAaX5Jaf/CHisoJj6ZC2CoooYQ5R4KTgHgi0A==" saltValue="UIQ2FTvd4G5xswts8F8/5w==" spinCount="100000" sheet="1" objects="1" scenarios="1"/>
  <mergeCells count="12">
    <mergeCell ref="A16:D16"/>
    <mergeCell ref="F16:H16"/>
    <mergeCell ref="A19:C19"/>
    <mergeCell ref="A26:E26"/>
    <mergeCell ref="A27:N27"/>
    <mergeCell ref="A14:C14"/>
    <mergeCell ref="E14:H14"/>
    <mergeCell ref="A1:D2"/>
    <mergeCell ref="A5:N5"/>
    <mergeCell ref="H7:M7"/>
    <mergeCell ref="H8:M8"/>
    <mergeCell ref="C10:L11"/>
  </mergeCells>
  <phoneticPr fontId="15"/>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DD88-A263-49ED-A7C3-841491BC078A}">
  <sheetPr>
    <pageSetUpPr fitToPage="1"/>
  </sheetPr>
  <dimension ref="A1:DH218"/>
  <sheetViews>
    <sheetView view="pageBreakPreview" topLeftCell="A13" zoomScale="84" zoomScaleNormal="100" zoomScaleSheetLayoutView="84" workbookViewId="0">
      <selection activeCell="E7" sqref="E7"/>
    </sheetView>
  </sheetViews>
  <sheetFormatPr defaultRowHeight="13"/>
  <cols>
    <col min="1" max="1" width="4.7265625" customWidth="1"/>
    <col min="2" max="2" width="10.6328125" style="65" customWidth="1"/>
    <col min="3" max="3" width="39.90625" style="66" customWidth="1"/>
    <col min="4" max="4" width="8.6328125" style="66" customWidth="1"/>
    <col min="5" max="5" width="18" style="66" customWidth="1"/>
    <col min="6" max="6" width="18" style="67" customWidth="1"/>
    <col min="7" max="7" width="14.6328125" style="67" customWidth="1"/>
    <col min="8" max="8" width="10.6328125" customWidth="1"/>
  </cols>
  <sheetData>
    <row r="1" spans="1:112" ht="21" customHeight="1">
      <c r="A1" s="218" t="s">
        <v>84</v>
      </c>
      <c r="B1" s="219"/>
      <c r="C1" s="219"/>
      <c r="D1" s="219"/>
      <c r="E1" s="219"/>
      <c r="F1" s="219"/>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row>
    <row r="2" spans="1:112">
      <c r="A2" s="59"/>
      <c r="B2" s="60"/>
      <c r="C2" s="61"/>
      <c r="D2" s="61"/>
      <c r="E2" s="61"/>
      <c r="F2" s="62"/>
      <c r="G2" s="62"/>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row>
    <row r="3" spans="1:112" ht="39" customHeight="1">
      <c r="A3" s="124"/>
      <c r="B3" s="125" t="s">
        <v>52</v>
      </c>
      <c r="C3" s="220" t="s">
        <v>53</v>
      </c>
      <c r="D3" s="221"/>
      <c r="E3" s="126" t="s">
        <v>54</v>
      </c>
      <c r="F3" s="127" t="s">
        <v>55</v>
      </c>
      <c r="G3" s="63"/>
      <c r="H3" s="64"/>
      <c r="I3" s="64"/>
      <c r="J3" s="64"/>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row>
    <row r="4" spans="1:112" s="76" customFormat="1" ht="17.149999999999999" customHeight="1">
      <c r="A4" s="73">
        <v>1</v>
      </c>
      <c r="B4" s="128"/>
      <c r="C4" s="215"/>
      <c r="D4" s="306"/>
      <c r="E4" s="129"/>
      <c r="F4" s="130"/>
      <c r="G4" s="74"/>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row>
    <row r="5" spans="1:112" s="76" customFormat="1" ht="17.149999999999999" customHeight="1">
      <c r="A5" s="73">
        <v>2</v>
      </c>
      <c r="B5" s="128"/>
      <c r="C5" s="203"/>
      <c r="D5" s="204"/>
      <c r="E5" s="129"/>
      <c r="F5" s="130"/>
      <c r="G5" s="74"/>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row>
    <row r="6" spans="1:112" s="76" customFormat="1" ht="17.149999999999999" customHeight="1">
      <c r="A6" s="73">
        <v>3</v>
      </c>
      <c r="B6" s="128"/>
      <c r="C6" s="203"/>
      <c r="D6" s="204"/>
      <c r="E6" s="129"/>
      <c r="F6" s="130"/>
      <c r="G6" s="77"/>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row>
    <row r="7" spans="1:112" s="76" customFormat="1" ht="17.149999999999999" customHeight="1">
      <c r="A7" s="73">
        <v>4</v>
      </c>
      <c r="B7" s="128"/>
      <c r="C7" s="203"/>
      <c r="D7" s="204"/>
      <c r="E7" s="129"/>
      <c r="F7" s="130"/>
      <c r="G7" s="7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row>
    <row r="8" spans="1:112" s="76" customFormat="1" ht="17.149999999999999" customHeight="1">
      <c r="A8" s="73">
        <v>5</v>
      </c>
      <c r="B8" s="128"/>
      <c r="C8" s="203"/>
      <c r="D8" s="204"/>
      <c r="E8" s="129"/>
      <c r="F8" s="130"/>
      <c r="G8" s="77"/>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row>
    <row r="9" spans="1:112" s="76" customFormat="1" ht="17.149999999999999" customHeight="1">
      <c r="A9" s="73">
        <v>6</v>
      </c>
      <c r="B9" s="128"/>
      <c r="C9" s="203"/>
      <c r="D9" s="204"/>
      <c r="E9" s="129"/>
      <c r="F9" s="130"/>
      <c r="G9" s="77"/>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row>
    <row r="10" spans="1:112" s="76" customFormat="1" ht="17.149999999999999" customHeight="1">
      <c r="A10" s="73">
        <v>7</v>
      </c>
      <c r="B10" s="128"/>
      <c r="C10" s="203"/>
      <c r="D10" s="204"/>
      <c r="E10" s="129"/>
      <c r="F10" s="130"/>
      <c r="G10" s="77"/>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row>
    <row r="11" spans="1:112" s="76" customFormat="1" ht="17.149999999999999" customHeight="1">
      <c r="A11" s="73">
        <v>8</v>
      </c>
      <c r="B11" s="128"/>
      <c r="C11" s="203"/>
      <c r="D11" s="204"/>
      <c r="E11" s="129"/>
      <c r="F11" s="130"/>
      <c r="G11" s="77"/>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row>
    <row r="12" spans="1:112" s="76" customFormat="1" ht="17.149999999999999" customHeight="1">
      <c r="A12" s="73">
        <v>9</v>
      </c>
      <c r="B12" s="128"/>
      <c r="C12" s="203"/>
      <c r="D12" s="204"/>
      <c r="E12" s="129"/>
      <c r="F12" s="130"/>
      <c r="G12" s="77"/>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row>
    <row r="13" spans="1:112" s="76" customFormat="1" ht="17.149999999999999" customHeight="1">
      <c r="A13" s="73">
        <v>10</v>
      </c>
      <c r="B13" s="128"/>
      <c r="C13" s="203"/>
      <c r="D13" s="204"/>
      <c r="E13" s="129"/>
      <c r="F13" s="130"/>
      <c r="G13" s="77"/>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row>
    <row r="14" spans="1:112" s="76" customFormat="1" ht="17.149999999999999" customHeight="1">
      <c r="A14" s="73">
        <v>11</v>
      </c>
      <c r="B14" s="128"/>
      <c r="C14" s="203"/>
      <c r="D14" s="204"/>
      <c r="E14" s="129"/>
      <c r="F14" s="130"/>
      <c r="G14" s="77"/>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row>
    <row r="15" spans="1:112" s="76" customFormat="1" ht="17.149999999999999" customHeight="1">
      <c r="A15" s="73">
        <v>12</v>
      </c>
      <c r="B15" s="128"/>
      <c r="C15" s="203"/>
      <c r="D15" s="204"/>
      <c r="E15" s="129"/>
      <c r="F15" s="130"/>
      <c r="G15" s="77"/>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row>
    <row r="16" spans="1:112" s="76" customFormat="1" ht="17.149999999999999" customHeight="1">
      <c r="A16" s="73">
        <v>13</v>
      </c>
      <c r="B16" s="128"/>
      <c r="C16" s="203"/>
      <c r="D16" s="204"/>
      <c r="E16" s="129"/>
      <c r="F16" s="130"/>
      <c r="G16" s="77"/>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row>
    <row r="17" spans="1:112" s="76" customFormat="1" ht="17.149999999999999" customHeight="1">
      <c r="A17" s="73">
        <v>14</v>
      </c>
      <c r="B17" s="128"/>
      <c r="C17" s="203"/>
      <c r="D17" s="204"/>
      <c r="E17" s="129"/>
      <c r="F17" s="130"/>
      <c r="G17" s="77"/>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row>
    <row r="18" spans="1:112" s="76" customFormat="1" ht="17.149999999999999" customHeight="1">
      <c r="A18" s="73">
        <v>15</v>
      </c>
      <c r="B18" s="128"/>
      <c r="C18" s="203"/>
      <c r="D18" s="204"/>
      <c r="E18" s="129"/>
      <c r="F18" s="130"/>
      <c r="G18" s="77"/>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row>
    <row r="19" spans="1:112" s="76" customFormat="1" ht="17.149999999999999" customHeight="1">
      <c r="A19" s="73">
        <v>16</v>
      </c>
      <c r="B19" s="128"/>
      <c r="C19" s="203"/>
      <c r="D19" s="204"/>
      <c r="E19" s="129"/>
      <c r="F19" s="130"/>
      <c r="G19" s="77"/>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row>
    <row r="20" spans="1:112" s="76" customFormat="1" ht="17.149999999999999" customHeight="1">
      <c r="A20" s="73">
        <v>17</v>
      </c>
      <c r="B20" s="128"/>
      <c r="C20" s="203"/>
      <c r="D20" s="204"/>
      <c r="E20" s="129"/>
      <c r="F20" s="130"/>
      <c r="G20" s="77"/>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row>
    <row r="21" spans="1:112" s="76" customFormat="1" ht="17.149999999999999" customHeight="1">
      <c r="A21" s="73">
        <v>18</v>
      </c>
      <c r="B21" s="128"/>
      <c r="C21" s="203"/>
      <c r="D21" s="204"/>
      <c r="E21" s="129"/>
      <c r="F21" s="130"/>
      <c r="G21" s="77"/>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row>
    <row r="22" spans="1:112" s="76" customFormat="1" ht="17.149999999999999" customHeight="1">
      <c r="A22" s="73">
        <v>19</v>
      </c>
      <c r="B22" s="128"/>
      <c r="C22" s="203"/>
      <c r="D22" s="204"/>
      <c r="E22" s="129"/>
      <c r="F22" s="130"/>
      <c r="G22" s="77"/>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row>
    <row r="23" spans="1:112" s="76" customFormat="1" ht="17.149999999999999" customHeight="1">
      <c r="A23" s="73">
        <v>20</v>
      </c>
      <c r="B23" s="128"/>
      <c r="C23" s="203"/>
      <c r="D23" s="204"/>
      <c r="E23" s="129"/>
      <c r="F23" s="130"/>
      <c r="G23" s="77"/>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row>
    <row r="24" spans="1:112" ht="17.149999999999999" customHeight="1">
      <c r="A24" s="216" t="s">
        <v>56</v>
      </c>
      <c r="B24" s="217"/>
      <c r="C24" s="217"/>
      <c r="D24" s="217"/>
      <c r="E24" s="217"/>
      <c r="F24" s="138">
        <f>SUM(F4:F23)</f>
        <v>0</v>
      </c>
      <c r="G24" s="62"/>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row>
    <row r="25" spans="1:112" ht="17.149999999999999" customHeight="1" thickBot="1">
      <c r="A25" s="59"/>
      <c r="B25" s="60"/>
      <c r="C25" s="61"/>
      <c r="D25" s="61"/>
      <c r="E25" s="61"/>
      <c r="F25" s="62"/>
      <c r="G25" s="62"/>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row>
    <row r="26" spans="1:112" ht="17.149999999999999" customHeight="1">
      <c r="A26" s="59"/>
      <c r="B26" s="205" t="s">
        <v>57</v>
      </c>
      <c r="C26" s="206"/>
      <c r="D26" s="223" t="s">
        <v>164</v>
      </c>
      <c r="E26" s="68" t="s">
        <v>120</v>
      </c>
      <c r="F26" s="69">
        <f>SUMIF($E$4:$E$23,"❷消耗品費",$F$4:$F$23)</f>
        <v>0</v>
      </c>
      <c r="G26" s="62"/>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row>
    <row r="27" spans="1:112" ht="17.149999999999999" customHeight="1">
      <c r="A27" s="59"/>
      <c r="B27" s="207"/>
      <c r="C27" s="208"/>
      <c r="D27" s="224"/>
      <c r="E27" s="70" t="s">
        <v>122</v>
      </c>
      <c r="F27" s="71">
        <f>SUMIF($E$4:$E$23,"❸印刷費",$F$4:$F$23)</f>
        <v>0</v>
      </c>
      <c r="G27" s="62"/>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row>
    <row r="28" spans="1:112" ht="17.149999999999999" customHeight="1">
      <c r="A28" s="59"/>
      <c r="B28" s="207"/>
      <c r="C28" s="208"/>
      <c r="D28" s="224"/>
      <c r="E28" s="70" t="s">
        <v>124</v>
      </c>
      <c r="F28" s="71">
        <f>SUMIF($E$4:$E$23,"❹食材費",$F$4:$F$23)</f>
        <v>0</v>
      </c>
      <c r="G28" s="62"/>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row>
    <row r="29" spans="1:112" ht="17.149999999999999" customHeight="1">
      <c r="A29" s="59"/>
      <c r="B29" s="207"/>
      <c r="C29" s="208"/>
      <c r="D29" s="224"/>
      <c r="E29" s="70" t="s">
        <v>126</v>
      </c>
      <c r="F29" s="71">
        <f>SUMIF($E$4:$E$23,"❺車両燃料費",$F$4:$F$23)</f>
        <v>0</v>
      </c>
      <c r="G29" s="62"/>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row>
    <row r="30" spans="1:112" ht="17.149999999999999" customHeight="1">
      <c r="A30" s="59"/>
      <c r="B30" s="207"/>
      <c r="C30" s="208"/>
      <c r="D30" s="224"/>
      <c r="E30" s="70" t="s">
        <v>128</v>
      </c>
      <c r="F30" s="71">
        <f>SUMIF($E$4:$E$23,"❻光熱水費",$F$4:$F$23)</f>
        <v>0</v>
      </c>
      <c r="G30" s="62" t="s">
        <v>158</v>
      </c>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row>
    <row r="31" spans="1:112" ht="17.149999999999999" customHeight="1">
      <c r="A31" s="59"/>
      <c r="B31" s="207"/>
      <c r="C31" s="208"/>
      <c r="D31" s="225"/>
      <c r="E31" s="70" t="s">
        <v>130</v>
      </c>
      <c r="F31" s="71">
        <f>SUMIF($E$4:$E$23,"❼会場使用料",$F$4:$F$23)</f>
        <v>0</v>
      </c>
      <c r="G31" s="62">
        <f>SUM(F26:F31)</f>
        <v>0</v>
      </c>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row>
    <row r="32" spans="1:112" ht="17.149999999999999" customHeight="1">
      <c r="A32" s="59"/>
      <c r="B32" s="207"/>
      <c r="C32" s="208"/>
      <c r="D32" s="214" t="s">
        <v>165</v>
      </c>
      <c r="E32" s="70" t="s">
        <v>131</v>
      </c>
      <c r="F32" s="71">
        <f>SUMIF($E$4:$E$23,"❽車両賃借料",$F$4:$F$23)</f>
        <v>0</v>
      </c>
      <c r="G32" s="62"/>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row>
    <row r="33" spans="1:112" ht="17.149999999999999" customHeight="1">
      <c r="A33" s="59"/>
      <c r="B33" s="207"/>
      <c r="C33" s="208"/>
      <c r="D33" s="212"/>
      <c r="E33" s="70" t="s">
        <v>133</v>
      </c>
      <c r="F33" s="71">
        <f>SUMIF($E$4:$E$23,"❾保管庫賃借料",$F$4:$F$23)</f>
        <v>0</v>
      </c>
      <c r="G33" s="131" t="s">
        <v>161</v>
      </c>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row>
    <row r="34" spans="1:112" ht="17.149999999999999" customHeight="1">
      <c r="A34" s="59"/>
      <c r="B34" s="207"/>
      <c r="C34" s="208"/>
      <c r="D34" s="213"/>
      <c r="E34" s="70" t="s">
        <v>135</v>
      </c>
      <c r="F34" s="71">
        <f>SUMIF($E$4:$E$23,"❿通信費（電話代等）",$F$4:$F$23)</f>
        <v>0</v>
      </c>
      <c r="G34" s="62">
        <f>SUM(F32:F34)</f>
        <v>0</v>
      </c>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row>
    <row r="35" spans="1:112" ht="17.149999999999999" customHeight="1">
      <c r="A35" s="59"/>
      <c r="B35" s="207"/>
      <c r="C35" s="208"/>
      <c r="D35" s="145" t="s">
        <v>168</v>
      </c>
      <c r="E35" s="70" t="s">
        <v>146</v>
      </c>
      <c r="F35" s="135">
        <f>SUMIF($E$4:$E$23,"⓮備品購入費",$F$4:$F$23)</f>
        <v>0</v>
      </c>
      <c r="G35" s="62" t="s">
        <v>98</v>
      </c>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row>
    <row r="36" spans="1:112" ht="17.149999999999999" customHeight="1" thickBot="1">
      <c r="A36" s="59"/>
      <c r="B36" s="209"/>
      <c r="C36" s="210"/>
      <c r="D36" s="132"/>
      <c r="E36" s="108" t="s">
        <v>142</v>
      </c>
      <c r="F36" s="109">
        <f>SUMIF($E$4:$E$23,"⓯その他対象外経費",$F$4:$F$23)</f>
        <v>0</v>
      </c>
      <c r="G36" s="137">
        <f>F35</f>
        <v>0</v>
      </c>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row>
    <row r="37" spans="1:112" ht="17.149999999999999" customHeight="1">
      <c r="A37" s="59"/>
      <c r="B37" s="60"/>
      <c r="C37" s="61"/>
      <c r="D37" s="61"/>
      <c r="E37" s="61"/>
      <c r="F37" s="62"/>
      <c r="G37" s="62"/>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row>
    <row r="38" spans="1:112" ht="17.149999999999999" customHeight="1">
      <c r="A38" s="59"/>
      <c r="B38" s="60"/>
      <c r="C38" s="61"/>
      <c r="D38" s="61"/>
      <c r="E38" s="61"/>
      <c r="F38" s="62"/>
      <c r="G38" s="62"/>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row>
    <row r="39" spans="1:112" ht="17.149999999999999" customHeight="1">
      <c r="A39" s="59"/>
      <c r="B39" s="60"/>
      <c r="C39" s="61"/>
      <c r="D39" s="61"/>
      <c r="E39" s="61"/>
      <c r="F39" s="62"/>
      <c r="G39" s="62"/>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row>
    <row r="40" spans="1:112" ht="17.149999999999999" customHeight="1">
      <c r="A40" s="59"/>
      <c r="B40" s="60"/>
      <c r="C40" s="61"/>
      <c r="D40" s="61"/>
      <c r="E40" s="61"/>
      <c r="F40" s="62"/>
      <c r="G40" s="62"/>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row>
    <row r="41" spans="1:112" ht="17.149999999999999" customHeight="1">
      <c r="A41" s="59"/>
      <c r="B41" s="60"/>
      <c r="C41" s="61"/>
      <c r="D41" s="61"/>
      <c r="E41" s="61"/>
      <c r="F41" s="62"/>
      <c r="G41" s="62"/>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row>
    <row r="42" spans="1:112" ht="17.149999999999999" customHeight="1">
      <c r="A42" s="59"/>
      <c r="B42" s="60"/>
      <c r="C42" s="61"/>
      <c r="D42" s="61"/>
      <c r="E42" s="61"/>
      <c r="F42" s="62"/>
      <c r="G42" s="62"/>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row>
    <row r="43" spans="1:112" ht="17.149999999999999" customHeight="1">
      <c r="A43" s="59"/>
      <c r="B43" s="60"/>
      <c r="C43" s="61"/>
      <c r="D43" s="61"/>
      <c r="E43" s="61"/>
      <c r="F43" s="62"/>
      <c r="G43" s="62"/>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row>
    <row r="44" spans="1:112" ht="17.149999999999999" customHeight="1">
      <c r="A44" s="59"/>
      <c r="B44" s="60"/>
      <c r="C44" s="61"/>
      <c r="D44" s="61"/>
      <c r="E44" s="61"/>
      <c r="F44" s="62"/>
      <c r="G44" s="62"/>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row>
    <row r="45" spans="1:112" ht="17.149999999999999" customHeight="1">
      <c r="A45" s="59"/>
      <c r="B45" s="60"/>
      <c r="C45" s="61"/>
      <c r="D45" s="61"/>
      <c r="E45" s="61"/>
      <c r="F45" s="62"/>
      <c r="G45" s="62"/>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row>
    <row r="46" spans="1:112" ht="17.149999999999999" customHeight="1">
      <c r="A46" s="59"/>
      <c r="B46" s="60"/>
      <c r="C46" s="61"/>
      <c r="D46" s="61"/>
      <c r="E46" s="61"/>
      <c r="F46" s="62"/>
      <c r="G46" s="62"/>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row>
    <row r="47" spans="1:112" ht="17.149999999999999" customHeight="1">
      <c r="A47" s="59"/>
      <c r="B47" s="60"/>
      <c r="C47" s="61"/>
      <c r="D47" s="61"/>
      <c r="E47" s="61"/>
      <c r="F47" s="62"/>
      <c r="G47" s="62"/>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row>
    <row r="48" spans="1:112" ht="17.149999999999999" customHeight="1">
      <c r="A48" s="59"/>
      <c r="B48" s="60"/>
      <c r="C48" s="61"/>
      <c r="D48" s="61"/>
      <c r="E48" s="61"/>
      <c r="F48" s="62"/>
      <c r="G48" s="62"/>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row>
    <row r="49" spans="1:112" ht="17.149999999999999" customHeight="1">
      <c r="A49" s="59"/>
      <c r="B49" s="60"/>
      <c r="C49" s="61"/>
      <c r="D49" s="61"/>
      <c r="E49" s="61"/>
      <c r="F49" s="62"/>
      <c r="G49" s="62"/>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row>
    <row r="50" spans="1:112" ht="17.149999999999999" customHeight="1">
      <c r="A50" s="59"/>
      <c r="B50" s="60"/>
      <c r="C50" s="61"/>
      <c r="D50" s="61"/>
      <c r="E50" s="61"/>
      <c r="F50" s="62"/>
      <c r="G50" s="62"/>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row>
    <row r="51" spans="1:112" ht="17.149999999999999" customHeight="1">
      <c r="A51" s="59"/>
      <c r="B51" s="60"/>
      <c r="C51" s="61"/>
      <c r="D51" s="61"/>
      <c r="E51" s="61"/>
      <c r="F51" s="62"/>
      <c r="G51" s="62"/>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row>
    <row r="52" spans="1:112" ht="17.149999999999999" customHeight="1">
      <c r="A52" s="59"/>
      <c r="B52" s="60"/>
      <c r="C52" s="61"/>
      <c r="D52" s="61"/>
      <c r="E52" s="61"/>
      <c r="F52" s="62"/>
      <c r="G52" s="62"/>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row>
    <row r="53" spans="1:112" ht="17.149999999999999" customHeight="1">
      <c r="A53" s="59"/>
      <c r="B53" s="60"/>
      <c r="C53" s="61"/>
      <c r="D53" s="61"/>
      <c r="E53" s="61"/>
      <c r="F53" s="62"/>
      <c r="G53" s="62"/>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row>
    <row r="54" spans="1:112" ht="17.149999999999999" customHeight="1">
      <c r="A54" s="59"/>
      <c r="B54" s="60"/>
      <c r="C54" s="61"/>
      <c r="D54" s="61"/>
      <c r="E54" s="61"/>
      <c r="F54" s="62"/>
      <c r="G54" s="62"/>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row>
    <row r="55" spans="1:112" ht="17.149999999999999" customHeight="1">
      <c r="A55" s="59"/>
      <c r="B55" s="60"/>
      <c r="C55" s="61"/>
      <c r="D55" s="61"/>
      <c r="E55" s="61"/>
      <c r="F55" s="62"/>
      <c r="G55" s="62"/>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row>
    <row r="56" spans="1:112" ht="17.149999999999999" customHeight="1">
      <c r="A56" s="59"/>
      <c r="B56" s="60"/>
      <c r="C56" s="61"/>
      <c r="D56" s="61"/>
      <c r="E56" s="61"/>
      <c r="F56" s="62"/>
      <c r="G56" s="62"/>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row>
    <row r="57" spans="1:112" ht="17.149999999999999" customHeight="1">
      <c r="A57" s="59"/>
      <c r="B57" s="60"/>
      <c r="C57" s="61"/>
      <c r="D57" s="61"/>
      <c r="E57" s="61"/>
      <c r="F57" s="62"/>
      <c r="G57" s="62"/>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row>
    <row r="58" spans="1:112" ht="17.149999999999999" customHeight="1">
      <c r="A58" s="59"/>
      <c r="B58" s="60"/>
      <c r="C58" s="61"/>
      <c r="D58" s="61"/>
      <c r="E58" s="61"/>
      <c r="F58" s="62"/>
      <c r="G58" s="62"/>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row>
    <row r="59" spans="1:112" ht="17.149999999999999" customHeight="1">
      <c r="A59" s="59"/>
      <c r="B59" s="60"/>
      <c r="C59" s="61"/>
      <c r="D59" s="61"/>
      <c r="E59" s="61"/>
      <c r="F59" s="62"/>
      <c r="G59" s="62"/>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row>
    <row r="60" spans="1:112" ht="17.149999999999999" customHeight="1">
      <c r="A60" s="59"/>
      <c r="B60" s="60"/>
      <c r="C60" s="61"/>
      <c r="D60" s="61"/>
      <c r="E60" s="61"/>
      <c r="F60" s="62"/>
      <c r="G60" s="62"/>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row>
    <row r="61" spans="1:112" ht="17.149999999999999" customHeight="1">
      <c r="A61" s="59"/>
      <c r="B61" s="60"/>
      <c r="C61" s="61"/>
      <c r="D61" s="61"/>
      <c r="E61" s="61"/>
      <c r="F61" s="62"/>
      <c r="G61" s="62"/>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row>
    <row r="62" spans="1:112" ht="17.149999999999999" customHeight="1">
      <c r="A62" s="59"/>
      <c r="B62" s="60"/>
      <c r="C62" s="61"/>
      <c r="D62" s="61"/>
      <c r="E62" s="61"/>
      <c r="F62" s="62"/>
      <c r="G62" s="62"/>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row>
    <row r="63" spans="1:112" ht="17.149999999999999" customHeight="1">
      <c r="A63" s="59"/>
      <c r="B63" s="60"/>
      <c r="C63" s="61"/>
      <c r="D63" s="61"/>
      <c r="E63" s="61"/>
      <c r="F63" s="62"/>
      <c r="G63" s="62"/>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row>
    <row r="64" spans="1:112" ht="17.149999999999999" customHeight="1">
      <c r="A64" s="59"/>
      <c r="B64" s="60"/>
      <c r="C64" s="61"/>
      <c r="D64" s="61"/>
      <c r="E64" s="61"/>
      <c r="F64" s="62"/>
      <c r="G64" s="62"/>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row>
    <row r="65" spans="1:112" ht="17.149999999999999" customHeight="1">
      <c r="A65" s="59"/>
      <c r="B65" s="60"/>
      <c r="C65" s="61"/>
      <c r="D65" s="61"/>
      <c r="E65" s="61"/>
      <c r="F65" s="62"/>
      <c r="G65" s="62"/>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row>
    <row r="66" spans="1:112" ht="17.149999999999999" customHeight="1">
      <c r="A66" s="59"/>
      <c r="B66" s="60"/>
      <c r="C66" s="61"/>
      <c r="D66" s="61"/>
      <c r="E66" s="61"/>
      <c r="F66" s="62"/>
      <c r="G66" s="62"/>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row>
    <row r="67" spans="1:112" ht="17.149999999999999" customHeight="1">
      <c r="A67" s="59"/>
      <c r="B67" s="60"/>
      <c r="C67" s="61"/>
      <c r="D67" s="61"/>
      <c r="E67" s="61"/>
      <c r="F67" s="62"/>
      <c r="G67" s="62"/>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row>
    <row r="68" spans="1:112" ht="17.149999999999999" customHeight="1">
      <c r="A68" s="59"/>
      <c r="B68" s="60"/>
      <c r="C68" s="61"/>
      <c r="D68" s="61"/>
      <c r="E68" s="61"/>
      <c r="F68" s="62"/>
      <c r="G68" s="62"/>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row>
    <row r="69" spans="1:112" ht="17.149999999999999" customHeight="1">
      <c r="A69" s="59"/>
      <c r="B69" s="60"/>
      <c r="C69" s="61"/>
      <c r="D69" s="61"/>
      <c r="E69" s="61"/>
      <c r="F69" s="62"/>
      <c r="G69" s="62"/>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row>
    <row r="70" spans="1:112" ht="17.149999999999999" customHeight="1">
      <c r="A70" s="59"/>
      <c r="B70" s="60"/>
      <c r="C70" s="61"/>
      <c r="D70" s="61"/>
      <c r="E70" s="61"/>
      <c r="F70" s="62"/>
      <c r="G70" s="62"/>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row>
    <row r="71" spans="1:112" ht="17.149999999999999" customHeight="1">
      <c r="A71" s="59"/>
      <c r="B71" s="60"/>
      <c r="C71" s="61"/>
      <c r="D71" s="61"/>
      <c r="E71" s="61"/>
      <c r="F71" s="62"/>
      <c r="G71" s="62"/>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row>
    <row r="72" spans="1:112" ht="17.149999999999999" customHeight="1">
      <c r="A72" s="59"/>
      <c r="B72" s="60"/>
      <c r="C72" s="61"/>
      <c r="D72" s="61"/>
      <c r="E72" s="61"/>
      <c r="F72" s="62"/>
      <c r="G72" s="62"/>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row>
    <row r="73" spans="1:112" ht="17.149999999999999" customHeight="1">
      <c r="A73" s="59"/>
      <c r="B73" s="60"/>
      <c r="C73" s="61"/>
      <c r="D73" s="61"/>
      <c r="E73" s="61"/>
      <c r="F73" s="62"/>
      <c r="G73" s="62"/>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row>
    <row r="74" spans="1:112" ht="17.149999999999999" customHeight="1">
      <c r="A74" s="59"/>
      <c r="B74" s="60"/>
      <c r="C74" s="61"/>
      <c r="D74" s="61"/>
      <c r="E74" s="61"/>
      <c r="F74" s="62"/>
      <c r="G74" s="62"/>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row>
    <row r="75" spans="1:112" ht="17.149999999999999" customHeight="1">
      <c r="A75" s="59"/>
      <c r="B75" s="60"/>
      <c r="C75" s="61"/>
      <c r="D75" s="61"/>
      <c r="E75" s="61"/>
      <c r="F75" s="62"/>
      <c r="G75" s="62"/>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row>
    <row r="76" spans="1:112" ht="17.149999999999999" customHeight="1">
      <c r="A76" s="59"/>
      <c r="B76" s="60"/>
      <c r="C76" s="61"/>
      <c r="D76" s="61"/>
      <c r="E76" s="61"/>
      <c r="F76" s="62"/>
      <c r="G76" s="62"/>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row>
    <row r="77" spans="1:112" ht="17.149999999999999" customHeight="1">
      <c r="A77" s="59"/>
      <c r="B77" s="60"/>
      <c r="C77" s="61"/>
      <c r="D77" s="61"/>
      <c r="E77" s="61"/>
      <c r="F77" s="62"/>
      <c r="G77" s="62"/>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row>
    <row r="78" spans="1:112" ht="17.149999999999999" customHeight="1">
      <c r="A78" s="59"/>
      <c r="B78" s="60"/>
      <c r="C78" s="61"/>
      <c r="D78" s="61"/>
      <c r="E78" s="61"/>
      <c r="F78" s="62"/>
      <c r="G78" s="62"/>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row>
    <row r="79" spans="1:112" ht="17.149999999999999" customHeight="1">
      <c r="A79" s="59"/>
      <c r="B79" s="60"/>
      <c r="C79" s="61"/>
      <c r="D79" s="61"/>
      <c r="E79" s="61"/>
      <c r="F79" s="62"/>
      <c r="G79" s="62"/>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row>
    <row r="80" spans="1:112" ht="17.149999999999999" customHeight="1">
      <c r="A80" s="59"/>
      <c r="B80" s="60"/>
      <c r="C80" s="61"/>
      <c r="D80" s="61"/>
      <c r="E80" s="61"/>
      <c r="F80" s="62"/>
      <c r="G80" s="62"/>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row>
    <row r="81" spans="1:112" ht="17.149999999999999" customHeight="1">
      <c r="A81" s="59"/>
      <c r="B81" s="60"/>
      <c r="C81" s="61"/>
      <c r="D81" s="61"/>
      <c r="E81" s="61"/>
      <c r="F81" s="62"/>
      <c r="G81" s="62"/>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row>
    <row r="82" spans="1:112" ht="17.149999999999999" customHeight="1">
      <c r="A82" s="59"/>
      <c r="B82" s="60"/>
      <c r="C82" s="61"/>
      <c r="D82" s="61"/>
      <c r="E82" s="61"/>
      <c r="F82" s="62"/>
      <c r="G82" s="62"/>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row>
    <row r="83" spans="1:112" ht="17.149999999999999" customHeight="1">
      <c r="A83" s="59"/>
      <c r="B83" s="60"/>
      <c r="C83" s="61"/>
      <c r="D83" s="61"/>
      <c r="E83" s="61"/>
      <c r="F83" s="62"/>
      <c r="G83" s="62"/>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row>
    <row r="84" spans="1:112" ht="17.149999999999999" customHeight="1">
      <c r="A84" s="59"/>
      <c r="B84" s="60"/>
      <c r="C84" s="61"/>
      <c r="D84" s="61"/>
      <c r="E84" s="61"/>
      <c r="F84" s="62"/>
      <c r="G84" s="62"/>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row>
    <row r="85" spans="1:112" ht="17.149999999999999" customHeight="1">
      <c r="A85" s="59"/>
      <c r="B85" s="60"/>
      <c r="C85" s="61"/>
      <c r="D85" s="61"/>
      <c r="E85" s="61"/>
      <c r="F85" s="62"/>
      <c r="G85" s="62"/>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row>
    <row r="86" spans="1:112" ht="17.149999999999999" customHeight="1">
      <c r="A86" s="59"/>
      <c r="B86" s="60"/>
      <c r="C86" s="61"/>
      <c r="D86" s="61"/>
      <c r="E86" s="61"/>
      <c r="F86" s="62"/>
      <c r="G86" s="62"/>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row>
    <row r="87" spans="1:112" ht="17.149999999999999" customHeight="1">
      <c r="A87" s="59"/>
      <c r="B87" s="60"/>
      <c r="C87" s="61"/>
      <c r="D87" s="61"/>
      <c r="E87" s="61"/>
      <c r="F87" s="62"/>
      <c r="G87" s="62"/>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row>
    <row r="88" spans="1:112" ht="17.149999999999999" customHeight="1">
      <c r="A88" s="59"/>
      <c r="B88" s="60"/>
      <c r="C88" s="61"/>
      <c r="D88" s="61"/>
      <c r="E88" s="61"/>
      <c r="F88" s="62"/>
      <c r="G88" s="62"/>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row>
    <row r="89" spans="1:112" ht="17.149999999999999" customHeight="1">
      <c r="A89" s="59"/>
      <c r="B89" s="60"/>
      <c r="C89" s="61"/>
      <c r="D89" s="61"/>
      <c r="E89" s="61"/>
      <c r="F89" s="62"/>
      <c r="G89" s="62"/>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row>
    <row r="90" spans="1:112" ht="17.149999999999999" customHeight="1">
      <c r="A90" s="59"/>
      <c r="B90" s="60"/>
      <c r="C90" s="61"/>
      <c r="D90" s="61"/>
      <c r="E90" s="61"/>
      <c r="F90" s="62"/>
      <c r="G90" s="62"/>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row>
    <row r="91" spans="1:112" ht="17.149999999999999" customHeight="1">
      <c r="A91" s="59"/>
      <c r="B91" s="60"/>
      <c r="C91" s="61"/>
      <c r="D91" s="61"/>
      <c r="E91" s="61"/>
      <c r="F91" s="62"/>
      <c r="G91" s="62"/>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row>
    <row r="92" spans="1:112" ht="17.149999999999999" customHeight="1">
      <c r="A92" s="59"/>
      <c r="B92" s="60"/>
      <c r="C92" s="61"/>
      <c r="D92" s="61"/>
      <c r="E92" s="61"/>
      <c r="F92" s="62"/>
      <c r="G92" s="62"/>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row>
    <row r="93" spans="1:112" ht="17.149999999999999" customHeight="1">
      <c r="A93" s="59"/>
      <c r="B93" s="60"/>
      <c r="C93" s="61"/>
      <c r="D93" s="61"/>
      <c r="E93" s="61"/>
      <c r="F93" s="62"/>
      <c r="G93" s="62"/>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row>
    <row r="94" spans="1:112" ht="17.149999999999999" customHeight="1">
      <c r="A94" s="59"/>
      <c r="B94" s="60"/>
      <c r="C94" s="61"/>
      <c r="D94" s="61"/>
      <c r="E94" s="61"/>
      <c r="F94" s="62"/>
      <c r="G94" s="62"/>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row>
    <row r="95" spans="1:112" ht="17.149999999999999" customHeight="1">
      <c r="A95" s="59"/>
      <c r="B95" s="60"/>
      <c r="C95" s="61"/>
      <c r="D95" s="61"/>
      <c r="E95" s="61"/>
      <c r="F95" s="62"/>
      <c r="G95" s="62"/>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row>
    <row r="96" spans="1:112" ht="17.149999999999999" customHeight="1">
      <c r="A96" s="59"/>
      <c r="B96" s="60"/>
      <c r="C96" s="61"/>
      <c r="D96" s="61"/>
      <c r="E96" s="61"/>
      <c r="F96" s="62"/>
      <c r="G96" s="62"/>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row>
    <row r="97" spans="1:112" ht="17.149999999999999" customHeight="1">
      <c r="A97" s="59"/>
      <c r="B97" s="60"/>
      <c r="C97" s="61"/>
      <c r="D97" s="61"/>
      <c r="E97" s="61"/>
      <c r="F97" s="62"/>
      <c r="G97" s="62"/>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row>
    <row r="98" spans="1:112" ht="17.149999999999999" customHeight="1">
      <c r="A98" s="59"/>
      <c r="B98" s="60"/>
      <c r="C98" s="61"/>
      <c r="D98" s="61"/>
      <c r="E98" s="61"/>
      <c r="F98" s="62"/>
      <c r="G98" s="62"/>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row>
    <row r="99" spans="1:112" ht="17.149999999999999" customHeight="1">
      <c r="A99" s="59"/>
      <c r="B99" s="60"/>
      <c r="C99" s="61"/>
      <c r="D99" s="61"/>
      <c r="E99" s="61"/>
      <c r="F99" s="62"/>
      <c r="G99" s="62"/>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row>
    <row r="100" spans="1:112" ht="17.149999999999999" customHeight="1">
      <c r="A100" s="59"/>
      <c r="B100" s="60"/>
      <c r="C100" s="61"/>
      <c r="D100" s="61"/>
      <c r="E100" s="61"/>
      <c r="F100" s="62"/>
      <c r="G100" s="62"/>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59"/>
    </row>
    <row r="101" spans="1:112" ht="17.149999999999999" customHeight="1">
      <c r="A101" s="59"/>
      <c r="B101" s="60"/>
      <c r="C101" s="61"/>
      <c r="D101" s="61"/>
      <c r="E101" s="61"/>
      <c r="F101" s="62"/>
      <c r="G101" s="62"/>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row>
    <row r="102" spans="1:112" ht="17.149999999999999" customHeight="1">
      <c r="A102" s="59"/>
      <c r="B102" s="60"/>
      <c r="C102" s="61"/>
      <c r="D102" s="61"/>
      <c r="E102" s="61"/>
      <c r="F102" s="62"/>
      <c r="G102" s="62"/>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59"/>
    </row>
    <row r="103" spans="1:112" ht="17.149999999999999" customHeight="1">
      <c r="A103" s="59"/>
      <c r="B103" s="60"/>
      <c r="C103" s="61"/>
      <c r="D103" s="61"/>
      <c r="E103" s="61"/>
      <c r="F103" s="62"/>
      <c r="G103" s="62"/>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row>
    <row r="104" spans="1:112" ht="17.149999999999999" customHeight="1">
      <c r="A104" s="59"/>
      <c r="B104" s="60"/>
      <c r="C104" s="61"/>
      <c r="D104" s="61"/>
      <c r="E104" s="61"/>
      <c r="F104" s="62"/>
      <c r="G104" s="62"/>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row>
    <row r="105" spans="1:112" ht="17.149999999999999" customHeight="1">
      <c r="A105" s="59"/>
      <c r="B105" s="60"/>
      <c r="C105" s="61"/>
      <c r="D105" s="61"/>
      <c r="E105" s="61"/>
      <c r="F105" s="62"/>
      <c r="G105" s="62"/>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row>
    <row r="106" spans="1:112" ht="17.149999999999999" customHeight="1">
      <c r="A106" s="59"/>
      <c r="B106" s="60"/>
      <c r="C106" s="61"/>
      <c r="D106" s="61"/>
      <c r="E106" s="61"/>
      <c r="F106" s="62"/>
      <c r="G106" s="62"/>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row>
    <row r="107" spans="1:112" ht="17.149999999999999" customHeight="1">
      <c r="A107" s="59"/>
      <c r="B107" s="60"/>
      <c r="C107" s="61"/>
      <c r="D107" s="61"/>
      <c r="E107" s="61"/>
      <c r="F107" s="62"/>
      <c r="G107" s="62"/>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row>
    <row r="108" spans="1:112" ht="17.149999999999999" customHeight="1">
      <c r="A108" s="59"/>
      <c r="B108" s="60"/>
      <c r="C108" s="61"/>
      <c r="D108" s="61"/>
      <c r="E108" s="61"/>
      <c r="F108" s="62"/>
      <c r="G108" s="62"/>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row>
    <row r="109" spans="1:112" ht="17.149999999999999" customHeight="1">
      <c r="A109" s="59"/>
      <c r="B109" s="60"/>
      <c r="C109" s="61"/>
      <c r="D109" s="61"/>
      <c r="E109" s="61"/>
      <c r="F109" s="62"/>
      <c r="G109" s="62"/>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row>
    <row r="110" spans="1:112" ht="17.149999999999999" customHeight="1">
      <c r="A110" s="59"/>
      <c r="B110" s="60"/>
      <c r="C110" s="61"/>
      <c r="D110" s="61"/>
      <c r="E110" s="61"/>
      <c r="F110" s="62"/>
      <c r="G110" s="62"/>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row>
    <row r="111" spans="1:112" ht="17.149999999999999" customHeight="1">
      <c r="A111" s="59"/>
      <c r="B111" s="60"/>
      <c r="C111" s="61"/>
      <c r="D111" s="61"/>
      <c r="E111" s="61"/>
      <c r="F111" s="62"/>
      <c r="G111" s="62"/>
    </row>
    <row r="112" spans="1:112" ht="17.149999999999999" customHeight="1">
      <c r="A112" s="59"/>
      <c r="B112" s="60"/>
      <c r="C112" s="61"/>
      <c r="D112" s="61"/>
      <c r="E112" s="61"/>
      <c r="F112" s="62"/>
      <c r="G112" s="62"/>
    </row>
    <row r="113" spans="1:7" ht="17.149999999999999" customHeight="1">
      <c r="A113" s="59"/>
      <c r="B113" s="60"/>
      <c r="C113" s="61"/>
      <c r="D113" s="61"/>
      <c r="E113" s="61"/>
      <c r="F113" s="62"/>
      <c r="G113" s="62"/>
    </row>
    <row r="114" spans="1:7" ht="17.149999999999999" customHeight="1">
      <c r="A114" s="59"/>
      <c r="B114" s="60"/>
      <c r="C114" s="61"/>
      <c r="D114" s="61"/>
      <c r="E114" s="61"/>
      <c r="F114" s="62"/>
      <c r="G114" s="62"/>
    </row>
    <row r="115" spans="1:7" ht="17.149999999999999" customHeight="1">
      <c r="A115" s="59"/>
      <c r="B115" s="60"/>
      <c r="C115" s="61"/>
      <c r="D115" s="61"/>
      <c r="E115" s="61"/>
      <c r="F115" s="62"/>
      <c r="G115" s="62"/>
    </row>
    <row r="116" spans="1:7" ht="17.149999999999999" customHeight="1">
      <c r="A116" s="59"/>
      <c r="B116" s="60"/>
      <c r="C116" s="61"/>
      <c r="D116" s="61"/>
      <c r="E116" s="61"/>
      <c r="F116" s="62"/>
      <c r="G116" s="62"/>
    </row>
    <row r="117" spans="1:7" ht="17.149999999999999" customHeight="1">
      <c r="A117" s="59"/>
      <c r="B117" s="60"/>
      <c r="C117" s="61"/>
      <c r="D117" s="61"/>
      <c r="E117" s="61"/>
      <c r="F117" s="62"/>
      <c r="G117" s="62"/>
    </row>
    <row r="118" spans="1:7" ht="17.149999999999999" customHeight="1">
      <c r="A118" s="59"/>
      <c r="B118" s="60"/>
      <c r="C118" s="61"/>
      <c r="D118" s="61"/>
      <c r="E118" s="61"/>
      <c r="F118" s="62"/>
      <c r="G118" s="62"/>
    </row>
    <row r="119" spans="1:7" ht="17.149999999999999" customHeight="1">
      <c r="A119" s="59"/>
      <c r="B119" s="60"/>
      <c r="C119" s="61"/>
      <c r="D119" s="61"/>
      <c r="E119" s="61"/>
      <c r="F119" s="62"/>
      <c r="G119" s="62"/>
    </row>
    <row r="120" spans="1:7" ht="17.149999999999999" customHeight="1">
      <c r="A120" s="59"/>
      <c r="B120" s="60"/>
      <c r="C120" s="61"/>
      <c r="D120" s="61"/>
      <c r="E120" s="61"/>
      <c r="F120" s="62"/>
      <c r="G120" s="62"/>
    </row>
    <row r="121" spans="1:7" ht="17.149999999999999" customHeight="1">
      <c r="A121" s="59"/>
      <c r="B121" s="60"/>
      <c r="C121" s="61"/>
      <c r="D121" s="61"/>
      <c r="E121" s="61"/>
      <c r="F121" s="62"/>
      <c r="G121" s="62"/>
    </row>
    <row r="122" spans="1:7" ht="17.149999999999999" customHeight="1">
      <c r="A122" s="59"/>
      <c r="B122" s="60"/>
      <c r="C122" s="61"/>
      <c r="D122" s="61"/>
      <c r="E122" s="61"/>
      <c r="F122" s="62"/>
      <c r="G122" s="62"/>
    </row>
    <row r="123" spans="1:7" ht="17.149999999999999" customHeight="1">
      <c r="A123" s="59"/>
      <c r="B123" s="60"/>
      <c r="C123" s="61"/>
      <c r="D123" s="61"/>
      <c r="E123" s="61"/>
      <c r="F123" s="62"/>
      <c r="G123" s="62"/>
    </row>
    <row r="124" spans="1:7" ht="17.149999999999999" customHeight="1">
      <c r="A124" s="59"/>
      <c r="B124" s="60"/>
      <c r="C124" s="61"/>
      <c r="D124" s="61"/>
      <c r="E124" s="61"/>
      <c r="F124" s="62"/>
      <c r="G124" s="62"/>
    </row>
    <row r="125" spans="1:7" ht="17.149999999999999" customHeight="1">
      <c r="A125" s="59"/>
      <c r="B125" s="60"/>
      <c r="C125" s="61"/>
      <c r="D125" s="61"/>
      <c r="E125" s="61"/>
      <c r="F125" s="62"/>
      <c r="G125" s="62"/>
    </row>
    <row r="126" spans="1:7" ht="17.149999999999999" customHeight="1">
      <c r="A126" s="59"/>
      <c r="B126" s="60"/>
      <c r="C126" s="61"/>
      <c r="D126" s="61"/>
      <c r="E126" s="61"/>
      <c r="F126" s="62"/>
      <c r="G126" s="62"/>
    </row>
    <row r="127" spans="1:7" ht="17.149999999999999" customHeight="1">
      <c r="A127" s="59"/>
      <c r="B127" s="60"/>
      <c r="C127" s="61"/>
      <c r="D127" s="61"/>
      <c r="E127" s="61"/>
      <c r="F127" s="62"/>
      <c r="G127" s="62"/>
    </row>
    <row r="128" spans="1:7" ht="17.149999999999999" customHeight="1">
      <c r="A128" s="59"/>
      <c r="B128" s="60"/>
      <c r="C128" s="61"/>
      <c r="D128" s="61"/>
      <c r="E128" s="61"/>
      <c r="F128" s="62"/>
      <c r="G128" s="62"/>
    </row>
    <row r="129" spans="1:7" ht="17.149999999999999" customHeight="1">
      <c r="A129" s="59"/>
      <c r="B129" s="60"/>
      <c r="C129" s="61"/>
      <c r="D129" s="61"/>
      <c r="E129" s="61"/>
      <c r="F129" s="62"/>
      <c r="G129" s="62"/>
    </row>
    <row r="130" spans="1:7" ht="17.149999999999999" customHeight="1">
      <c r="A130" s="59"/>
      <c r="B130" s="60"/>
      <c r="C130" s="61"/>
      <c r="D130" s="61"/>
      <c r="E130" s="61"/>
      <c r="F130" s="62"/>
      <c r="G130" s="62"/>
    </row>
    <row r="131" spans="1:7" ht="17.149999999999999" customHeight="1">
      <c r="A131" s="59"/>
      <c r="B131" s="60"/>
      <c r="C131" s="61"/>
      <c r="D131" s="61"/>
      <c r="E131" s="61"/>
      <c r="F131" s="62"/>
      <c r="G131" s="62"/>
    </row>
    <row r="132" spans="1:7" ht="17.149999999999999" customHeight="1">
      <c r="A132" s="59"/>
      <c r="B132" s="60"/>
      <c r="C132" s="61"/>
      <c r="D132" s="61"/>
      <c r="E132" s="61"/>
      <c r="F132" s="62"/>
      <c r="G132" s="62"/>
    </row>
    <row r="133" spans="1:7" ht="17.149999999999999" customHeight="1">
      <c r="A133" s="59"/>
      <c r="B133" s="60"/>
      <c r="C133" s="61"/>
      <c r="D133" s="61"/>
      <c r="E133" s="61"/>
      <c r="F133" s="62"/>
      <c r="G133" s="62"/>
    </row>
    <row r="134" spans="1:7" ht="17.149999999999999" customHeight="1">
      <c r="A134" s="59"/>
      <c r="B134" s="60"/>
      <c r="C134" s="61"/>
      <c r="D134" s="61"/>
      <c r="E134" s="61"/>
      <c r="F134" s="62"/>
      <c r="G134" s="62"/>
    </row>
    <row r="135" spans="1:7" ht="17.149999999999999" customHeight="1">
      <c r="A135" s="59"/>
      <c r="B135" s="60"/>
      <c r="C135" s="61"/>
      <c r="D135" s="61"/>
      <c r="E135" s="61"/>
      <c r="F135" s="62"/>
      <c r="G135" s="62"/>
    </row>
    <row r="136" spans="1:7" ht="17.149999999999999" customHeight="1">
      <c r="A136" s="59"/>
      <c r="B136" s="60"/>
      <c r="C136" s="61"/>
      <c r="D136" s="61"/>
      <c r="E136" s="61"/>
      <c r="F136" s="62"/>
      <c r="G136" s="62"/>
    </row>
    <row r="137" spans="1:7" ht="17.149999999999999" customHeight="1">
      <c r="A137" s="59"/>
      <c r="B137" s="60"/>
      <c r="C137" s="61"/>
      <c r="D137" s="61"/>
      <c r="E137" s="61"/>
      <c r="F137" s="62"/>
      <c r="G137" s="62"/>
    </row>
    <row r="138" spans="1:7" ht="17.149999999999999" customHeight="1">
      <c r="A138" s="59"/>
      <c r="B138" s="60"/>
      <c r="C138" s="61"/>
      <c r="D138" s="61"/>
      <c r="E138" s="61"/>
      <c r="F138" s="62"/>
      <c r="G138" s="62"/>
    </row>
    <row r="139" spans="1:7" ht="17.149999999999999" customHeight="1">
      <c r="A139" s="59"/>
      <c r="B139" s="60"/>
      <c r="C139" s="61"/>
      <c r="D139" s="61"/>
      <c r="E139" s="61"/>
      <c r="F139" s="62"/>
      <c r="G139" s="62"/>
    </row>
    <row r="140" spans="1:7" ht="17.149999999999999" customHeight="1">
      <c r="A140" s="59"/>
      <c r="B140" s="60"/>
      <c r="C140" s="61"/>
      <c r="D140" s="61"/>
      <c r="E140" s="61"/>
      <c r="F140" s="62"/>
      <c r="G140" s="62"/>
    </row>
    <row r="141" spans="1:7" ht="17.149999999999999" customHeight="1">
      <c r="A141" s="59"/>
      <c r="B141" s="60"/>
      <c r="C141" s="61"/>
      <c r="D141" s="61"/>
      <c r="E141" s="61"/>
      <c r="F141" s="62"/>
      <c r="G141" s="62"/>
    </row>
    <row r="142" spans="1:7" ht="17.149999999999999" customHeight="1">
      <c r="A142" s="59"/>
      <c r="B142" s="60"/>
      <c r="C142" s="61"/>
      <c r="D142" s="61"/>
      <c r="E142" s="61"/>
      <c r="F142" s="62"/>
      <c r="G142" s="62"/>
    </row>
    <row r="143" spans="1:7" ht="17.149999999999999" customHeight="1">
      <c r="A143" s="59"/>
      <c r="B143" s="60"/>
      <c r="C143" s="61"/>
      <c r="D143" s="61"/>
      <c r="E143" s="61"/>
      <c r="F143" s="62"/>
      <c r="G143" s="62"/>
    </row>
    <row r="144" spans="1:7" ht="17.149999999999999" customHeight="1">
      <c r="A144" s="59"/>
      <c r="B144" s="60"/>
      <c r="C144" s="61"/>
      <c r="D144" s="61"/>
      <c r="E144" s="61"/>
      <c r="F144" s="62"/>
      <c r="G144" s="62"/>
    </row>
    <row r="145" spans="1:7" ht="17.149999999999999" customHeight="1">
      <c r="A145" s="59"/>
      <c r="B145" s="60"/>
      <c r="C145" s="61"/>
      <c r="D145" s="61"/>
      <c r="E145" s="61"/>
      <c r="F145" s="62"/>
      <c r="G145" s="62"/>
    </row>
    <row r="146" spans="1:7" ht="17.149999999999999" customHeight="1">
      <c r="A146" s="59"/>
      <c r="B146" s="60"/>
      <c r="C146" s="61"/>
      <c r="D146" s="61"/>
      <c r="E146" s="61"/>
      <c r="F146" s="62"/>
      <c r="G146" s="62"/>
    </row>
    <row r="147" spans="1:7" ht="17.149999999999999" customHeight="1">
      <c r="A147" s="59"/>
      <c r="B147" s="60"/>
      <c r="C147" s="61"/>
      <c r="D147" s="61"/>
      <c r="E147" s="61"/>
      <c r="F147" s="62"/>
      <c r="G147" s="62"/>
    </row>
    <row r="148" spans="1:7" ht="17.149999999999999" customHeight="1">
      <c r="A148" s="59"/>
      <c r="B148" s="60"/>
      <c r="C148" s="61"/>
      <c r="D148" s="61"/>
      <c r="E148" s="61"/>
      <c r="F148" s="62"/>
      <c r="G148" s="62"/>
    </row>
    <row r="149" spans="1:7" ht="17.149999999999999" customHeight="1">
      <c r="A149" s="59"/>
      <c r="B149" s="60"/>
      <c r="C149" s="61"/>
      <c r="D149" s="61"/>
      <c r="E149" s="61"/>
      <c r="F149" s="62"/>
      <c r="G149" s="62"/>
    </row>
    <row r="150" spans="1:7" ht="17.149999999999999" customHeight="1">
      <c r="A150" s="59"/>
      <c r="B150" s="60"/>
      <c r="C150" s="61"/>
      <c r="D150" s="61"/>
      <c r="E150" s="61"/>
      <c r="F150" s="62"/>
      <c r="G150" s="62"/>
    </row>
    <row r="151" spans="1:7" ht="17.149999999999999" customHeight="1">
      <c r="A151" s="59"/>
      <c r="B151" s="60"/>
      <c r="C151" s="61"/>
      <c r="D151" s="61"/>
      <c r="E151" s="61"/>
      <c r="F151" s="62"/>
      <c r="G151" s="62"/>
    </row>
    <row r="152" spans="1:7" ht="17.149999999999999" customHeight="1">
      <c r="A152" s="59"/>
      <c r="B152" s="60"/>
      <c r="C152" s="61"/>
      <c r="D152" s="61"/>
      <c r="E152" s="61"/>
      <c r="F152" s="62"/>
      <c r="G152" s="62"/>
    </row>
    <row r="153" spans="1:7" ht="17.149999999999999" customHeight="1">
      <c r="A153" s="59"/>
      <c r="B153" s="60"/>
      <c r="C153" s="61"/>
      <c r="D153" s="61"/>
      <c r="E153" s="61"/>
      <c r="F153" s="62"/>
      <c r="G153" s="62"/>
    </row>
    <row r="154" spans="1:7" ht="17.149999999999999" customHeight="1">
      <c r="A154" s="59"/>
      <c r="B154" s="60"/>
      <c r="C154" s="61"/>
      <c r="D154" s="61"/>
      <c r="E154" s="61"/>
      <c r="F154" s="62"/>
      <c r="G154" s="62"/>
    </row>
    <row r="155" spans="1:7" ht="17.149999999999999" customHeight="1">
      <c r="A155" s="59"/>
      <c r="B155" s="60"/>
      <c r="C155" s="61"/>
      <c r="D155" s="61"/>
      <c r="E155" s="61"/>
      <c r="F155" s="62"/>
      <c r="G155" s="62"/>
    </row>
    <row r="156" spans="1:7" ht="17.149999999999999" customHeight="1">
      <c r="A156" s="59"/>
      <c r="B156" s="60"/>
      <c r="C156" s="61"/>
      <c r="D156" s="61"/>
      <c r="E156" s="61"/>
      <c r="F156" s="62"/>
      <c r="G156" s="62"/>
    </row>
    <row r="157" spans="1:7" ht="17.149999999999999" customHeight="1">
      <c r="A157" s="59"/>
      <c r="B157" s="60"/>
      <c r="C157" s="61"/>
      <c r="D157" s="61"/>
      <c r="E157" s="61"/>
      <c r="F157" s="62"/>
      <c r="G157" s="62"/>
    </row>
    <row r="158" spans="1:7" ht="17.149999999999999" customHeight="1">
      <c r="A158" s="59"/>
      <c r="B158" s="60"/>
      <c r="C158" s="61"/>
      <c r="D158" s="61"/>
      <c r="E158" s="61"/>
      <c r="F158" s="62"/>
      <c r="G158" s="62"/>
    </row>
    <row r="159" spans="1:7" ht="17.149999999999999" customHeight="1">
      <c r="A159" s="59"/>
      <c r="B159" s="60"/>
      <c r="C159" s="61"/>
      <c r="D159" s="61"/>
      <c r="E159" s="61"/>
      <c r="F159" s="62"/>
      <c r="G159" s="62"/>
    </row>
    <row r="160" spans="1:7" ht="17.149999999999999" customHeight="1">
      <c r="A160" s="59"/>
      <c r="B160" s="60"/>
      <c r="C160" s="61"/>
      <c r="D160" s="61"/>
      <c r="E160" s="61"/>
      <c r="F160" s="62"/>
      <c r="G160" s="62"/>
    </row>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row r="175" ht="17.149999999999999" customHeight="1"/>
    <row r="176"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sheetData>
  <sheetProtection algorithmName="SHA-512" hashValue="rzWHGzZnxForhq7jNthDpmlqfv444sMEfgPuKn9W0AqXBAJJ+vMBnQK7eHNJHqls/OP6B+fwEJBQKwvgAqvYdA==" saltValue="9Z09S7Tw+Ex4RXR81OW27w==" spinCount="100000" sheet="1" objects="1" scenarios="1"/>
  <mergeCells count="26">
    <mergeCell ref="C13:D13"/>
    <mergeCell ref="A1:F1"/>
    <mergeCell ref="C3:D3"/>
    <mergeCell ref="C4:D4"/>
    <mergeCell ref="C5:D5"/>
    <mergeCell ref="C6:D6"/>
    <mergeCell ref="C7:D7"/>
    <mergeCell ref="C8:D8"/>
    <mergeCell ref="C9:D9"/>
    <mergeCell ref="C10:D10"/>
    <mergeCell ref="C11:D11"/>
    <mergeCell ref="C12:D12"/>
    <mergeCell ref="B26:C36"/>
    <mergeCell ref="D26:D31"/>
    <mergeCell ref="D32:D34"/>
    <mergeCell ref="C14:D14"/>
    <mergeCell ref="C15:D15"/>
    <mergeCell ref="C16:D16"/>
    <mergeCell ref="C17:D17"/>
    <mergeCell ref="C18:D18"/>
    <mergeCell ref="C19:D19"/>
    <mergeCell ref="C20:D20"/>
    <mergeCell ref="C21:D21"/>
    <mergeCell ref="C22:D22"/>
    <mergeCell ref="C23:D23"/>
    <mergeCell ref="A24:E24"/>
  </mergeCells>
  <phoneticPr fontId="15"/>
  <dataValidations count="2">
    <dataValidation type="list" allowBlank="1" showInputMessage="1" showErrorMessage="1" sqref="E4:E23" xr:uid="{6760CC68-961A-4330-A5D4-6AB8E9EDC095}">
      <formula1>$E$26:$E$36</formula1>
    </dataValidation>
    <dataValidation type="list" allowBlank="1" showInputMessage="1" showErrorMessage="1" sqref="E37:E1048576 E25 E2:E3" xr:uid="{AE9D8960-7F7C-4A9B-8AA3-872CFF30D402}">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1753-4423-47D6-87C9-0410EE151B98}">
  <dimension ref="A1:J32"/>
  <sheetViews>
    <sheetView view="pageBreakPreview" zoomScaleSheetLayoutView="100" workbookViewId="0">
      <selection activeCell="J20" sqref="J20"/>
    </sheetView>
  </sheetViews>
  <sheetFormatPr defaultRowHeight="13"/>
  <cols>
    <col min="1" max="1" width="8.08984375" style="29" customWidth="1"/>
    <col min="2" max="2" width="5.36328125" style="29" customWidth="1"/>
    <col min="3" max="3" width="29.6328125" style="29" customWidth="1"/>
    <col min="4" max="4" width="7" style="29" customWidth="1"/>
    <col min="5" max="5" width="4.6328125" style="29" customWidth="1"/>
    <col min="6" max="6" width="29.6328125" style="29" customWidth="1"/>
    <col min="7" max="7" width="5" style="29" customWidth="1"/>
    <col min="8" max="8" width="9" style="29" customWidth="1"/>
    <col min="9" max="9" width="15.26953125" style="29" customWidth="1"/>
    <col min="10" max="257" width="9" style="29" customWidth="1"/>
    <col min="258" max="258" width="5.36328125" style="29" customWidth="1"/>
    <col min="259" max="259" width="36.36328125" style="29" customWidth="1"/>
    <col min="260" max="260" width="7" style="29" customWidth="1"/>
    <col min="261" max="261" width="4.6328125" style="29" customWidth="1"/>
    <col min="262" max="262" width="20.08984375" style="29" customWidth="1"/>
    <col min="263" max="263" width="7.6328125" style="29" customWidth="1"/>
    <col min="264" max="513" width="9" style="29" customWidth="1"/>
    <col min="514" max="514" width="5.36328125" style="29" customWidth="1"/>
    <col min="515" max="515" width="36.36328125" style="29" customWidth="1"/>
    <col min="516" max="516" width="7" style="29" customWidth="1"/>
    <col min="517" max="517" width="4.6328125" style="29" customWidth="1"/>
    <col min="518" max="518" width="20.08984375" style="29" customWidth="1"/>
    <col min="519" max="519" width="7.6328125" style="29" customWidth="1"/>
    <col min="520" max="769" width="9" style="29" customWidth="1"/>
    <col min="770" max="770" width="5.36328125" style="29" customWidth="1"/>
    <col min="771" max="771" width="36.36328125" style="29" customWidth="1"/>
    <col min="772" max="772" width="7" style="29" customWidth="1"/>
    <col min="773" max="773" width="4.6328125" style="29" customWidth="1"/>
    <col min="774" max="774" width="20.08984375" style="29" customWidth="1"/>
    <col min="775" max="775" width="7.6328125" style="29" customWidth="1"/>
    <col min="776" max="1025" width="9" style="29" customWidth="1"/>
    <col min="1026" max="1026" width="5.36328125" style="29" customWidth="1"/>
    <col min="1027" max="1027" width="36.36328125" style="29" customWidth="1"/>
    <col min="1028" max="1028" width="7" style="29" customWidth="1"/>
    <col min="1029" max="1029" width="4.6328125" style="29" customWidth="1"/>
    <col min="1030" max="1030" width="20.08984375" style="29" customWidth="1"/>
    <col min="1031" max="1031" width="7.6328125" style="29" customWidth="1"/>
    <col min="1032" max="1281" width="9" style="29" customWidth="1"/>
    <col min="1282" max="1282" width="5.36328125" style="29" customWidth="1"/>
    <col min="1283" max="1283" width="36.36328125" style="29" customWidth="1"/>
    <col min="1284" max="1284" width="7" style="29" customWidth="1"/>
    <col min="1285" max="1285" width="4.6328125" style="29" customWidth="1"/>
    <col min="1286" max="1286" width="20.08984375" style="29" customWidth="1"/>
    <col min="1287" max="1287" width="7.6328125" style="29" customWidth="1"/>
    <col min="1288" max="1537" width="9" style="29" customWidth="1"/>
    <col min="1538" max="1538" width="5.36328125" style="29" customWidth="1"/>
    <col min="1539" max="1539" width="36.36328125" style="29" customWidth="1"/>
    <col min="1540" max="1540" width="7" style="29" customWidth="1"/>
    <col min="1541" max="1541" width="4.6328125" style="29" customWidth="1"/>
    <col min="1542" max="1542" width="20.08984375" style="29" customWidth="1"/>
    <col min="1543" max="1543" width="7.6328125" style="29" customWidth="1"/>
    <col min="1544" max="1793" width="9" style="29" customWidth="1"/>
    <col min="1794" max="1794" width="5.36328125" style="29" customWidth="1"/>
    <col min="1795" max="1795" width="36.36328125" style="29" customWidth="1"/>
    <col min="1796" max="1796" width="7" style="29" customWidth="1"/>
    <col min="1797" max="1797" width="4.6328125" style="29" customWidth="1"/>
    <col min="1798" max="1798" width="20.08984375" style="29" customWidth="1"/>
    <col min="1799" max="1799" width="7.6328125" style="29" customWidth="1"/>
    <col min="1800" max="2049" width="9" style="29" customWidth="1"/>
    <col min="2050" max="2050" width="5.36328125" style="29" customWidth="1"/>
    <col min="2051" max="2051" width="36.36328125" style="29" customWidth="1"/>
    <col min="2052" max="2052" width="7" style="29" customWidth="1"/>
    <col min="2053" max="2053" width="4.6328125" style="29" customWidth="1"/>
    <col min="2054" max="2054" width="20.08984375" style="29" customWidth="1"/>
    <col min="2055" max="2055" width="7.6328125" style="29" customWidth="1"/>
    <col min="2056" max="2305" width="9" style="29" customWidth="1"/>
    <col min="2306" max="2306" width="5.36328125" style="29" customWidth="1"/>
    <col min="2307" max="2307" width="36.36328125" style="29" customWidth="1"/>
    <col min="2308" max="2308" width="7" style="29" customWidth="1"/>
    <col min="2309" max="2309" width="4.6328125" style="29" customWidth="1"/>
    <col min="2310" max="2310" width="20.08984375" style="29" customWidth="1"/>
    <col min="2311" max="2311" width="7.6328125" style="29" customWidth="1"/>
    <col min="2312" max="2561" width="9" style="29" customWidth="1"/>
    <col min="2562" max="2562" width="5.36328125" style="29" customWidth="1"/>
    <col min="2563" max="2563" width="36.36328125" style="29" customWidth="1"/>
    <col min="2564" max="2564" width="7" style="29" customWidth="1"/>
    <col min="2565" max="2565" width="4.6328125" style="29" customWidth="1"/>
    <col min="2566" max="2566" width="20.08984375" style="29" customWidth="1"/>
    <col min="2567" max="2567" width="7.6328125" style="29" customWidth="1"/>
    <col min="2568" max="2817" width="9" style="29" customWidth="1"/>
    <col min="2818" max="2818" width="5.36328125" style="29" customWidth="1"/>
    <col min="2819" max="2819" width="36.36328125" style="29" customWidth="1"/>
    <col min="2820" max="2820" width="7" style="29" customWidth="1"/>
    <col min="2821" max="2821" width="4.6328125" style="29" customWidth="1"/>
    <col min="2822" max="2822" width="20.08984375" style="29" customWidth="1"/>
    <col min="2823" max="2823" width="7.6328125" style="29" customWidth="1"/>
    <col min="2824" max="3073" width="9" style="29" customWidth="1"/>
    <col min="3074" max="3074" width="5.36328125" style="29" customWidth="1"/>
    <col min="3075" max="3075" width="36.36328125" style="29" customWidth="1"/>
    <col min="3076" max="3076" width="7" style="29" customWidth="1"/>
    <col min="3077" max="3077" width="4.6328125" style="29" customWidth="1"/>
    <col min="3078" max="3078" width="20.08984375" style="29" customWidth="1"/>
    <col min="3079" max="3079" width="7.6328125" style="29" customWidth="1"/>
    <col min="3080" max="3329" width="9" style="29" customWidth="1"/>
    <col min="3330" max="3330" width="5.36328125" style="29" customWidth="1"/>
    <col min="3331" max="3331" width="36.36328125" style="29" customWidth="1"/>
    <col min="3332" max="3332" width="7" style="29" customWidth="1"/>
    <col min="3333" max="3333" width="4.6328125" style="29" customWidth="1"/>
    <col min="3334" max="3334" width="20.08984375" style="29" customWidth="1"/>
    <col min="3335" max="3335" width="7.6328125" style="29" customWidth="1"/>
    <col min="3336" max="3585" width="9" style="29" customWidth="1"/>
    <col min="3586" max="3586" width="5.36328125" style="29" customWidth="1"/>
    <col min="3587" max="3587" width="36.36328125" style="29" customWidth="1"/>
    <col min="3588" max="3588" width="7" style="29" customWidth="1"/>
    <col min="3589" max="3589" width="4.6328125" style="29" customWidth="1"/>
    <col min="3590" max="3590" width="20.08984375" style="29" customWidth="1"/>
    <col min="3591" max="3591" width="7.6328125" style="29" customWidth="1"/>
    <col min="3592" max="3841" width="9" style="29" customWidth="1"/>
    <col min="3842" max="3842" width="5.36328125" style="29" customWidth="1"/>
    <col min="3843" max="3843" width="36.36328125" style="29" customWidth="1"/>
    <col min="3844" max="3844" width="7" style="29" customWidth="1"/>
    <col min="3845" max="3845" width="4.6328125" style="29" customWidth="1"/>
    <col min="3846" max="3846" width="20.08984375" style="29" customWidth="1"/>
    <col min="3847" max="3847" width="7.6328125" style="29" customWidth="1"/>
    <col min="3848" max="4097" width="9" style="29" customWidth="1"/>
    <col min="4098" max="4098" width="5.36328125" style="29" customWidth="1"/>
    <col min="4099" max="4099" width="36.36328125" style="29" customWidth="1"/>
    <col min="4100" max="4100" width="7" style="29" customWidth="1"/>
    <col min="4101" max="4101" width="4.6328125" style="29" customWidth="1"/>
    <col min="4102" max="4102" width="20.08984375" style="29" customWidth="1"/>
    <col min="4103" max="4103" width="7.6328125" style="29" customWidth="1"/>
    <col min="4104" max="4353" width="9" style="29" customWidth="1"/>
    <col min="4354" max="4354" width="5.36328125" style="29" customWidth="1"/>
    <col min="4355" max="4355" width="36.36328125" style="29" customWidth="1"/>
    <col min="4356" max="4356" width="7" style="29" customWidth="1"/>
    <col min="4357" max="4357" width="4.6328125" style="29" customWidth="1"/>
    <col min="4358" max="4358" width="20.08984375" style="29" customWidth="1"/>
    <col min="4359" max="4359" width="7.6328125" style="29" customWidth="1"/>
    <col min="4360" max="4609" width="9" style="29" customWidth="1"/>
    <col min="4610" max="4610" width="5.36328125" style="29" customWidth="1"/>
    <col min="4611" max="4611" width="36.36328125" style="29" customWidth="1"/>
    <col min="4612" max="4612" width="7" style="29" customWidth="1"/>
    <col min="4613" max="4613" width="4.6328125" style="29" customWidth="1"/>
    <col min="4614" max="4614" width="20.08984375" style="29" customWidth="1"/>
    <col min="4615" max="4615" width="7.6328125" style="29" customWidth="1"/>
    <col min="4616" max="4865" width="9" style="29" customWidth="1"/>
    <col min="4866" max="4866" width="5.36328125" style="29" customWidth="1"/>
    <col min="4867" max="4867" width="36.36328125" style="29" customWidth="1"/>
    <col min="4868" max="4868" width="7" style="29" customWidth="1"/>
    <col min="4869" max="4869" width="4.6328125" style="29" customWidth="1"/>
    <col min="4870" max="4870" width="20.08984375" style="29" customWidth="1"/>
    <col min="4871" max="4871" width="7.6328125" style="29" customWidth="1"/>
    <col min="4872" max="5121" width="9" style="29" customWidth="1"/>
    <col min="5122" max="5122" width="5.36328125" style="29" customWidth="1"/>
    <col min="5123" max="5123" width="36.36328125" style="29" customWidth="1"/>
    <col min="5124" max="5124" width="7" style="29" customWidth="1"/>
    <col min="5125" max="5125" width="4.6328125" style="29" customWidth="1"/>
    <col min="5126" max="5126" width="20.08984375" style="29" customWidth="1"/>
    <col min="5127" max="5127" width="7.6328125" style="29" customWidth="1"/>
    <col min="5128" max="5377" width="9" style="29" customWidth="1"/>
    <col min="5378" max="5378" width="5.36328125" style="29" customWidth="1"/>
    <col min="5379" max="5379" width="36.36328125" style="29" customWidth="1"/>
    <col min="5380" max="5380" width="7" style="29" customWidth="1"/>
    <col min="5381" max="5381" width="4.6328125" style="29" customWidth="1"/>
    <col min="5382" max="5382" width="20.08984375" style="29" customWidth="1"/>
    <col min="5383" max="5383" width="7.6328125" style="29" customWidth="1"/>
    <col min="5384" max="5633" width="9" style="29" customWidth="1"/>
    <col min="5634" max="5634" width="5.36328125" style="29" customWidth="1"/>
    <col min="5635" max="5635" width="36.36328125" style="29" customWidth="1"/>
    <col min="5636" max="5636" width="7" style="29" customWidth="1"/>
    <col min="5637" max="5637" width="4.6328125" style="29" customWidth="1"/>
    <col min="5638" max="5638" width="20.08984375" style="29" customWidth="1"/>
    <col min="5639" max="5639" width="7.6328125" style="29" customWidth="1"/>
    <col min="5640" max="5889" width="9" style="29" customWidth="1"/>
    <col min="5890" max="5890" width="5.36328125" style="29" customWidth="1"/>
    <col min="5891" max="5891" width="36.36328125" style="29" customWidth="1"/>
    <col min="5892" max="5892" width="7" style="29" customWidth="1"/>
    <col min="5893" max="5893" width="4.6328125" style="29" customWidth="1"/>
    <col min="5894" max="5894" width="20.08984375" style="29" customWidth="1"/>
    <col min="5895" max="5895" width="7.6328125" style="29" customWidth="1"/>
    <col min="5896" max="6145" width="9" style="29" customWidth="1"/>
    <col min="6146" max="6146" width="5.36328125" style="29" customWidth="1"/>
    <col min="6147" max="6147" width="36.36328125" style="29" customWidth="1"/>
    <col min="6148" max="6148" width="7" style="29" customWidth="1"/>
    <col min="6149" max="6149" width="4.6328125" style="29" customWidth="1"/>
    <col min="6150" max="6150" width="20.08984375" style="29" customWidth="1"/>
    <col min="6151" max="6151" width="7.6328125" style="29" customWidth="1"/>
    <col min="6152" max="6401" width="9" style="29" customWidth="1"/>
    <col min="6402" max="6402" width="5.36328125" style="29" customWidth="1"/>
    <col min="6403" max="6403" width="36.36328125" style="29" customWidth="1"/>
    <col min="6404" max="6404" width="7" style="29" customWidth="1"/>
    <col min="6405" max="6405" width="4.6328125" style="29" customWidth="1"/>
    <col min="6406" max="6406" width="20.08984375" style="29" customWidth="1"/>
    <col min="6407" max="6407" width="7.6328125" style="29" customWidth="1"/>
    <col min="6408" max="6657" width="9" style="29" customWidth="1"/>
    <col min="6658" max="6658" width="5.36328125" style="29" customWidth="1"/>
    <col min="6659" max="6659" width="36.36328125" style="29" customWidth="1"/>
    <col min="6660" max="6660" width="7" style="29" customWidth="1"/>
    <col min="6661" max="6661" width="4.6328125" style="29" customWidth="1"/>
    <col min="6662" max="6662" width="20.08984375" style="29" customWidth="1"/>
    <col min="6663" max="6663" width="7.6328125" style="29" customWidth="1"/>
    <col min="6664" max="6913" width="9" style="29" customWidth="1"/>
    <col min="6914" max="6914" width="5.36328125" style="29" customWidth="1"/>
    <col min="6915" max="6915" width="36.36328125" style="29" customWidth="1"/>
    <col min="6916" max="6916" width="7" style="29" customWidth="1"/>
    <col min="6917" max="6917" width="4.6328125" style="29" customWidth="1"/>
    <col min="6918" max="6918" width="20.08984375" style="29" customWidth="1"/>
    <col min="6919" max="6919" width="7.6328125" style="29" customWidth="1"/>
    <col min="6920" max="7169" width="9" style="29" customWidth="1"/>
    <col min="7170" max="7170" width="5.36328125" style="29" customWidth="1"/>
    <col min="7171" max="7171" width="36.36328125" style="29" customWidth="1"/>
    <col min="7172" max="7172" width="7" style="29" customWidth="1"/>
    <col min="7173" max="7173" width="4.6328125" style="29" customWidth="1"/>
    <col min="7174" max="7174" width="20.08984375" style="29" customWidth="1"/>
    <col min="7175" max="7175" width="7.6328125" style="29" customWidth="1"/>
    <col min="7176" max="7425" width="9" style="29" customWidth="1"/>
    <col min="7426" max="7426" width="5.36328125" style="29" customWidth="1"/>
    <col min="7427" max="7427" width="36.36328125" style="29" customWidth="1"/>
    <col min="7428" max="7428" width="7" style="29" customWidth="1"/>
    <col min="7429" max="7429" width="4.6328125" style="29" customWidth="1"/>
    <col min="7430" max="7430" width="20.08984375" style="29" customWidth="1"/>
    <col min="7431" max="7431" width="7.6328125" style="29" customWidth="1"/>
    <col min="7432" max="7681" width="9" style="29" customWidth="1"/>
    <col min="7682" max="7682" width="5.36328125" style="29" customWidth="1"/>
    <col min="7683" max="7683" width="36.36328125" style="29" customWidth="1"/>
    <col min="7684" max="7684" width="7" style="29" customWidth="1"/>
    <col min="7685" max="7685" width="4.6328125" style="29" customWidth="1"/>
    <col min="7686" max="7686" width="20.08984375" style="29" customWidth="1"/>
    <col min="7687" max="7687" width="7.6328125" style="29" customWidth="1"/>
    <col min="7688" max="7937" width="9" style="29" customWidth="1"/>
    <col min="7938" max="7938" width="5.36328125" style="29" customWidth="1"/>
    <col min="7939" max="7939" width="36.36328125" style="29" customWidth="1"/>
    <col min="7940" max="7940" width="7" style="29" customWidth="1"/>
    <col min="7941" max="7941" width="4.6328125" style="29" customWidth="1"/>
    <col min="7942" max="7942" width="20.08984375" style="29" customWidth="1"/>
    <col min="7943" max="7943" width="7.6328125" style="29" customWidth="1"/>
    <col min="7944" max="8193" width="9" style="29" customWidth="1"/>
    <col min="8194" max="8194" width="5.36328125" style="29" customWidth="1"/>
    <col min="8195" max="8195" width="36.36328125" style="29" customWidth="1"/>
    <col min="8196" max="8196" width="7" style="29" customWidth="1"/>
    <col min="8197" max="8197" width="4.6328125" style="29" customWidth="1"/>
    <col min="8198" max="8198" width="20.08984375" style="29" customWidth="1"/>
    <col min="8199" max="8199" width="7.6328125" style="29" customWidth="1"/>
    <col min="8200" max="8449" width="9" style="29" customWidth="1"/>
    <col min="8450" max="8450" width="5.36328125" style="29" customWidth="1"/>
    <col min="8451" max="8451" width="36.36328125" style="29" customWidth="1"/>
    <col min="8452" max="8452" width="7" style="29" customWidth="1"/>
    <col min="8453" max="8453" width="4.6328125" style="29" customWidth="1"/>
    <col min="8454" max="8454" width="20.08984375" style="29" customWidth="1"/>
    <col min="8455" max="8455" width="7.6328125" style="29" customWidth="1"/>
    <col min="8456" max="8705" width="9" style="29" customWidth="1"/>
    <col min="8706" max="8706" width="5.36328125" style="29" customWidth="1"/>
    <col min="8707" max="8707" width="36.36328125" style="29" customWidth="1"/>
    <col min="8708" max="8708" width="7" style="29" customWidth="1"/>
    <col min="8709" max="8709" width="4.6328125" style="29" customWidth="1"/>
    <col min="8710" max="8710" width="20.08984375" style="29" customWidth="1"/>
    <col min="8711" max="8711" width="7.6328125" style="29" customWidth="1"/>
    <col min="8712" max="8961" width="9" style="29" customWidth="1"/>
    <col min="8962" max="8962" width="5.36328125" style="29" customWidth="1"/>
    <col min="8963" max="8963" width="36.36328125" style="29" customWidth="1"/>
    <col min="8964" max="8964" width="7" style="29" customWidth="1"/>
    <col min="8965" max="8965" width="4.6328125" style="29" customWidth="1"/>
    <col min="8966" max="8966" width="20.08984375" style="29" customWidth="1"/>
    <col min="8967" max="8967" width="7.6328125" style="29" customWidth="1"/>
    <col min="8968" max="9217" width="9" style="29" customWidth="1"/>
    <col min="9218" max="9218" width="5.36328125" style="29" customWidth="1"/>
    <col min="9219" max="9219" width="36.36328125" style="29" customWidth="1"/>
    <col min="9220" max="9220" width="7" style="29" customWidth="1"/>
    <col min="9221" max="9221" width="4.6328125" style="29" customWidth="1"/>
    <col min="9222" max="9222" width="20.08984375" style="29" customWidth="1"/>
    <col min="9223" max="9223" width="7.6328125" style="29" customWidth="1"/>
    <col min="9224" max="9473" width="9" style="29" customWidth="1"/>
    <col min="9474" max="9474" width="5.36328125" style="29" customWidth="1"/>
    <col min="9475" max="9475" width="36.36328125" style="29" customWidth="1"/>
    <col min="9476" max="9476" width="7" style="29" customWidth="1"/>
    <col min="9477" max="9477" width="4.6328125" style="29" customWidth="1"/>
    <col min="9478" max="9478" width="20.08984375" style="29" customWidth="1"/>
    <col min="9479" max="9479" width="7.6328125" style="29" customWidth="1"/>
    <col min="9480" max="9729" width="9" style="29" customWidth="1"/>
    <col min="9730" max="9730" width="5.36328125" style="29" customWidth="1"/>
    <col min="9731" max="9731" width="36.36328125" style="29" customWidth="1"/>
    <col min="9732" max="9732" width="7" style="29" customWidth="1"/>
    <col min="9733" max="9733" width="4.6328125" style="29" customWidth="1"/>
    <col min="9734" max="9734" width="20.08984375" style="29" customWidth="1"/>
    <col min="9735" max="9735" width="7.6328125" style="29" customWidth="1"/>
    <col min="9736" max="9985" width="9" style="29" customWidth="1"/>
    <col min="9986" max="9986" width="5.36328125" style="29" customWidth="1"/>
    <col min="9987" max="9987" width="36.36328125" style="29" customWidth="1"/>
    <col min="9988" max="9988" width="7" style="29" customWidth="1"/>
    <col min="9989" max="9989" width="4.6328125" style="29" customWidth="1"/>
    <col min="9990" max="9990" width="20.08984375" style="29" customWidth="1"/>
    <col min="9991" max="9991" width="7.6328125" style="29" customWidth="1"/>
    <col min="9992" max="10241" width="9" style="29" customWidth="1"/>
    <col min="10242" max="10242" width="5.36328125" style="29" customWidth="1"/>
    <col min="10243" max="10243" width="36.36328125" style="29" customWidth="1"/>
    <col min="10244" max="10244" width="7" style="29" customWidth="1"/>
    <col min="10245" max="10245" width="4.6328125" style="29" customWidth="1"/>
    <col min="10246" max="10246" width="20.08984375" style="29" customWidth="1"/>
    <col min="10247" max="10247" width="7.6328125" style="29" customWidth="1"/>
    <col min="10248" max="10497" width="9" style="29" customWidth="1"/>
    <col min="10498" max="10498" width="5.36328125" style="29" customWidth="1"/>
    <col min="10499" max="10499" width="36.36328125" style="29" customWidth="1"/>
    <col min="10500" max="10500" width="7" style="29" customWidth="1"/>
    <col min="10501" max="10501" width="4.6328125" style="29" customWidth="1"/>
    <col min="10502" max="10502" width="20.08984375" style="29" customWidth="1"/>
    <col min="10503" max="10503" width="7.6328125" style="29" customWidth="1"/>
    <col min="10504" max="10753" width="9" style="29" customWidth="1"/>
    <col min="10754" max="10754" width="5.36328125" style="29" customWidth="1"/>
    <col min="10755" max="10755" width="36.36328125" style="29" customWidth="1"/>
    <col min="10756" max="10756" width="7" style="29" customWidth="1"/>
    <col min="10757" max="10757" width="4.6328125" style="29" customWidth="1"/>
    <col min="10758" max="10758" width="20.08984375" style="29" customWidth="1"/>
    <col min="10759" max="10759" width="7.6328125" style="29" customWidth="1"/>
    <col min="10760" max="11009" width="9" style="29" customWidth="1"/>
    <col min="11010" max="11010" width="5.36328125" style="29" customWidth="1"/>
    <col min="11011" max="11011" width="36.36328125" style="29" customWidth="1"/>
    <col min="11012" max="11012" width="7" style="29" customWidth="1"/>
    <col min="11013" max="11013" width="4.6328125" style="29" customWidth="1"/>
    <col min="11014" max="11014" width="20.08984375" style="29" customWidth="1"/>
    <col min="11015" max="11015" width="7.6328125" style="29" customWidth="1"/>
    <col min="11016" max="11265" width="9" style="29" customWidth="1"/>
    <col min="11266" max="11266" width="5.36328125" style="29" customWidth="1"/>
    <col min="11267" max="11267" width="36.36328125" style="29" customWidth="1"/>
    <col min="11268" max="11268" width="7" style="29" customWidth="1"/>
    <col min="11269" max="11269" width="4.6328125" style="29" customWidth="1"/>
    <col min="11270" max="11270" width="20.08984375" style="29" customWidth="1"/>
    <col min="11271" max="11271" width="7.6328125" style="29" customWidth="1"/>
    <col min="11272" max="11521" width="9" style="29" customWidth="1"/>
    <col min="11522" max="11522" width="5.36328125" style="29" customWidth="1"/>
    <col min="11523" max="11523" width="36.36328125" style="29" customWidth="1"/>
    <col min="11524" max="11524" width="7" style="29" customWidth="1"/>
    <col min="11525" max="11525" width="4.6328125" style="29" customWidth="1"/>
    <col min="11526" max="11526" width="20.08984375" style="29" customWidth="1"/>
    <col min="11527" max="11527" width="7.6328125" style="29" customWidth="1"/>
    <col min="11528" max="11777" width="9" style="29" customWidth="1"/>
    <col min="11778" max="11778" width="5.36328125" style="29" customWidth="1"/>
    <col min="11779" max="11779" width="36.36328125" style="29" customWidth="1"/>
    <col min="11780" max="11780" width="7" style="29" customWidth="1"/>
    <col min="11781" max="11781" width="4.6328125" style="29" customWidth="1"/>
    <col min="11782" max="11782" width="20.08984375" style="29" customWidth="1"/>
    <col min="11783" max="11783" width="7.6328125" style="29" customWidth="1"/>
    <col min="11784" max="12033" width="9" style="29" customWidth="1"/>
    <col min="12034" max="12034" width="5.36328125" style="29" customWidth="1"/>
    <col min="12035" max="12035" width="36.36328125" style="29" customWidth="1"/>
    <col min="12036" max="12036" width="7" style="29" customWidth="1"/>
    <col min="12037" max="12037" width="4.6328125" style="29" customWidth="1"/>
    <col min="12038" max="12038" width="20.08984375" style="29" customWidth="1"/>
    <col min="12039" max="12039" width="7.6328125" style="29" customWidth="1"/>
    <col min="12040" max="12289" width="9" style="29" customWidth="1"/>
    <col min="12290" max="12290" width="5.36328125" style="29" customWidth="1"/>
    <col min="12291" max="12291" width="36.36328125" style="29" customWidth="1"/>
    <col min="12292" max="12292" width="7" style="29" customWidth="1"/>
    <col min="12293" max="12293" width="4.6328125" style="29" customWidth="1"/>
    <col min="12294" max="12294" width="20.08984375" style="29" customWidth="1"/>
    <col min="12295" max="12295" width="7.6328125" style="29" customWidth="1"/>
    <col min="12296" max="12545" width="9" style="29" customWidth="1"/>
    <col min="12546" max="12546" width="5.36328125" style="29" customWidth="1"/>
    <col min="12547" max="12547" width="36.36328125" style="29" customWidth="1"/>
    <col min="12548" max="12548" width="7" style="29" customWidth="1"/>
    <col min="12549" max="12549" width="4.6328125" style="29" customWidth="1"/>
    <col min="12550" max="12550" width="20.08984375" style="29" customWidth="1"/>
    <col min="12551" max="12551" width="7.6328125" style="29" customWidth="1"/>
    <col min="12552" max="12801" width="9" style="29" customWidth="1"/>
    <col min="12802" max="12802" width="5.36328125" style="29" customWidth="1"/>
    <col min="12803" max="12803" width="36.36328125" style="29" customWidth="1"/>
    <col min="12804" max="12804" width="7" style="29" customWidth="1"/>
    <col min="12805" max="12805" width="4.6328125" style="29" customWidth="1"/>
    <col min="12806" max="12806" width="20.08984375" style="29" customWidth="1"/>
    <col min="12807" max="12807" width="7.6328125" style="29" customWidth="1"/>
    <col min="12808" max="13057" width="9" style="29" customWidth="1"/>
    <col min="13058" max="13058" width="5.36328125" style="29" customWidth="1"/>
    <col min="13059" max="13059" width="36.36328125" style="29" customWidth="1"/>
    <col min="13060" max="13060" width="7" style="29" customWidth="1"/>
    <col min="13061" max="13061" width="4.6328125" style="29" customWidth="1"/>
    <col min="13062" max="13062" width="20.08984375" style="29" customWidth="1"/>
    <col min="13063" max="13063" width="7.6328125" style="29" customWidth="1"/>
    <col min="13064" max="13313" width="9" style="29" customWidth="1"/>
    <col min="13314" max="13314" width="5.36328125" style="29" customWidth="1"/>
    <col min="13315" max="13315" width="36.36328125" style="29" customWidth="1"/>
    <col min="13316" max="13316" width="7" style="29" customWidth="1"/>
    <col min="13317" max="13317" width="4.6328125" style="29" customWidth="1"/>
    <col min="13318" max="13318" width="20.08984375" style="29" customWidth="1"/>
    <col min="13319" max="13319" width="7.6328125" style="29" customWidth="1"/>
    <col min="13320" max="13569" width="9" style="29" customWidth="1"/>
    <col min="13570" max="13570" width="5.36328125" style="29" customWidth="1"/>
    <col min="13571" max="13571" width="36.36328125" style="29" customWidth="1"/>
    <col min="13572" max="13572" width="7" style="29" customWidth="1"/>
    <col min="13573" max="13573" width="4.6328125" style="29" customWidth="1"/>
    <col min="13574" max="13574" width="20.08984375" style="29" customWidth="1"/>
    <col min="13575" max="13575" width="7.6328125" style="29" customWidth="1"/>
    <col min="13576" max="13825" width="9" style="29" customWidth="1"/>
    <col min="13826" max="13826" width="5.36328125" style="29" customWidth="1"/>
    <col min="13827" max="13827" width="36.36328125" style="29" customWidth="1"/>
    <col min="13828" max="13828" width="7" style="29" customWidth="1"/>
    <col min="13829" max="13829" width="4.6328125" style="29" customWidth="1"/>
    <col min="13830" max="13830" width="20.08984375" style="29" customWidth="1"/>
    <col min="13831" max="13831" width="7.6328125" style="29" customWidth="1"/>
    <col min="13832" max="14081" width="9" style="29" customWidth="1"/>
    <col min="14082" max="14082" width="5.36328125" style="29" customWidth="1"/>
    <col min="14083" max="14083" width="36.36328125" style="29" customWidth="1"/>
    <col min="14084" max="14084" width="7" style="29" customWidth="1"/>
    <col min="14085" max="14085" width="4.6328125" style="29" customWidth="1"/>
    <col min="14086" max="14086" width="20.08984375" style="29" customWidth="1"/>
    <col min="14087" max="14087" width="7.6328125" style="29" customWidth="1"/>
    <col min="14088" max="14337" width="9" style="29" customWidth="1"/>
    <col min="14338" max="14338" width="5.36328125" style="29" customWidth="1"/>
    <col min="14339" max="14339" width="36.36328125" style="29" customWidth="1"/>
    <col min="14340" max="14340" width="7" style="29" customWidth="1"/>
    <col min="14341" max="14341" width="4.6328125" style="29" customWidth="1"/>
    <col min="14342" max="14342" width="20.08984375" style="29" customWidth="1"/>
    <col min="14343" max="14343" width="7.6328125" style="29" customWidth="1"/>
    <col min="14344" max="14593" width="9" style="29" customWidth="1"/>
    <col min="14594" max="14594" width="5.36328125" style="29" customWidth="1"/>
    <col min="14595" max="14595" width="36.36328125" style="29" customWidth="1"/>
    <col min="14596" max="14596" width="7" style="29" customWidth="1"/>
    <col min="14597" max="14597" width="4.6328125" style="29" customWidth="1"/>
    <col min="14598" max="14598" width="20.08984375" style="29" customWidth="1"/>
    <col min="14599" max="14599" width="7.6328125" style="29" customWidth="1"/>
    <col min="14600" max="14849" width="9" style="29" customWidth="1"/>
    <col min="14850" max="14850" width="5.36328125" style="29" customWidth="1"/>
    <col min="14851" max="14851" width="36.36328125" style="29" customWidth="1"/>
    <col min="14852" max="14852" width="7" style="29" customWidth="1"/>
    <col min="14853" max="14853" width="4.6328125" style="29" customWidth="1"/>
    <col min="14854" max="14854" width="20.08984375" style="29" customWidth="1"/>
    <col min="14855" max="14855" width="7.6328125" style="29" customWidth="1"/>
    <col min="14856" max="15105" width="9" style="29" customWidth="1"/>
    <col min="15106" max="15106" width="5.36328125" style="29" customWidth="1"/>
    <col min="15107" max="15107" width="36.36328125" style="29" customWidth="1"/>
    <col min="15108" max="15108" width="7" style="29" customWidth="1"/>
    <col min="15109" max="15109" width="4.6328125" style="29" customWidth="1"/>
    <col min="15110" max="15110" width="20.08984375" style="29" customWidth="1"/>
    <col min="15111" max="15111" width="7.6328125" style="29" customWidth="1"/>
    <col min="15112" max="15361" width="9" style="29" customWidth="1"/>
    <col min="15362" max="15362" width="5.36328125" style="29" customWidth="1"/>
    <col min="15363" max="15363" width="36.36328125" style="29" customWidth="1"/>
    <col min="15364" max="15364" width="7" style="29" customWidth="1"/>
    <col min="15365" max="15365" width="4.6328125" style="29" customWidth="1"/>
    <col min="15366" max="15366" width="20.08984375" style="29" customWidth="1"/>
    <col min="15367" max="15367" width="7.6328125" style="29" customWidth="1"/>
    <col min="15368" max="15617" width="9" style="29" customWidth="1"/>
    <col min="15618" max="15618" width="5.36328125" style="29" customWidth="1"/>
    <col min="15619" max="15619" width="36.36328125" style="29" customWidth="1"/>
    <col min="15620" max="15620" width="7" style="29" customWidth="1"/>
    <col min="15621" max="15621" width="4.6328125" style="29" customWidth="1"/>
    <col min="15622" max="15622" width="20.08984375" style="29" customWidth="1"/>
    <col min="15623" max="15623" width="7.6328125" style="29" customWidth="1"/>
    <col min="15624" max="15873" width="9" style="29" customWidth="1"/>
    <col min="15874" max="15874" width="5.36328125" style="29" customWidth="1"/>
    <col min="15875" max="15875" width="36.36328125" style="29" customWidth="1"/>
    <col min="15876" max="15876" width="7" style="29" customWidth="1"/>
    <col min="15877" max="15877" width="4.6328125" style="29" customWidth="1"/>
    <col min="15878" max="15878" width="20.08984375" style="29" customWidth="1"/>
    <col min="15879" max="15879" width="7.6328125" style="29" customWidth="1"/>
    <col min="15880" max="16129" width="9" style="29" customWidth="1"/>
    <col min="16130" max="16130" width="5.36328125" style="29" customWidth="1"/>
    <col min="16131" max="16131" width="36.36328125" style="29" customWidth="1"/>
    <col min="16132" max="16132" width="7" style="29" customWidth="1"/>
    <col min="16133" max="16133" width="4.6328125" style="29" customWidth="1"/>
    <col min="16134" max="16134" width="20.08984375" style="29" customWidth="1"/>
    <col min="16135" max="16135" width="7.6328125" style="29" customWidth="1"/>
    <col min="16136" max="16384" width="9" style="29" customWidth="1"/>
  </cols>
  <sheetData>
    <row r="1" spans="1:10" ht="20.25" customHeight="1">
      <c r="A1" s="1" t="s">
        <v>110</v>
      </c>
      <c r="B1" s="1"/>
      <c r="C1" s="1"/>
      <c r="D1" s="1"/>
      <c r="E1" s="1"/>
      <c r="F1" s="1"/>
    </row>
    <row r="2" spans="1:10" ht="33" customHeight="1">
      <c r="A2" s="237" t="s">
        <v>76</v>
      </c>
      <c r="B2" s="237"/>
      <c r="C2" s="237"/>
      <c r="D2" s="237"/>
      <c r="E2" s="237"/>
      <c r="F2" s="237"/>
      <c r="G2" s="237"/>
    </row>
    <row r="3" spans="1:10" ht="9.75" customHeight="1">
      <c r="A3" s="30"/>
      <c r="B3" s="30"/>
      <c r="C3" s="30"/>
      <c r="D3" s="30"/>
      <c r="E3" s="30"/>
      <c r="F3" s="30"/>
    </row>
    <row r="4" spans="1:10" ht="25.5" customHeight="1">
      <c r="A4" s="30"/>
      <c r="B4" s="30"/>
      <c r="C4" s="30"/>
      <c r="D4" s="152" t="s">
        <v>58</v>
      </c>
      <c r="E4" s="152"/>
      <c r="F4" s="122" t="str">
        <f>IF(第7号様式!H7="","",第7号様式!H7)</f>
        <v/>
      </c>
    </row>
    <row r="5" spans="1:10" ht="23" customHeight="1">
      <c r="A5" s="30"/>
      <c r="B5" s="30"/>
      <c r="C5" s="30"/>
      <c r="D5" s="152" t="s">
        <v>59</v>
      </c>
      <c r="E5" s="152"/>
      <c r="F5" s="122" t="str">
        <f>IF(第7号様式!H8="","",第7号様式!H8)</f>
        <v/>
      </c>
      <c r="G5" s="34"/>
    </row>
    <row r="6" spans="1:10" ht="27" customHeight="1">
      <c r="A6" s="238" t="s">
        <v>60</v>
      </c>
      <c r="B6" s="238"/>
      <c r="C6" s="121" t="str">
        <f>IF(第7号様式!E14="","",第7号様式!E14)</f>
        <v/>
      </c>
      <c r="D6" s="3"/>
      <c r="E6" s="3"/>
      <c r="F6" s="3"/>
    </row>
    <row r="7" spans="1:10" ht="16.5" customHeight="1">
      <c r="A7" s="31"/>
      <c r="B7" s="31"/>
      <c r="C7" s="33"/>
      <c r="D7" s="3"/>
      <c r="E7" s="3"/>
      <c r="F7" s="3"/>
    </row>
    <row r="8" spans="1:10" ht="60" customHeight="1">
      <c r="A8" s="239" t="s">
        <v>77</v>
      </c>
      <c r="B8" s="240"/>
      <c r="C8" s="240"/>
      <c r="D8" s="54" t="s">
        <v>61</v>
      </c>
      <c r="E8" s="241">
        <f>E9+E10+E11+E12</f>
        <v>0</v>
      </c>
      <c r="F8" s="242"/>
      <c r="G8" s="44" t="s">
        <v>8</v>
      </c>
      <c r="I8" s="56"/>
      <c r="J8" s="57"/>
    </row>
    <row r="9" spans="1:10" ht="27" customHeight="1">
      <c r="A9" s="88"/>
      <c r="B9" s="233" t="s">
        <v>94</v>
      </c>
      <c r="C9" s="233"/>
      <c r="D9" s="234"/>
      <c r="E9" s="235">
        <f>'【別紙２－１】収支報告書'!E7</f>
        <v>0</v>
      </c>
      <c r="F9" s="236" t="e">
        <f>'【別紙２－１】収支報告書'!#REF!</f>
        <v>#REF!</v>
      </c>
      <c r="G9" s="123" t="s">
        <v>93</v>
      </c>
      <c r="I9" s="87"/>
      <c r="J9" s="57"/>
    </row>
    <row r="10" spans="1:10" ht="27" customHeight="1">
      <c r="A10" s="88"/>
      <c r="B10" s="233" t="s">
        <v>95</v>
      </c>
      <c r="C10" s="233"/>
      <c r="D10" s="234"/>
      <c r="E10" s="235">
        <f>'【別紙２－２】収支報告書'!E7</f>
        <v>0</v>
      </c>
      <c r="F10" s="236" t="e">
        <f>'【別紙２－１】収支報告書'!#REF!</f>
        <v>#REF!</v>
      </c>
      <c r="G10" s="123" t="s">
        <v>93</v>
      </c>
      <c r="I10" s="87"/>
      <c r="J10" s="57"/>
    </row>
    <row r="11" spans="1:10" ht="27" customHeight="1">
      <c r="A11" s="85"/>
      <c r="B11" s="233" t="s">
        <v>96</v>
      </c>
      <c r="C11" s="233"/>
      <c r="D11" s="234"/>
      <c r="E11" s="235">
        <f>'【別紙２－３】収支報告書'!E7</f>
        <v>0</v>
      </c>
      <c r="F11" s="236" t="e">
        <f>'【別紙２－１】収支報告書'!#REF!</f>
        <v>#REF!</v>
      </c>
      <c r="G11" s="86" t="s">
        <v>93</v>
      </c>
      <c r="I11" s="87"/>
      <c r="J11" s="57"/>
    </row>
    <row r="12" spans="1:10" ht="27" customHeight="1">
      <c r="A12" s="55"/>
      <c r="B12" s="249" t="s">
        <v>97</v>
      </c>
      <c r="C12" s="249"/>
      <c r="D12" s="250"/>
      <c r="E12" s="251">
        <f>【別紙２の４】収支報告書!E7</f>
        <v>0</v>
      </c>
      <c r="F12" s="252" t="e">
        <f>'【別紙２－１】収支報告書'!#REF!</f>
        <v>#REF!</v>
      </c>
      <c r="G12" s="45" t="s">
        <v>62</v>
      </c>
    </row>
    <row r="13" spans="1:10" ht="27" customHeight="1">
      <c r="A13" s="40"/>
      <c r="B13" s="52"/>
      <c r="C13" s="52"/>
      <c r="D13" s="52"/>
      <c r="E13" s="41"/>
      <c r="F13" s="41"/>
      <c r="G13" s="53"/>
    </row>
    <row r="14" spans="1:10" ht="60" customHeight="1">
      <c r="A14" s="239" t="s">
        <v>105</v>
      </c>
      <c r="B14" s="240"/>
      <c r="C14" s="240"/>
      <c r="D14" s="54" t="s">
        <v>106</v>
      </c>
      <c r="E14" s="241">
        <f>E15+E16+E17+E18</f>
        <v>0</v>
      </c>
      <c r="F14" s="242"/>
      <c r="G14" s="44" t="s">
        <v>8</v>
      </c>
      <c r="J14" s="57"/>
    </row>
    <row r="15" spans="1:10" ht="27" customHeight="1">
      <c r="A15" s="88"/>
      <c r="B15" s="233" t="s">
        <v>94</v>
      </c>
      <c r="C15" s="233"/>
      <c r="D15" s="234"/>
      <c r="E15" s="235">
        <f>'【別紙２－１】収支報告書'!G36</f>
        <v>0</v>
      </c>
      <c r="F15" s="236" t="e">
        <f>'【別紙２－１】収支報告書'!#REF!</f>
        <v>#REF!</v>
      </c>
      <c r="G15" s="123" t="s">
        <v>93</v>
      </c>
      <c r="I15" s="87"/>
      <c r="J15" s="57"/>
    </row>
    <row r="16" spans="1:10" ht="27" customHeight="1">
      <c r="A16" s="88"/>
      <c r="B16" s="233" t="s">
        <v>95</v>
      </c>
      <c r="C16" s="233"/>
      <c r="D16" s="234"/>
      <c r="E16" s="235">
        <f>'【別紙２－２】収支報告書'!G36</f>
        <v>0</v>
      </c>
      <c r="F16" s="236" t="e">
        <f>'【別紙２－１】収支報告書'!#REF!</f>
        <v>#REF!</v>
      </c>
      <c r="G16" s="123" t="s">
        <v>93</v>
      </c>
      <c r="I16" s="87"/>
      <c r="J16" s="57"/>
    </row>
    <row r="17" spans="1:10" ht="27" customHeight="1">
      <c r="A17" s="85"/>
      <c r="B17" s="233" t="s">
        <v>96</v>
      </c>
      <c r="C17" s="233"/>
      <c r="D17" s="234"/>
      <c r="E17" s="235">
        <f>'【別紙２－３】収支報告書'!G36</f>
        <v>0</v>
      </c>
      <c r="F17" s="236" t="e">
        <f>'【別紙２－１】収支報告書'!#REF!</f>
        <v>#REF!</v>
      </c>
      <c r="G17" s="86" t="s">
        <v>93</v>
      </c>
      <c r="I17" s="87"/>
      <c r="J17" s="57"/>
    </row>
    <row r="18" spans="1:10" ht="27" customHeight="1">
      <c r="A18" s="55"/>
      <c r="B18" s="249" t="s">
        <v>99</v>
      </c>
      <c r="C18" s="249"/>
      <c r="D18" s="250"/>
      <c r="E18" s="251">
        <f>【別紙２の４】収支報告書!G36</f>
        <v>0</v>
      </c>
      <c r="F18" s="252" t="e">
        <f>'【別紙２－１】収支報告書'!#REF!</f>
        <v>#REF!</v>
      </c>
      <c r="G18" s="45" t="s">
        <v>62</v>
      </c>
    </row>
    <row r="19" spans="1:10" ht="27" customHeight="1" thickBot="1">
      <c r="A19" s="35"/>
      <c r="B19" s="42"/>
      <c r="C19" s="42"/>
      <c r="D19" s="42"/>
      <c r="E19" s="36"/>
      <c r="F19" s="36"/>
      <c r="G19" s="43"/>
    </row>
    <row r="20" spans="1:10" ht="60" customHeight="1" thickTop="1" thickBot="1">
      <c r="A20" s="243" t="s">
        <v>107</v>
      </c>
      <c r="B20" s="244"/>
      <c r="C20" s="244"/>
      <c r="D20" s="245"/>
      <c r="E20" s="246">
        <f>MAX(E8-E14,0)</f>
        <v>0</v>
      </c>
      <c r="F20" s="247"/>
      <c r="G20" s="93" t="s">
        <v>8</v>
      </c>
    </row>
    <row r="21" spans="1:10" ht="12.75" customHeight="1" thickTop="1"/>
    <row r="22" spans="1:10">
      <c r="A22" s="248" t="s">
        <v>63</v>
      </c>
      <c r="B22" s="248"/>
      <c r="C22" s="29" t="s">
        <v>102</v>
      </c>
    </row>
    <row r="24" spans="1:10">
      <c r="A24" s="248" t="s">
        <v>64</v>
      </c>
      <c r="B24" s="248"/>
      <c r="C24" s="29" t="s">
        <v>104</v>
      </c>
    </row>
    <row r="25" spans="1:10">
      <c r="A25" s="32"/>
      <c r="B25" s="32"/>
    </row>
    <row r="27" spans="1:10" ht="14">
      <c r="A27" s="94"/>
      <c r="B27" s="4"/>
      <c r="C27" s="4"/>
      <c r="D27" s="4"/>
      <c r="E27" s="48"/>
      <c r="F27" s="46"/>
    </row>
    <row r="28" spans="1:10" ht="14">
      <c r="A28" s="10"/>
      <c r="B28" s="4"/>
      <c r="C28" s="4"/>
      <c r="D28" s="4"/>
      <c r="E28" s="4"/>
      <c r="F28" s="46"/>
    </row>
    <row r="29" spans="1:10" ht="14">
      <c r="A29" s="50"/>
      <c r="B29" s="4"/>
      <c r="C29" s="4"/>
      <c r="D29" s="4"/>
      <c r="E29" s="4"/>
      <c r="F29" s="4"/>
    </row>
    <row r="30" spans="1:10" ht="14">
      <c r="A30" s="94"/>
      <c r="B30" s="4"/>
      <c r="C30" s="4"/>
      <c r="D30" s="4"/>
      <c r="E30" s="4"/>
      <c r="F30" s="4"/>
    </row>
    <row r="31" spans="1:10" ht="14">
      <c r="A31" s="10"/>
      <c r="B31" s="4"/>
      <c r="C31" s="4"/>
      <c r="D31" s="4"/>
      <c r="E31" s="4"/>
      <c r="F31" s="4"/>
    </row>
    <row r="32" spans="1:10" s="4" customFormat="1" ht="14">
      <c r="E32" s="48"/>
      <c r="F32" s="46"/>
    </row>
  </sheetData>
  <sheetProtection algorithmName="SHA-512" hashValue="x4Yv5pWUNHDrMclv53AwDL5SBDO9n4G3t7nVbK/2vieEXW2m6wwdGmwudJo214gOSk9VD+EXXav10DK0rVF0kw==" saltValue="4yBXuwVR51woTGLjIf0+Fg==" spinCount="100000" sheet="1" objects="1" scenarios="1"/>
  <mergeCells count="28">
    <mergeCell ref="A20:D20"/>
    <mergeCell ref="E20:F20"/>
    <mergeCell ref="A22:B22"/>
    <mergeCell ref="A24:B24"/>
    <mergeCell ref="B12:D12"/>
    <mergeCell ref="E12:F12"/>
    <mergeCell ref="B18:D18"/>
    <mergeCell ref="E18:F18"/>
    <mergeCell ref="A14:C14"/>
    <mergeCell ref="E14:F14"/>
    <mergeCell ref="B17:D17"/>
    <mergeCell ref="E17:F17"/>
    <mergeCell ref="B15:D15"/>
    <mergeCell ref="E15:F15"/>
    <mergeCell ref="B16:D16"/>
    <mergeCell ref="E16:F16"/>
    <mergeCell ref="B9:D9"/>
    <mergeCell ref="E9:F9"/>
    <mergeCell ref="B11:D11"/>
    <mergeCell ref="E11:F11"/>
    <mergeCell ref="A2:G2"/>
    <mergeCell ref="D4:E4"/>
    <mergeCell ref="D5:E5"/>
    <mergeCell ref="A6:B6"/>
    <mergeCell ref="A8:C8"/>
    <mergeCell ref="E8:F8"/>
    <mergeCell ref="B10:D10"/>
    <mergeCell ref="E10:F10"/>
  </mergeCells>
  <phoneticPr fontId="15"/>
  <pageMargins left="0.78700000000000003" right="0.78700000000000003" top="0.98400000000000021" bottom="0.98400000000000021" header="0.51200000000000001" footer="0.51200000000000001"/>
  <pageSetup paperSize="9" scale="93" orientation="portrait" r:id="rId1"/>
  <headerFooter alignWithMargins="0"/>
  <rowBreaks count="1" manualBreakCount="1">
    <brk id="33"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view="pageBreakPreview" zoomScale="60" zoomScaleNormal="85" workbookViewId="0">
      <selection activeCell="T6" sqref="T6"/>
    </sheetView>
  </sheetViews>
  <sheetFormatPr defaultColWidth="9" defaultRowHeight="14"/>
  <cols>
    <col min="1" max="1" width="4.7265625" style="8" customWidth="1"/>
    <col min="2" max="2" width="10.6328125" style="8" customWidth="1"/>
    <col min="3" max="3" width="19" style="9" customWidth="1"/>
    <col min="4" max="4" width="23.7265625" style="9" customWidth="1"/>
    <col min="5" max="5" width="15.6328125" style="9" customWidth="1"/>
    <col min="6" max="6" width="19" style="9" customWidth="1"/>
    <col min="7" max="7" width="26.26953125" style="9" customWidth="1"/>
    <col min="8" max="10" width="10.6328125" style="9" customWidth="1"/>
    <col min="11" max="11" width="27.90625" style="9" customWidth="1"/>
    <col min="12" max="12" width="9" style="9" customWidth="1"/>
    <col min="13" max="16384" width="9" style="9"/>
  </cols>
  <sheetData>
    <row r="1" spans="1:11" s="4" customFormat="1">
      <c r="A1" s="97" t="s">
        <v>115</v>
      </c>
      <c r="B1" s="6"/>
      <c r="C1" s="97"/>
      <c r="D1" s="97"/>
      <c r="E1" s="97"/>
      <c r="F1" s="97"/>
    </row>
    <row r="2" spans="1:11" s="4" customFormat="1" ht="36" customHeight="1">
      <c r="A2" s="10"/>
      <c r="B2" s="157" t="s">
        <v>68</v>
      </c>
      <c r="C2" s="157"/>
      <c r="D2" s="157"/>
      <c r="E2" s="157"/>
      <c r="F2" s="157"/>
      <c r="H2" s="98" t="s">
        <v>14</v>
      </c>
      <c r="I2" s="274" t="str">
        <f>IF(第7号様式!E14="","",第7号様式!E14)</f>
        <v/>
      </c>
      <c r="J2" s="274"/>
      <c r="K2" s="274"/>
    </row>
    <row r="3" spans="1:11" s="4" customFormat="1" ht="10.5" customHeight="1">
      <c r="A3" s="10"/>
      <c r="B3" s="11"/>
      <c r="C3" s="11"/>
      <c r="D3" s="11"/>
      <c r="E3" s="11"/>
      <c r="F3" s="11"/>
      <c r="G3" s="11"/>
    </row>
    <row r="4" spans="1:11" ht="27" customHeight="1">
      <c r="A4" s="155"/>
      <c r="B4" s="155" t="s">
        <v>15</v>
      </c>
      <c r="C4" s="155" t="s">
        <v>16</v>
      </c>
      <c r="D4" s="155" t="s">
        <v>17</v>
      </c>
      <c r="E4" s="155" t="s">
        <v>18</v>
      </c>
      <c r="F4" s="155" t="s">
        <v>19</v>
      </c>
      <c r="G4" s="155" t="s">
        <v>20</v>
      </c>
      <c r="H4" s="153"/>
      <c r="I4" s="153"/>
      <c r="J4" s="154"/>
      <c r="K4" s="155" t="s">
        <v>21</v>
      </c>
    </row>
    <row r="5" spans="1:11" ht="24.75" customHeight="1">
      <c r="A5" s="156"/>
      <c r="B5" s="156"/>
      <c r="C5" s="156"/>
      <c r="D5" s="156"/>
      <c r="E5" s="156"/>
      <c r="F5" s="156"/>
      <c r="G5" s="156"/>
      <c r="H5" s="99" t="s">
        <v>150</v>
      </c>
      <c r="I5" s="99" t="s">
        <v>22</v>
      </c>
      <c r="J5" s="99" t="s">
        <v>23</v>
      </c>
      <c r="K5" s="156"/>
    </row>
    <row r="6" spans="1:11" ht="41" customHeight="1">
      <c r="A6" s="100" t="s">
        <v>24</v>
      </c>
      <c r="B6" s="101">
        <v>43922</v>
      </c>
      <c r="C6" s="100" t="s">
        <v>25</v>
      </c>
      <c r="D6" s="100" t="s">
        <v>26</v>
      </c>
      <c r="E6" s="100" t="s">
        <v>27</v>
      </c>
      <c r="F6" s="102" t="s">
        <v>149</v>
      </c>
      <c r="G6" s="100" t="s">
        <v>28</v>
      </c>
      <c r="H6" s="103">
        <v>6</v>
      </c>
      <c r="I6" s="103">
        <v>3</v>
      </c>
      <c r="J6" s="103">
        <v>0</v>
      </c>
      <c r="K6" s="100"/>
    </row>
    <row r="7" spans="1:11" ht="47.15" customHeight="1">
      <c r="A7" s="260">
        <v>1</v>
      </c>
      <c r="B7" s="261"/>
      <c r="C7" s="262"/>
      <c r="D7" s="263"/>
      <c r="E7" s="263"/>
      <c r="F7" s="263"/>
      <c r="G7" s="264"/>
      <c r="H7" s="265"/>
      <c r="I7" s="265"/>
      <c r="J7" s="265"/>
      <c r="K7" s="266"/>
    </row>
    <row r="8" spans="1:11" ht="47.15" customHeight="1">
      <c r="A8" s="260">
        <v>2</v>
      </c>
      <c r="B8" s="261"/>
      <c r="C8" s="262"/>
      <c r="D8" s="263"/>
      <c r="E8" s="263"/>
      <c r="F8" s="263"/>
      <c r="G8" s="264"/>
      <c r="H8" s="265"/>
      <c r="I8" s="265"/>
      <c r="J8" s="265"/>
      <c r="K8" s="266"/>
    </row>
    <row r="9" spans="1:11" ht="47.15" customHeight="1">
      <c r="A9" s="260">
        <v>3</v>
      </c>
      <c r="B9" s="261"/>
      <c r="C9" s="262"/>
      <c r="D9" s="263"/>
      <c r="E9" s="263"/>
      <c r="F9" s="263"/>
      <c r="G9" s="264"/>
      <c r="H9" s="265"/>
      <c r="I9" s="265"/>
      <c r="J9" s="265"/>
      <c r="K9" s="266"/>
    </row>
    <row r="10" spans="1:11" ht="47.15" customHeight="1">
      <c r="A10" s="260">
        <v>4</v>
      </c>
      <c r="B10" s="261"/>
      <c r="C10" s="262"/>
      <c r="D10" s="263"/>
      <c r="E10" s="263"/>
      <c r="F10" s="263"/>
      <c r="G10" s="264"/>
      <c r="H10" s="265"/>
      <c r="I10" s="265"/>
      <c r="J10" s="265"/>
      <c r="K10" s="266"/>
    </row>
    <row r="11" spans="1:11" ht="47.15" customHeight="1">
      <c r="A11" s="260">
        <v>5</v>
      </c>
      <c r="B11" s="261"/>
      <c r="C11" s="262"/>
      <c r="D11" s="263"/>
      <c r="E11" s="263"/>
      <c r="F11" s="263"/>
      <c r="G11" s="264"/>
      <c r="H11" s="265"/>
      <c r="I11" s="265"/>
      <c r="J11" s="265"/>
      <c r="K11" s="266"/>
    </row>
    <row r="12" spans="1:11" ht="47.15" customHeight="1">
      <c r="A12" s="260">
        <v>6</v>
      </c>
      <c r="B12" s="261"/>
      <c r="C12" s="262"/>
      <c r="D12" s="263"/>
      <c r="E12" s="263"/>
      <c r="F12" s="263"/>
      <c r="G12" s="264"/>
      <c r="H12" s="265"/>
      <c r="I12" s="265"/>
      <c r="J12" s="265"/>
      <c r="K12" s="266"/>
    </row>
    <row r="13" spans="1:11" ht="47.15" customHeight="1">
      <c r="A13" s="260">
        <v>7</v>
      </c>
      <c r="B13" s="261"/>
      <c r="C13" s="262"/>
      <c r="D13" s="263"/>
      <c r="E13" s="263"/>
      <c r="F13" s="263"/>
      <c r="G13" s="264"/>
      <c r="H13" s="265"/>
      <c r="I13" s="265"/>
      <c r="J13" s="265"/>
      <c r="K13" s="266"/>
    </row>
    <row r="14" spans="1:11" ht="47.15" customHeight="1">
      <c r="A14" s="260">
        <v>8</v>
      </c>
      <c r="B14" s="261"/>
      <c r="C14" s="262"/>
      <c r="D14" s="263"/>
      <c r="E14" s="263"/>
      <c r="F14" s="263"/>
      <c r="G14" s="264"/>
      <c r="H14" s="265"/>
      <c r="I14" s="265"/>
      <c r="J14" s="265"/>
      <c r="K14" s="267"/>
    </row>
    <row r="15" spans="1:11" ht="47.15" customHeight="1">
      <c r="A15" s="260">
        <v>9</v>
      </c>
      <c r="B15" s="261"/>
      <c r="C15" s="262"/>
      <c r="D15" s="263"/>
      <c r="E15" s="263"/>
      <c r="F15" s="263"/>
      <c r="G15" s="264"/>
      <c r="H15" s="265"/>
      <c r="I15" s="265"/>
      <c r="J15" s="265"/>
      <c r="K15" s="266"/>
    </row>
    <row r="16" spans="1:11" ht="47.15" customHeight="1">
      <c r="A16" s="260">
        <v>10</v>
      </c>
      <c r="B16" s="261"/>
      <c r="C16" s="262"/>
      <c r="D16" s="263"/>
      <c r="E16" s="263"/>
      <c r="F16" s="263"/>
      <c r="G16" s="264"/>
      <c r="H16" s="265"/>
      <c r="I16" s="265"/>
      <c r="J16" s="265"/>
      <c r="K16" s="266"/>
    </row>
    <row r="17" spans="1:11" ht="47.15" customHeight="1">
      <c r="A17" s="260">
        <v>11</v>
      </c>
      <c r="B17" s="261"/>
      <c r="C17" s="262"/>
      <c r="D17" s="263"/>
      <c r="E17" s="263"/>
      <c r="F17" s="263"/>
      <c r="G17" s="264"/>
      <c r="H17" s="265"/>
      <c r="I17" s="265"/>
      <c r="J17" s="265"/>
      <c r="K17" s="266"/>
    </row>
    <row r="18" spans="1:11" ht="47.15" customHeight="1">
      <c r="A18" s="260">
        <v>12</v>
      </c>
      <c r="B18" s="261"/>
      <c r="C18" s="262"/>
      <c r="D18" s="263"/>
      <c r="E18" s="263"/>
      <c r="F18" s="263"/>
      <c r="G18" s="264"/>
      <c r="H18" s="265"/>
      <c r="I18" s="265"/>
      <c r="J18" s="265"/>
      <c r="K18" s="266"/>
    </row>
    <row r="19" spans="1:11" ht="47.15" customHeight="1">
      <c r="A19" s="260">
        <v>13</v>
      </c>
      <c r="B19" s="261"/>
      <c r="C19" s="262"/>
      <c r="D19" s="263"/>
      <c r="E19" s="263"/>
      <c r="F19" s="263"/>
      <c r="G19" s="264"/>
      <c r="H19" s="265"/>
      <c r="I19" s="265"/>
      <c r="J19" s="265"/>
      <c r="K19" s="266"/>
    </row>
    <row r="20" spans="1:11" ht="47.15" customHeight="1">
      <c r="A20" s="260">
        <v>14</v>
      </c>
      <c r="B20" s="261"/>
      <c r="C20" s="262"/>
      <c r="D20" s="263"/>
      <c r="E20" s="263"/>
      <c r="F20" s="263"/>
      <c r="G20" s="264"/>
      <c r="H20" s="265"/>
      <c r="I20" s="265"/>
      <c r="J20" s="265"/>
      <c r="K20" s="267"/>
    </row>
    <row r="21" spans="1:11" ht="47.15" customHeight="1">
      <c r="A21" s="260">
        <v>15</v>
      </c>
      <c r="B21" s="261"/>
      <c r="C21" s="262"/>
      <c r="D21" s="263"/>
      <c r="E21" s="263"/>
      <c r="F21" s="263"/>
      <c r="G21" s="264"/>
      <c r="H21" s="265"/>
      <c r="I21" s="265"/>
      <c r="J21" s="265"/>
      <c r="K21" s="266"/>
    </row>
    <row r="22" spans="1:11" ht="47.15" customHeight="1">
      <c r="A22" s="260">
        <v>16</v>
      </c>
      <c r="B22" s="261"/>
      <c r="C22" s="262"/>
      <c r="D22" s="263"/>
      <c r="E22" s="263"/>
      <c r="F22" s="263"/>
      <c r="G22" s="264"/>
      <c r="H22" s="265"/>
      <c r="I22" s="265"/>
      <c r="J22" s="265"/>
      <c r="K22" s="266"/>
    </row>
    <row r="23" spans="1:11" ht="47.15" customHeight="1">
      <c r="A23" s="260">
        <v>17</v>
      </c>
      <c r="B23" s="261"/>
      <c r="C23" s="262"/>
      <c r="D23" s="263"/>
      <c r="E23" s="263"/>
      <c r="F23" s="263"/>
      <c r="G23" s="264"/>
      <c r="H23" s="265"/>
      <c r="I23" s="265"/>
      <c r="J23" s="265"/>
      <c r="K23" s="266"/>
    </row>
    <row r="24" spans="1:11" ht="47.15" customHeight="1">
      <c r="A24" s="260">
        <v>18</v>
      </c>
      <c r="B24" s="263"/>
      <c r="C24" s="262"/>
      <c r="D24" s="263"/>
      <c r="E24" s="263"/>
      <c r="F24" s="263"/>
      <c r="G24" s="268"/>
      <c r="H24" s="265"/>
      <c r="I24" s="265"/>
      <c r="J24" s="265"/>
      <c r="K24" s="264"/>
    </row>
    <row r="25" spans="1:11" ht="47.15" customHeight="1">
      <c r="A25" s="260">
        <v>19</v>
      </c>
      <c r="B25" s="261"/>
      <c r="C25" s="262"/>
      <c r="D25" s="263"/>
      <c r="E25" s="263"/>
      <c r="F25" s="263"/>
      <c r="G25" s="264"/>
      <c r="H25" s="265"/>
      <c r="I25" s="265"/>
      <c r="J25" s="265"/>
      <c r="K25" s="266"/>
    </row>
    <row r="26" spans="1:11" ht="47.15" customHeight="1">
      <c r="A26" s="260">
        <v>20</v>
      </c>
      <c r="B26" s="261"/>
      <c r="C26" s="262"/>
      <c r="D26" s="263"/>
      <c r="E26" s="263"/>
      <c r="F26" s="263"/>
      <c r="G26" s="264"/>
      <c r="H26" s="265"/>
      <c r="I26" s="265"/>
      <c r="J26" s="265"/>
      <c r="K26" s="267"/>
    </row>
    <row r="27" spans="1:11" ht="47.15" customHeight="1">
      <c r="A27" s="260">
        <v>21</v>
      </c>
      <c r="B27" s="261"/>
      <c r="C27" s="262"/>
      <c r="D27" s="263"/>
      <c r="E27" s="263"/>
      <c r="F27" s="263"/>
      <c r="G27" s="264"/>
      <c r="H27" s="265"/>
      <c r="I27" s="265"/>
      <c r="J27" s="265"/>
      <c r="K27" s="266"/>
    </row>
    <row r="28" spans="1:11" ht="47.15" customHeight="1">
      <c r="A28" s="260">
        <v>22</v>
      </c>
      <c r="B28" s="261"/>
      <c r="C28" s="262"/>
      <c r="D28" s="263"/>
      <c r="E28" s="263"/>
      <c r="F28" s="263"/>
      <c r="G28" s="264"/>
      <c r="H28" s="265"/>
      <c r="I28" s="265"/>
      <c r="J28" s="265"/>
      <c r="K28" s="266"/>
    </row>
    <row r="29" spans="1:11" ht="47.15" customHeight="1">
      <c r="A29" s="260">
        <v>23</v>
      </c>
      <c r="B29" s="261"/>
      <c r="C29" s="262"/>
      <c r="D29" s="263"/>
      <c r="E29" s="263"/>
      <c r="F29" s="263"/>
      <c r="G29" s="264"/>
      <c r="H29" s="265"/>
      <c r="I29" s="265"/>
      <c r="J29" s="265"/>
      <c r="K29" s="266"/>
    </row>
    <row r="30" spans="1:11" ht="47.15" customHeight="1">
      <c r="A30" s="260">
        <v>24</v>
      </c>
      <c r="B30" s="263"/>
      <c r="C30" s="262"/>
      <c r="D30" s="263"/>
      <c r="E30" s="263"/>
      <c r="F30" s="263"/>
      <c r="G30" s="268"/>
      <c r="H30" s="265"/>
      <c r="I30" s="265"/>
      <c r="J30" s="265"/>
      <c r="K30" s="264"/>
    </row>
    <row r="31" spans="1:11" ht="40" customHeight="1">
      <c r="A31" s="269" t="s">
        <v>29</v>
      </c>
      <c r="B31" s="270"/>
      <c r="C31" s="270"/>
      <c r="D31" s="270"/>
      <c r="E31" s="270"/>
      <c r="F31" s="270"/>
      <c r="G31" s="271"/>
      <c r="H31" s="272">
        <f>SUM(H7:H30)</f>
        <v>0</v>
      </c>
      <c r="I31" s="272">
        <f>SUM(I7:I30)</f>
        <v>0</v>
      </c>
      <c r="J31" s="272">
        <f>SUM(J7:J30)</f>
        <v>0</v>
      </c>
      <c r="K31" s="273"/>
    </row>
    <row r="32" spans="1:11" s="39" customFormat="1" ht="39" customHeight="1">
      <c r="A32" s="37"/>
      <c r="B32" s="38" t="s">
        <v>65</v>
      </c>
    </row>
    <row r="33" spans="1:2" s="39" customFormat="1" ht="39" customHeight="1">
      <c r="A33" s="37"/>
      <c r="B33" s="38" t="s">
        <v>66</v>
      </c>
    </row>
  </sheetData>
  <sheetProtection algorithmName="SHA-512" hashValue="1t1QoKDGJ7Ms1cGj50rXipggnYCPD9UO7P2d0sTZTCam75rmCDdJ/DerdSiu5S1TqCAMYRSF64Pk3e9+yAPh2g==" saltValue="x4jpsUbgvgqjsBKxyIUNMQ==" spinCount="100000" sheet="1" objects="1" scenarios="1"/>
  <mergeCells count="12">
    <mergeCell ref="I2:K2"/>
    <mergeCell ref="H4:J4"/>
    <mergeCell ref="A31:G31"/>
    <mergeCell ref="A4:A5"/>
    <mergeCell ref="B4:B5"/>
    <mergeCell ref="C4:C5"/>
    <mergeCell ref="D4:D5"/>
    <mergeCell ref="E4:E5"/>
    <mergeCell ref="F4:F5"/>
    <mergeCell ref="G4:G5"/>
    <mergeCell ref="K4:K5"/>
    <mergeCell ref="B2:F2"/>
  </mergeCells>
  <phoneticPr fontId="2"/>
  <dataValidations count="1">
    <dataValidation type="list" allowBlank="1" showInputMessage="1" showErrorMessage="1" sqref="C7:C30" xr:uid="{7A8EDF5B-5FC8-4483-AE55-0C6C380AEBB5}">
      <formula1>"会食,講座,交流事業,その他(詳細は備考欄へ)"</formula1>
    </dataValidation>
  </dataValidations>
  <pageMargins left="0.70866141732283472" right="0.70866141732283472" top="0.74803149606299213" bottom="0.7480314960629921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
  <sheetViews>
    <sheetView view="pageBreakPreview" zoomScaleSheetLayoutView="100" workbookViewId="0">
      <selection activeCell="F22" sqref="F22:G22"/>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114</v>
      </c>
    </row>
    <row r="2" spans="1:12" ht="11.25" customHeight="1">
      <c r="B2" s="179" t="s">
        <v>78</v>
      </c>
      <c r="C2" s="179"/>
      <c r="D2" s="179"/>
      <c r="E2" s="179"/>
      <c r="F2" s="5"/>
      <c r="G2" s="5"/>
      <c r="H2" s="28"/>
      <c r="I2" s="28"/>
      <c r="J2" s="28"/>
      <c r="K2" s="28"/>
      <c r="L2" s="28"/>
    </row>
    <row r="3" spans="1:12" ht="27.75" customHeight="1">
      <c r="B3" s="179"/>
      <c r="C3" s="179"/>
      <c r="D3" s="179"/>
      <c r="E3" s="179"/>
      <c r="F3" s="25" t="s">
        <v>14</v>
      </c>
      <c r="G3" s="27" t="str">
        <f>IF(第7号様式!E14="","",第7号様式!E14)</f>
        <v/>
      </c>
      <c r="H3" s="28"/>
      <c r="I3" s="28"/>
      <c r="J3" s="28"/>
      <c r="K3" s="28"/>
      <c r="L3" s="28"/>
    </row>
    <row r="4" spans="1:12" ht="18.75" customHeight="1">
      <c r="B4" s="13" t="s">
        <v>30</v>
      </c>
    </row>
    <row r="5" spans="1:12" ht="20.25" customHeight="1">
      <c r="B5" s="158" t="s">
        <v>31</v>
      </c>
      <c r="C5" s="159"/>
      <c r="D5" s="160"/>
      <c r="E5" s="111" t="s">
        <v>32</v>
      </c>
      <c r="F5" s="161" t="s">
        <v>33</v>
      </c>
      <c r="G5" s="162"/>
      <c r="H5" s="22"/>
      <c r="I5" s="22"/>
      <c r="J5" s="22"/>
      <c r="K5" s="22"/>
    </row>
    <row r="6" spans="1:12" ht="50.15" customHeight="1">
      <c r="B6" s="163" t="s">
        <v>34</v>
      </c>
      <c r="C6" s="164"/>
      <c r="D6" s="165"/>
      <c r="E6" s="275"/>
      <c r="F6" s="276"/>
      <c r="G6" s="277"/>
      <c r="H6" s="22"/>
      <c r="I6" s="22"/>
      <c r="J6" s="22"/>
      <c r="K6" s="22"/>
    </row>
    <row r="7" spans="1:12" ht="24.75" customHeight="1">
      <c r="B7" s="166" t="s">
        <v>71</v>
      </c>
      <c r="C7" s="167"/>
      <c r="D7" s="168"/>
      <c r="E7" s="278"/>
      <c r="F7" s="279"/>
      <c r="G7" s="280"/>
      <c r="H7" s="22"/>
      <c r="I7" s="22"/>
      <c r="J7" s="22"/>
      <c r="K7" s="22"/>
    </row>
    <row r="8" spans="1:12" ht="24.75" customHeight="1">
      <c r="B8" s="169"/>
      <c r="C8" s="170"/>
      <c r="D8" s="171"/>
      <c r="E8" s="281"/>
      <c r="F8" s="282"/>
      <c r="G8" s="283"/>
      <c r="H8" s="22"/>
      <c r="I8" s="22"/>
      <c r="J8" s="22"/>
      <c r="K8" s="22"/>
    </row>
    <row r="9" spans="1:12" ht="50.15" customHeight="1">
      <c r="B9" s="172" t="s">
        <v>35</v>
      </c>
      <c r="C9" s="173"/>
      <c r="D9" s="173"/>
      <c r="E9" s="275"/>
      <c r="F9" s="276"/>
      <c r="G9" s="277"/>
      <c r="H9" s="22"/>
      <c r="I9" s="22"/>
      <c r="J9" s="22"/>
      <c r="K9" s="22"/>
    </row>
    <row r="10" spans="1:12" ht="50.15" customHeight="1">
      <c r="B10" s="287"/>
      <c r="C10" s="288"/>
      <c r="D10" s="289"/>
      <c r="E10" s="284"/>
      <c r="F10" s="285"/>
      <c r="G10" s="286"/>
      <c r="H10" s="22"/>
      <c r="I10" s="22"/>
      <c r="J10" s="22"/>
      <c r="K10" s="22"/>
    </row>
    <row r="11" spans="1:12" ht="40" customHeight="1">
      <c r="B11" s="174" t="s">
        <v>36</v>
      </c>
      <c r="C11" s="175"/>
      <c r="D11" s="176"/>
      <c r="E11" s="20" t="str">
        <f>IF(E7="","",SUM(E6:E10))</f>
        <v/>
      </c>
      <c r="F11" s="177"/>
      <c r="G11" s="178"/>
      <c r="H11" s="22"/>
      <c r="I11" s="22"/>
      <c r="J11" s="22"/>
      <c r="K11" s="22"/>
    </row>
    <row r="12" spans="1:12" ht="9.75" customHeight="1">
      <c r="B12" s="14"/>
      <c r="C12" s="14"/>
      <c r="D12" s="14"/>
      <c r="E12" s="21"/>
      <c r="F12" s="26"/>
      <c r="G12" s="5"/>
      <c r="H12" s="22"/>
      <c r="I12" s="22"/>
      <c r="J12" s="22"/>
      <c r="K12" s="22"/>
    </row>
    <row r="13" spans="1:12" ht="20.25" customHeight="1">
      <c r="B13" s="11" t="s">
        <v>37</v>
      </c>
      <c r="E13" s="22"/>
      <c r="F13" s="22"/>
      <c r="G13" s="22"/>
      <c r="H13" s="22"/>
      <c r="I13" s="22"/>
      <c r="J13" s="22"/>
      <c r="K13" s="22"/>
    </row>
    <row r="14" spans="1:12" ht="20.25" customHeight="1">
      <c r="B14" s="158" t="s">
        <v>31</v>
      </c>
      <c r="C14" s="159"/>
      <c r="D14" s="202"/>
      <c r="E14" s="112" t="s">
        <v>38</v>
      </c>
      <c r="F14" s="161" t="s">
        <v>39</v>
      </c>
      <c r="G14" s="162"/>
      <c r="H14" s="22"/>
      <c r="I14" s="22"/>
      <c r="J14" s="22"/>
      <c r="K14" s="22"/>
    </row>
    <row r="15" spans="1:12" ht="80.150000000000006" customHeight="1">
      <c r="B15" s="180" t="s">
        <v>75</v>
      </c>
      <c r="C15" s="181"/>
      <c r="D15" s="15" t="s">
        <v>40</v>
      </c>
      <c r="E15" s="290"/>
      <c r="F15" s="291"/>
      <c r="G15" s="292"/>
      <c r="H15" s="22"/>
      <c r="I15" s="22"/>
      <c r="J15" s="22"/>
      <c r="K15" s="22"/>
    </row>
    <row r="16" spans="1:12" ht="80.150000000000006" customHeight="1">
      <c r="B16" s="182"/>
      <c r="C16" s="183"/>
      <c r="D16" s="16" t="s">
        <v>147</v>
      </c>
      <c r="E16" s="293"/>
      <c r="F16" s="291"/>
      <c r="G16" s="292"/>
      <c r="H16" s="22"/>
      <c r="I16" s="22"/>
      <c r="J16" s="22"/>
      <c r="K16" s="22"/>
    </row>
    <row r="17" spans="2:11" ht="80.150000000000006" customHeight="1">
      <c r="B17" s="182"/>
      <c r="C17" s="183"/>
      <c r="D17" s="15" t="s">
        <v>41</v>
      </c>
      <c r="E17" s="294"/>
      <c r="F17" s="295"/>
      <c r="G17" s="296"/>
      <c r="H17" s="22"/>
      <c r="I17" s="22"/>
      <c r="J17" s="22"/>
      <c r="K17" s="22"/>
    </row>
    <row r="18" spans="2:11" ht="80.150000000000006" customHeight="1" thickBot="1">
      <c r="B18" s="182"/>
      <c r="C18" s="183"/>
      <c r="D18" s="299"/>
      <c r="E18" s="290"/>
      <c r="F18" s="297"/>
      <c r="G18" s="298"/>
      <c r="H18" s="22"/>
      <c r="I18" s="22"/>
      <c r="J18" s="22"/>
      <c r="K18" s="22"/>
    </row>
    <row r="19" spans="2:11" ht="40" customHeight="1" thickTop="1">
      <c r="B19" s="184"/>
      <c r="C19" s="185"/>
      <c r="D19" s="17" t="s">
        <v>42</v>
      </c>
      <c r="E19" s="23" t="str">
        <f>IF(SUM(E15:E18)=0,"",SUM(E15:E18))</f>
        <v/>
      </c>
      <c r="F19" s="195"/>
      <c r="G19" s="196"/>
      <c r="H19" s="22"/>
      <c r="I19" s="22"/>
      <c r="J19" s="22"/>
      <c r="K19" s="22"/>
    </row>
    <row r="20" spans="2:11" ht="21" customHeight="1">
      <c r="B20" s="197" t="s">
        <v>43</v>
      </c>
      <c r="C20" s="198"/>
      <c r="D20" s="199"/>
      <c r="E20" s="113" t="s">
        <v>38</v>
      </c>
      <c r="F20" s="200" t="s">
        <v>44</v>
      </c>
      <c r="G20" s="201"/>
      <c r="H20" s="22"/>
      <c r="I20" s="22"/>
      <c r="J20" s="22"/>
      <c r="K20" s="22"/>
    </row>
    <row r="21" spans="2:11" ht="50.15" customHeight="1">
      <c r="B21" s="180" t="s">
        <v>69</v>
      </c>
      <c r="C21" s="186"/>
      <c r="D21" s="300"/>
      <c r="E21" s="301"/>
      <c r="F21" s="276"/>
      <c r="G21" s="277"/>
      <c r="H21" s="22"/>
      <c r="I21" s="22"/>
      <c r="J21" s="22"/>
      <c r="K21" s="22"/>
    </row>
    <row r="22" spans="2:11" ht="50.15" customHeight="1">
      <c r="B22" s="182"/>
      <c r="C22" s="187"/>
      <c r="D22" s="300"/>
      <c r="E22" s="301"/>
      <c r="F22" s="302"/>
      <c r="G22" s="303"/>
      <c r="H22" s="22"/>
      <c r="I22" s="22"/>
      <c r="J22" s="22"/>
      <c r="K22" s="22"/>
    </row>
    <row r="23" spans="2:11" ht="50.15" customHeight="1">
      <c r="B23" s="182"/>
      <c r="C23" s="187"/>
      <c r="D23" s="304"/>
      <c r="E23" s="305"/>
      <c r="F23" s="297"/>
      <c r="G23" s="298"/>
      <c r="H23" s="22"/>
      <c r="I23" s="22"/>
      <c r="J23" s="22"/>
      <c r="K23" s="22"/>
    </row>
    <row r="24" spans="2:11" ht="40" customHeight="1">
      <c r="B24" s="182"/>
      <c r="C24" s="187"/>
      <c r="D24" s="18" t="s">
        <v>45</v>
      </c>
      <c r="E24" s="47" t="str">
        <f>IF(SUM(E21:E23)=0,"",SUM(E21:E23))</f>
        <v/>
      </c>
      <c r="F24" s="189"/>
      <c r="G24" s="190"/>
      <c r="H24" s="22"/>
      <c r="I24" s="22"/>
      <c r="J24" s="22"/>
      <c r="K24" s="22"/>
    </row>
    <row r="25" spans="2:11" ht="40" customHeight="1">
      <c r="B25" s="191"/>
      <c r="C25" s="192"/>
      <c r="D25" s="19" t="s">
        <v>46</v>
      </c>
      <c r="E25" s="24" t="str">
        <f>IF(ISBLANK(E19),"",IF(E24="",E19,E19+E24))</f>
        <v/>
      </c>
      <c r="F25" s="193"/>
      <c r="G25" s="194"/>
      <c r="H25" s="22"/>
      <c r="I25" s="22"/>
      <c r="J25" s="22"/>
      <c r="K25" s="22"/>
    </row>
    <row r="26" spans="2:11">
      <c r="I26" s="12"/>
      <c r="J26" s="12"/>
    </row>
    <row r="27" spans="2:11">
      <c r="B27" s="4" t="s">
        <v>70</v>
      </c>
      <c r="I27" s="188" t="s">
        <v>47</v>
      </c>
      <c r="J27" s="188"/>
    </row>
    <row r="28" spans="2:11" ht="14.5" thickBot="1">
      <c r="I28" s="188"/>
      <c r="J28" s="188"/>
    </row>
    <row r="29" spans="2:11" ht="20.149999999999999" customHeight="1" thickBot="1">
      <c r="B29" s="10" t="s">
        <v>48</v>
      </c>
      <c r="C29" s="4" t="s">
        <v>72</v>
      </c>
      <c r="F29" s="48" t="s">
        <v>49</v>
      </c>
      <c r="G29" s="49" t="str">
        <f>IF(E19=0," ",E19)</f>
        <v/>
      </c>
      <c r="I29" s="188"/>
      <c r="J29" s="188"/>
    </row>
    <row r="30" spans="2:11" ht="20.149999999999999" customHeight="1">
      <c r="B30" s="10"/>
      <c r="G30" s="46"/>
      <c r="I30" s="188"/>
      <c r="J30" s="188"/>
    </row>
    <row r="31" spans="2:11" ht="17.25" customHeight="1">
      <c r="B31" s="50"/>
      <c r="I31" s="188"/>
      <c r="J31" s="188"/>
    </row>
    <row r="32" spans="2:11" ht="15.75" customHeight="1">
      <c r="B32" s="10" t="s">
        <v>50</v>
      </c>
      <c r="C32" s="4" t="s">
        <v>73</v>
      </c>
      <c r="I32" s="188"/>
      <c r="J32" s="188"/>
    </row>
    <row r="33" spans="2:10" ht="15.75" customHeight="1" thickBot="1">
      <c r="B33" s="10"/>
      <c r="D33" s="4" t="s">
        <v>74</v>
      </c>
      <c r="I33" s="188"/>
      <c r="J33" s="188"/>
    </row>
    <row r="34" spans="2:10" ht="20.149999999999999" customHeight="1" thickBot="1">
      <c r="F34" s="48" t="s">
        <v>51</v>
      </c>
      <c r="G34" s="49" t="str">
        <f>IF(E19="","",IF(E24="",E19-E6,E19-MAX(E6-E24,0)))</f>
        <v/>
      </c>
      <c r="I34" s="188"/>
      <c r="J34" s="188"/>
    </row>
    <row r="35" spans="2:10" ht="14.5" thickBot="1">
      <c r="G35" s="51" t="str">
        <f>IF(E23="","",IF(G12-E22&lt;=0,((E19+E20+E21)-(E10-E28)+(G12-G12)),(E19+E20+E21)-(E10-E28)+(G12-E22)))</f>
        <v/>
      </c>
    </row>
    <row r="36" spans="2:10" ht="14.5" thickBot="1">
      <c r="B36" s="89" t="s">
        <v>100</v>
      </c>
      <c r="C36" s="90" t="s">
        <v>103</v>
      </c>
      <c r="D36" s="90"/>
      <c r="E36" s="90"/>
      <c r="F36" s="91" t="s">
        <v>101</v>
      </c>
      <c r="G36" s="92">
        <f>MIN(E7,G29,G34)</f>
        <v>0</v>
      </c>
    </row>
  </sheetData>
  <sheetProtection algorithmName="SHA-512" hashValue="75exRi7W3jdcfpyObE4AEN/YZxItGEZ3eclWBSbpHethPllBko9GXyxdD/HyaiZ/P/7be2KNdkiO7tQ38UGp6w==" saltValue="pLp6jfjKXjJljY0sz7ZGjQ==" spinCount="100000" sheet="1" objects="1" scenarios="1"/>
  <mergeCells count="32">
    <mergeCell ref="B2:E3"/>
    <mergeCell ref="B15:C19"/>
    <mergeCell ref="B21:C24"/>
    <mergeCell ref="I27:J34"/>
    <mergeCell ref="F22:G22"/>
    <mergeCell ref="F23:G23"/>
    <mergeCell ref="F24:G24"/>
    <mergeCell ref="B25:C25"/>
    <mergeCell ref="F25:G25"/>
    <mergeCell ref="F18:G18"/>
    <mergeCell ref="F19:G19"/>
    <mergeCell ref="B20:D20"/>
    <mergeCell ref="F20:G20"/>
    <mergeCell ref="F21:G21"/>
    <mergeCell ref="B14:D14"/>
    <mergeCell ref="F14:G14"/>
    <mergeCell ref="F15:G15"/>
    <mergeCell ref="F16:G16"/>
    <mergeCell ref="F17:G17"/>
    <mergeCell ref="B9:D9"/>
    <mergeCell ref="F9:G9"/>
    <mergeCell ref="B10:D10"/>
    <mergeCell ref="F10:G10"/>
    <mergeCell ref="B11:D11"/>
    <mergeCell ref="F11:G11"/>
    <mergeCell ref="B5:D5"/>
    <mergeCell ref="F5:G5"/>
    <mergeCell ref="B6:D6"/>
    <mergeCell ref="F6:G6"/>
    <mergeCell ref="B7:D8"/>
    <mergeCell ref="E7:E8"/>
    <mergeCell ref="F7:G8"/>
  </mergeCells>
  <phoneticPr fontId="2"/>
  <pageMargins left="0.78740157480314965" right="0.78740157480314965" top="0.39370078740157483" bottom="0" header="0.19685039370078741"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2230-3B6A-4A4B-8697-B2CE7B230D61}">
  <sheetPr>
    <pageSetUpPr fitToPage="1"/>
  </sheetPr>
  <dimension ref="A1:DH300"/>
  <sheetViews>
    <sheetView topLeftCell="A91" zoomScaleNormal="100" workbookViewId="0">
      <selection activeCell="G108" sqref="G108"/>
    </sheetView>
  </sheetViews>
  <sheetFormatPr defaultRowHeight="13"/>
  <cols>
    <col min="1" max="1" width="4.7265625" customWidth="1"/>
    <col min="2" max="2" width="10.6328125" style="65" customWidth="1"/>
    <col min="3" max="3" width="39.90625" style="66" customWidth="1"/>
    <col min="4" max="4" width="8.6328125" style="66" customWidth="1"/>
    <col min="5" max="5" width="18" style="66" customWidth="1"/>
    <col min="6" max="6" width="18" style="67" customWidth="1"/>
    <col min="7" max="7" width="14.6328125" style="67" customWidth="1"/>
    <col min="8" max="8" width="10.6328125" customWidth="1"/>
  </cols>
  <sheetData>
    <row r="1" spans="1:112" ht="21" customHeight="1">
      <c r="A1" s="218" t="s">
        <v>79</v>
      </c>
      <c r="B1" s="219"/>
      <c r="C1" s="219"/>
      <c r="D1" s="219"/>
      <c r="E1" s="219"/>
      <c r="F1" s="219"/>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row>
    <row r="2" spans="1:112">
      <c r="A2" s="59"/>
      <c r="B2" s="60"/>
      <c r="C2" s="61"/>
      <c r="D2" s="61"/>
      <c r="E2" s="61"/>
      <c r="F2" s="62"/>
      <c r="G2" s="62"/>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row>
    <row r="3" spans="1:112" ht="39" customHeight="1">
      <c r="A3" s="124"/>
      <c r="B3" s="125" t="s">
        <v>52</v>
      </c>
      <c r="C3" s="220" t="s">
        <v>53</v>
      </c>
      <c r="D3" s="221"/>
      <c r="E3" s="126" t="s">
        <v>54</v>
      </c>
      <c r="F3" s="127" t="s">
        <v>55</v>
      </c>
      <c r="G3" s="63"/>
      <c r="H3" s="64"/>
      <c r="I3" s="64"/>
      <c r="J3" s="64"/>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row>
    <row r="4" spans="1:112" s="76" customFormat="1" ht="17.149999999999999" customHeight="1">
      <c r="A4" s="105">
        <v>1</v>
      </c>
      <c r="B4" s="128"/>
      <c r="C4" s="215"/>
      <c r="D4" s="306"/>
      <c r="E4" s="129"/>
      <c r="F4" s="130"/>
      <c r="G4" s="74"/>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row>
    <row r="5" spans="1:112" s="76" customFormat="1" ht="17.149999999999999" customHeight="1">
      <c r="A5" s="105">
        <v>2</v>
      </c>
      <c r="B5" s="128"/>
      <c r="C5" s="215"/>
      <c r="D5" s="306"/>
      <c r="E5" s="129"/>
      <c r="F5" s="130"/>
      <c r="G5" s="74"/>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row>
    <row r="6" spans="1:112" s="76" customFormat="1" ht="17.149999999999999" customHeight="1">
      <c r="A6" s="105">
        <v>3</v>
      </c>
      <c r="B6" s="128"/>
      <c r="C6" s="215"/>
      <c r="D6" s="306"/>
      <c r="E6" s="129"/>
      <c r="F6" s="130"/>
      <c r="G6" s="74"/>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row>
    <row r="7" spans="1:112" s="76" customFormat="1" ht="17.149999999999999" customHeight="1">
      <c r="A7" s="105">
        <v>4</v>
      </c>
      <c r="B7" s="128"/>
      <c r="C7" s="215"/>
      <c r="D7" s="306"/>
      <c r="E7" s="129"/>
      <c r="F7" s="130"/>
      <c r="G7" s="74"/>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row>
    <row r="8" spans="1:112" s="76" customFormat="1" ht="17.149999999999999" customHeight="1">
      <c r="A8" s="105">
        <v>5</v>
      </c>
      <c r="B8" s="128"/>
      <c r="C8" s="215"/>
      <c r="D8" s="306"/>
      <c r="E8" s="129"/>
      <c r="F8" s="130"/>
      <c r="G8" s="74"/>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row>
    <row r="9" spans="1:112" s="76" customFormat="1" ht="17.149999999999999" customHeight="1">
      <c r="A9" s="105">
        <v>6</v>
      </c>
      <c r="B9" s="128"/>
      <c r="C9" s="215"/>
      <c r="D9" s="306"/>
      <c r="E9" s="129"/>
      <c r="F9" s="130"/>
      <c r="G9" s="74"/>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row>
    <row r="10" spans="1:112" s="76" customFormat="1" ht="17.149999999999999" customHeight="1">
      <c r="A10" s="105">
        <v>7</v>
      </c>
      <c r="B10" s="128"/>
      <c r="C10" s="215"/>
      <c r="D10" s="306"/>
      <c r="E10" s="129"/>
      <c r="F10" s="130"/>
      <c r="G10" s="77"/>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row>
    <row r="11" spans="1:112" s="76" customFormat="1" ht="17.149999999999999" customHeight="1">
      <c r="A11" s="105">
        <v>8</v>
      </c>
      <c r="B11" s="128"/>
      <c r="C11" s="215"/>
      <c r="D11" s="306"/>
      <c r="E11" s="129"/>
      <c r="F11" s="130"/>
      <c r="G11" s="77"/>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row>
    <row r="12" spans="1:112" s="76" customFormat="1" ht="17.149999999999999" customHeight="1">
      <c r="A12" s="105">
        <v>9</v>
      </c>
      <c r="B12" s="128"/>
      <c r="C12" s="215"/>
      <c r="D12" s="306"/>
      <c r="E12" s="129"/>
      <c r="F12" s="130"/>
      <c r="G12" s="77"/>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row>
    <row r="13" spans="1:112" s="76" customFormat="1" ht="17.149999999999999" customHeight="1">
      <c r="A13" s="105">
        <v>10</v>
      </c>
      <c r="B13" s="128"/>
      <c r="C13" s="215"/>
      <c r="D13" s="306"/>
      <c r="E13" s="129"/>
      <c r="F13" s="130"/>
      <c r="G13" s="77"/>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row>
    <row r="14" spans="1:112" s="76" customFormat="1" ht="17.149999999999999" customHeight="1">
      <c r="A14" s="105">
        <v>11</v>
      </c>
      <c r="B14" s="128"/>
      <c r="C14" s="215"/>
      <c r="D14" s="306"/>
      <c r="E14" s="129"/>
      <c r="F14" s="130"/>
      <c r="G14" s="77"/>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row>
    <row r="15" spans="1:112" s="76" customFormat="1" ht="17.149999999999999" customHeight="1">
      <c r="A15" s="105">
        <v>12</v>
      </c>
      <c r="B15" s="128"/>
      <c r="C15" s="215"/>
      <c r="D15" s="306"/>
      <c r="E15" s="129"/>
      <c r="F15" s="130"/>
      <c r="G15" s="77"/>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row>
    <row r="16" spans="1:112" s="76" customFormat="1" ht="17.149999999999999" customHeight="1">
      <c r="A16" s="105">
        <v>13</v>
      </c>
      <c r="B16" s="128"/>
      <c r="C16" s="215"/>
      <c r="D16" s="306"/>
      <c r="E16" s="129"/>
      <c r="F16" s="130"/>
      <c r="G16" s="77"/>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row>
    <row r="17" spans="1:112" s="76" customFormat="1" ht="17.149999999999999" customHeight="1">
      <c r="A17" s="105">
        <v>14</v>
      </c>
      <c r="B17" s="128"/>
      <c r="C17" s="215"/>
      <c r="D17" s="306"/>
      <c r="E17" s="129"/>
      <c r="F17" s="130"/>
      <c r="G17" s="77"/>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row>
    <row r="18" spans="1:112" s="76" customFormat="1" ht="17.149999999999999" customHeight="1">
      <c r="A18" s="105">
        <v>15</v>
      </c>
      <c r="B18" s="128"/>
      <c r="C18" s="215"/>
      <c r="D18" s="306"/>
      <c r="E18" s="129"/>
      <c r="F18" s="130"/>
      <c r="G18" s="77"/>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row>
    <row r="19" spans="1:112" s="76" customFormat="1" ht="17.149999999999999" customHeight="1">
      <c r="A19" s="105">
        <v>16</v>
      </c>
      <c r="B19" s="128"/>
      <c r="C19" s="203"/>
      <c r="D19" s="204"/>
      <c r="E19" s="129"/>
      <c r="F19" s="130"/>
      <c r="G19" s="77"/>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row>
    <row r="20" spans="1:112" s="76" customFormat="1" ht="17.149999999999999" customHeight="1">
      <c r="A20" s="105">
        <v>17</v>
      </c>
      <c r="B20" s="128"/>
      <c r="C20" s="203"/>
      <c r="D20" s="204"/>
      <c r="E20" s="129"/>
      <c r="F20" s="130"/>
      <c r="G20" s="77"/>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row>
    <row r="21" spans="1:112" s="76" customFormat="1" ht="17.149999999999999" customHeight="1">
      <c r="A21" s="105">
        <v>18</v>
      </c>
      <c r="B21" s="128"/>
      <c r="C21" s="203"/>
      <c r="D21" s="204"/>
      <c r="E21" s="129"/>
      <c r="F21" s="130"/>
      <c r="G21" s="77"/>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row>
    <row r="22" spans="1:112" s="76" customFormat="1" ht="17.149999999999999" customHeight="1">
      <c r="A22" s="105">
        <v>19</v>
      </c>
      <c r="B22" s="128"/>
      <c r="C22" s="203"/>
      <c r="D22" s="204"/>
      <c r="E22" s="129"/>
      <c r="F22" s="130"/>
      <c r="G22" s="77"/>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row>
    <row r="23" spans="1:112" s="76" customFormat="1" ht="17.149999999999999" customHeight="1">
      <c r="A23" s="105">
        <v>20</v>
      </c>
      <c r="B23" s="128"/>
      <c r="C23" s="203"/>
      <c r="D23" s="204"/>
      <c r="E23" s="129"/>
      <c r="F23" s="130"/>
      <c r="G23" s="77"/>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row>
    <row r="24" spans="1:112" s="76" customFormat="1" ht="17.149999999999999" customHeight="1">
      <c r="A24" s="105">
        <v>21</v>
      </c>
      <c r="B24" s="128"/>
      <c r="C24" s="203"/>
      <c r="D24" s="204"/>
      <c r="E24" s="129"/>
      <c r="F24" s="130"/>
      <c r="G24" s="77"/>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row>
    <row r="25" spans="1:112" s="76" customFormat="1" ht="17.149999999999999" customHeight="1">
      <c r="A25" s="105">
        <v>22</v>
      </c>
      <c r="B25" s="128"/>
      <c r="C25" s="203"/>
      <c r="D25" s="204"/>
      <c r="E25" s="129"/>
      <c r="F25" s="130"/>
      <c r="G25" s="77"/>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row>
    <row r="26" spans="1:112" s="76" customFormat="1" ht="17.149999999999999" customHeight="1">
      <c r="A26" s="105">
        <v>23</v>
      </c>
      <c r="B26" s="128"/>
      <c r="C26" s="203"/>
      <c r="D26" s="204"/>
      <c r="E26" s="129"/>
      <c r="F26" s="130"/>
      <c r="G26" s="77"/>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row>
    <row r="27" spans="1:112" s="76" customFormat="1" ht="17.149999999999999" customHeight="1">
      <c r="A27" s="105">
        <v>24</v>
      </c>
      <c r="B27" s="128"/>
      <c r="C27" s="203"/>
      <c r="D27" s="204"/>
      <c r="E27" s="129"/>
      <c r="F27" s="130"/>
      <c r="G27" s="77"/>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row>
    <row r="28" spans="1:112" s="76" customFormat="1" ht="17.149999999999999" customHeight="1">
      <c r="A28" s="105">
        <v>25</v>
      </c>
      <c r="B28" s="128"/>
      <c r="C28" s="203"/>
      <c r="D28" s="204"/>
      <c r="E28" s="129"/>
      <c r="F28" s="130"/>
      <c r="G28" s="77"/>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row>
    <row r="29" spans="1:112" s="76" customFormat="1" ht="17.149999999999999" customHeight="1">
      <c r="A29" s="105">
        <v>26</v>
      </c>
      <c r="B29" s="128"/>
      <c r="C29" s="203"/>
      <c r="D29" s="204"/>
      <c r="E29" s="129"/>
      <c r="F29" s="130"/>
      <c r="G29" s="77"/>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row>
    <row r="30" spans="1:112" s="76" customFormat="1" ht="17.149999999999999" customHeight="1">
      <c r="A30" s="105">
        <v>27</v>
      </c>
      <c r="B30" s="128"/>
      <c r="C30" s="203"/>
      <c r="D30" s="204"/>
      <c r="E30" s="129"/>
      <c r="F30" s="130"/>
      <c r="G30" s="77"/>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row>
    <row r="31" spans="1:112" s="76" customFormat="1" ht="17.149999999999999" customHeight="1">
      <c r="A31" s="105">
        <v>28</v>
      </c>
      <c r="B31" s="128"/>
      <c r="C31" s="203"/>
      <c r="D31" s="204"/>
      <c r="E31" s="129"/>
      <c r="F31" s="130"/>
      <c r="G31" s="77"/>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row>
    <row r="32" spans="1:112" s="76" customFormat="1" ht="17.149999999999999" customHeight="1">
      <c r="A32" s="105">
        <v>29</v>
      </c>
      <c r="B32" s="128"/>
      <c r="C32" s="203"/>
      <c r="D32" s="204"/>
      <c r="E32" s="129"/>
      <c r="F32" s="130"/>
      <c r="G32" s="77"/>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row>
    <row r="33" spans="1:112" s="310" customFormat="1" ht="17.149999999999999" customHeight="1">
      <c r="A33" s="307">
        <v>30</v>
      </c>
      <c r="B33" s="128"/>
      <c r="C33" s="203"/>
      <c r="D33" s="204"/>
      <c r="E33" s="129"/>
      <c r="F33" s="130"/>
      <c r="G33" s="308"/>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row>
    <row r="34" spans="1:112" s="310" customFormat="1" ht="17.149999999999999" customHeight="1">
      <c r="A34" s="307">
        <v>31</v>
      </c>
      <c r="B34" s="128"/>
      <c r="C34" s="203"/>
      <c r="D34" s="204"/>
      <c r="E34" s="129"/>
      <c r="F34" s="130"/>
      <c r="G34" s="308"/>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row>
    <row r="35" spans="1:112" s="310" customFormat="1" ht="17.149999999999999" customHeight="1">
      <c r="A35" s="307">
        <v>32</v>
      </c>
      <c r="B35" s="128"/>
      <c r="C35" s="203"/>
      <c r="D35" s="204"/>
      <c r="E35" s="129"/>
      <c r="F35" s="130"/>
      <c r="G35" s="308"/>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row>
    <row r="36" spans="1:112" s="310" customFormat="1" ht="17.149999999999999" customHeight="1">
      <c r="A36" s="307">
        <v>33</v>
      </c>
      <c r="B36" s="128"/>
      <c r="C36" s="203"/>
      <c r="D36" s="204"/>
      <c r="E36" s="129"/>
      <c r="F36" s="130"/>
      <c r="G36" s="308"/>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row>
    <row r="37" spans="1:112" s="310" customFormat="1" ht="17.149999999999999" customHeight="1">
      <c r="A37" s="307">
        <v>34</v>
      </c>
      <c r="B37" s="128"/>
      <c r="C37" s="203"/>
      <c r="D37" s="204"/>
      <c r="E37" s="129"/>
      <c r="F37" s="130"/>
      <c r="G37" s="308"/>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09"/>
      <c r="BR37" s="309"/>
      <c r="BS37" s="309"/>
      <c r="BT37" s="309"/>
      <c r="BU37" s="309"/>
      <c r="BV37" s="309"/>
      <c r="BW37" s="309"/>
      <c r="BX37" s="309"/>
      <c r="BY37" s="309"/>
      <c r="BZ37" s="309"/>
      <c r="CA37" s="309"/>
      <c r="CB37" s="309"/>
      <c r="CC37" s="309"/>
      <c r="CD37" s="309"/>
      <c r="CE37" s="309"/>
      <c r="CF37" s="309"/>
      <c r="CG37" s="309"/>
      <c r="CH37" s="309"/>
      <c r="CI37" s="309"/>
      <c r="CJ37" s="309"/>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row>
    <row r="38" spans="1:112" s="310" customFormat="1" ht="17.149999999999999" customHeight="1">
      <c r="A38" s="307">
        <v>35</v>
      </c>
      <c r="B38" s="128"/>
      <c r="C38" s="203"/>
      <c r="D38" s="204"/>
      <c r="E38" s="129"/>
      <c r="F38" s="130"/>
      <c r="G38" s="308"/>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09"/>
      <c r="CC38" s="309"/>
      <c r="CD38" s="309"/>
      <c r="CE38" s="309"/>
      <c r="CF38" s="309"/>
      <c r="CG38" s="309"/>
      <c r="CH38" s="309"/>
      <c r="CI38" s="309"/>
      <c r="CJ38" s="309"/>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row>
    <row r="39" spans="1:112" s="310" customFormat="1" ht="17.149999999999999" customHeight="1">
      <c r="A39" s="307">
        <v>36</v>
      </c>
      <c r="B39" s="128"/>
      <c r="C39" s="203"/>
      <c r="D39" s="204"/>
      <c r="E39" s="129"/>
      <c r="F39" s="130"/>
      <c r="G39" s="308"/>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row>
    <row r="40" spans="1:112" s="310" customFormat="1" ht="17.149999999999999" customHeight="1">
      <c r="A40" s="307">
        <v>37</v>
      </c>
      <c r="B40" s="128"/>
      <c r="C40" s="203"/>
      <c r="D40" s="204"/>
      <c r="E40" s="129"/>
      <c r="F40" s="130"/>
      <c r="G40" s="308"/>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row>
    <row r="41" spans="1:112" s="310" customFormat="1" ht="17.149999999999999" customHeight="1">
      <c r="A41" s="307">
        <v>38</v>
      </c>
      <c r="B41" s="128"/>
      <c r="C41" s="203"/>
      <c r="D41" s="204"/>
      <c r="E41" s="129"/>
      <c r="F41" s="130"/>
      <c r="G41" s="308"/>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c r="BO41" s="309"/>
      <c r="BP41" s="309"/>
      <c r="BQ41" s="309"/>
      <c r="BR41" s="309"/>
      <c r="BS41" s="309"/>
      <c r="BT41" s="309"/>
      <c r="BU41" s="309"/>
      <c r="BV41" s="309"/>
      <c r="BW41" s="309"/>
      <c r="BX41" s="309"/>
      <c r="BY41" s="309"/>
      <c r="BZ41" s="309"/>
      <c r="CA41" s="309"/>
      <c r="CB41" s="309"/>
      <c r="CC41" s="309"/>
      <c r="CD41" s="309"/>
      <c r="CE41" s="309"/>
      <c r="CF41" s="309"/>
      <c r="CG41" s="309"/>
      <c r="CH41" s="309"/>
      <c r="CI41" s="309"/>
      <c r="CJ41" s="309"/>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row>
    <row r="42" spans="1:112" s="310" customFormat="1" ht="17.149999999999999" customHeight="1">
      <c r="A42" s="307">
        <v>39</v>
      </c>
      <c r="B42" s="128"/>
      <c r="C42" s="203"/>
      <c r="D42" s="204"/>
      <c r="E42" s="129"/>
      <c r="F42" s="130"/>
      <c r="G42" s="308"/>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c r="BO42" s="309"/>
      <c r="BP42" s="309"/>
      <c r="BQ42" s="309"/>
      <c r="BR42" s="309"/>
      <c r="BS42" s="309"/>
      <c r="BT42" s="309"/>
      <c r="BU42" s="309"/>
      <c r="BV42" s="309"/>
      <c r="BW42" s="309"/>
      <c r="BX42" s="309"/>
      <c r="BY42" s="309"/>
      <c r="BZ42" s="309"/>
      <c r="CA42" s="309"/>
      <c r="CB42" s="309"/>
      <c r="CC42" s="309"/>
      <c r="CD42" s="309"/>
      <c r="CE42" s="309"/>
      <c r="CF42" s="309"/>
      <c r="CG42" s="309"/>
      <c r="CH42" s="309"/>
      <c r="CI42" s="309"/>
      <c r="CJ42" s="309"/>
      <c r="CK42" s="309"/>
      <c r="CL42" s="309"/>
      <c r="CM42" s="309"/>
      <c r="CN42" s="309"/>
      <c r="CO42" s="309"/>
      <c r="CP42" s="309"/>
      <c r="CQ42" s="309"/>
      <c r="CR42" s="309"/>
      <c r="CS42" s="309"/>
      <c r="CT42" s="309"/>
      <c r="CU42" s="309"/>
      <c r="CV42" s="309"/>
      <c r="CW42" s="309"/>
      <c r="CX42" s="309"/>
      <c r="CY42" s="309"/>
      <c r="CZ42" s="309"/>
      <c r="DA42" s="309"/>
      <c r="DB42" s="309"/>
      <c r="DC42" s="309"/>
      <c r="DD42" s="309"/>
      <c r="DE42" s="309"/>
      <c r="DF42" s="309"/>
      <c r="DG42" s="309"/>
      <c r="DH42" s="309"/>
    </row>
    <row r="43" spans="1:112" s="310" customFormat="1" ht="17.149999999999999" customHeight="1">
      <c r="A43" s="307">
        <v>40</v>
      </c>
      <c r="B43" s="128"/>
      <c r="C43" s="203"/>
      <c r="D43" s="204"/>
      <c r="E43" s="129"/>
      <c r="F43" s="130"/>
      <c r="G43" s="308"/>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c r="BK43" s="309"/>
      <c r="BL43" s="309"/>
      <c r="BM43" s="309"/>
      <c r="BN43" s="309"/>
      <c r="BO43" s="309"/>
      <c r="BP43" s="309"/>
      <c r="BQ43" s="309"/>
      <c r="BR43" s="309"/>
      <c r="BS43" s="309"/>
      <c r="BT43" s="309"/>
      <c r="BU43" s="309"/>
      <c r="BV43" s="309"/>
      <c r="BW43" s="309"/>
      <c r="BX43" s="309"/>
      <c r="BY43" s="309"/>
      <c r="BZ43" s="309"/>
      <c r="CA43" s="309"/>
      <c r="CB43" s="309"/>
      <c r="CC43" s="309"/>
      <c r="CD43" s="309"/>
      <c r="CE43" s="309"/>
      <c r="CF43" s="309"/>
      <c r="CG43" s="309"/>
      <c r="CH43" s="309"/>
      <c r="CI43" s="309"/>
      <c r="CJ43" s="309"/>
      <c r="CK43" s="309"/>
      <c r="CL43" s="309"/>
      <c r="CM43" s="309"/>
      <c r="CN43" s="309"/>
      <c r="CO43" s="309"/>
      <c r="CP43" s="309"/>
      <c r="CQ43" s="309"/>
      <c r="CR43" s="309"/>
      <c r="CS43" s="309"/>
      <c r="CT43" s="309"/>
      <c r="CU43" s="309"/>
      <c r="CV43" s="309"/>
      <c r="CW43" s="309"/>
      <c r="CX43" s="309"/>
      <c r="CY43" s="309"/>
      <c r="CZ43" s="309"/>
      <c r="DA43" s="309"/>
      <c r="DB43" s="309"/>
      <c r="DC43" s="309"/>
      <c r="DD43" s="309"/>
      <c r="DE43" s="309"/>
      <c r="DF43" s="309"/>
      <c r="DG43" s="309"/>
      <c r="DH43" s="309"/>
    </row>
    <row r="44" spans="1:112" s="310" customFormat="1" ht="17.149999999999999" customHeight="1">
      <c r="A44" s="307">
        <v>41</v>
      </c>
      <c r="B44" s="128"/>
      <c r="C44" s="203"/>
      <c r="D44" s="204"/>
      <c r="E44" s="129"/>
      <c r="F44" s="130"/>
      <c r="G44" s="308"/>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c r="BO44" s="309"/>
      <c r="BP44" s="309"/>
      <c r="BQ44" s="309"/>
      <c r="BR44" s="309"/>
      <c r="BS44" s="309"/>
      <c r="BT44" s="309"/>
      <c r="BU44" s="309"/>
      <c r="BV44" s="309"/>
      <c r="BW44" s="309"/>
      <c r="BX44" s="309"/>
      <c r="BY44" s="309"/>
      <c r="BZ44" s="309"/>
      <c r="CA44" s="309"/>
      <c r="CB44" s="309"/>
      <c r="CC44" s="309"/>
      <c r="CD44" s="309"/>
      <c r="CE44" s="309"/>
      <c r="CF44" s="309"/>
      <c r="CG44" s="309"/>
      <c r="CH44" s="309"/>
      <c r="CI44" s="309"/>
      <c r="CJ44" s="309"/>
      <c r="CK44" s="309"/>
      <c r="CL44" s="309"/>
      <c r="CM44" s="309"/>
      <c r="CN44" s="309"/>
      <c r="CO44" s="309"/>
      <c r="CP44" s="309"/>
      <c r="CQ44" s="309"/>
      <c r="CR44" s="309"/>
      <c r="CS44" s="309"/>
      <c r="CT44" s="309"/>
      <c r="CU44" s="309"/>
      <c r="CV44" s="309"/>
      <c r="CW44" s="309"/>
      <c r="CX44" s="309"/>
      <c r="CY44" s="309"/>
      <c r="CZ44" s="309"/>
      <c r="DA44" s="309"/>
      <c r="DB44" s="309"/>
      <c r="DC44" s="309"/>
      <c r="DD44" s="309"/>
      <c r="DE44" s="309"/>
      <c r="DF44" s="309"/>
      <c r="DG44" s="309"/>
      <c r="DH44" s="309"/>
    </row>
    <row r="45" spans="1:112" s="310" customFormat="1" ht="17.149999999999999" customHeight="1">
      <c r="A45" s="307">
        <v>42</v>
      </c>
      <c r="B45" s="128"/>
      <c r="C45" s="203"/>
      <c r="D45" s="204"/>
      <c r="E45" s="129"/>
      <c r="F45" s="130"/>
      <c r="G45" s="308"/>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c r="BO45" s="309"/>
      <c r="BP45" s="309"/>
      <c r="BQ45" s="309"/>
      <c r="BR45" s="309"/>
      <c r="BS45" s="309"/>
      <c r="BT45" s="309"/>
      <c r="BU45" s="309"/>
      <c r="BV45" s="309"/>
      <c r="BW45" s="309"/>
      <c r="BX45" s="309"/>
      <c r="BY45" s="309"/>
      <c r="BZ45" s="309"/>
      <c r="CA45" s="309"/>
      <c r="CB45" s="309"/>
      <c r="CC45" s="309"/>
      <c r="CD45" s="309"/>
      <c r="CE45" s="309"/>
      <c r="CF45" s="309"/>
      <c r="CG45" s="309"/>
      <c r="CH45" s="309"/>
      <c r="CI45" s="309"/>
      <c r="CJ45" s="309"/>
      <c r="CK45" s="309"/>
      <c r="CL45" s="309"/>
      <c r="CM45" s="309"/>
      <c r="CN45" s="309"/>
      <c r="CO45" s="309"/>
      <c r="CP45" s="309"/>
      <c r="CQ45" s="309"/>
      <c r="CR45" s="309"/>
      <c r="CS45" s="309"/>
      <c r="CT45" s="309"/>
      <c r="CU45" s="309"/>
      <c r="CV45" s="309"/>
      <c r="CW45" s="309"/>
      <c r="CX45" s="309"/>
      <c r="CY45" s="309"/>
      <c r="CZ45" s="309"/>
      <c r="DA45" s="309"/>
      <c r="DB45" s="309"/>
      <c r="DC45" s="309"/>
      <c r="DD45" s="309"/>
      <c r="DE45" s="309"/>
      <c r="DF45" s="309"/>
      <c r="DG45" s="309"/>
      <c r="DH45" s="309"/>
    </row>
    <row r="46" spans="1:112" s="310" customFormat="1" ht="17.149999999999999" customHeight="1">
      <c r="A46" s="307">
        <v>43</v>
      </c>
      <c r="B46" s="128"/>
      <c r="C46" s="203"/>
      <c r="D46" s="204"/>
      <c r="E46" s="129"/>
      <c r="F46" s="130"/>
      <c r="G46" s="308"/>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c r="BE46" s="309"/>
      <c r="BF46" s="309"/>
      <c r="BG46" s="309"/>
      <c r="BH46" s="309"/>
      <c r="BI46" s="309"/>
      <c r="BJ46" s="309"/>
      <c r="BK46" s="309"/>
      <c r="BL46" s="309"/>
      <c r="BM46" s="309"/>
      <c r="BN46" s="309"/>
      <c r="BO46" s="309"/>
      <c r="BP46" s="309"/>
      <c r="BQ46" s="309"/>
      <c r="BR46" s="309"/>
      <c r="BS46" s="309"/>
      <c r="BT46" s="309"/>
      <c r="BU46" s="309"/>
      <c r="BV46" s="309"/>
      <c r="BW46" s="309"/>
      <c r="BX46" s="309"/>
      <c r="BY46" s="309"/>
      <c r="BZ46" s="309"/>
      <c r="CA46" s="309"/>
      <c r="CB46" s="309"/>
      <c r="CC46" s="309"/>
      <c r="CD46" s="309"/>
      <c r="CE46" s="309"/>
      <c r="CF46" s="309"/>
      <c r="CG46" s="309"/>
      <c r="CH46" s="309"/>
      <c r="CI46" s="309"/>
      <c r="CJ46" s="309"/>
      <c r="CK46" s="309"/>
      <c r="CL46" s="309"/>
      <c r="CM46" s="309"/>
      <c r="CN46" s="309"/>
      <c r="CO46" s="309"/>
      <c r="CP46" s="309"/>
      <c r="CQ46" s="309"/>
      <c r="CR46" s="309"/>
      <c r="CS46" s="309"/>
      <c r="CT46" s="309"/>
      <c r="CU46" s="309"/>
      <c r="CV46" s="309"/>
      <c r="CW46" s="309"/>
      <c r="CX46" s="309"/>
      <c r="CY46" s="309"/>
      <c r="CZ46" s="309"/>
      <c r="DA46" s="309"/>
      <c r="DB46" s="309"/>
      <c r="DC46" s="309"/>
      <c r="DD46" s="309"/>
      <c r="DE46" s="309"/>
      <c r="DF46" s="309"/>
      <c r="DG46" s="309"/>
      <c r="DH46" s="309"/>
    </row>
    <row r="47" spans="1:112" s="310" customFormat="1" ht="17.149999999999999" customHeight="1">
      <c r="A47" s="307">
        <v>44</v>
      </c>
      <c r="B47" s="128"/>
      <c r="C47" s="203"/>
      <c r="D47" s="204"/>
      <c r="E47" s="129"/>
      <c r="F47" s="130"/>
      <c r="G47" s="308"/>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09"/>
      <c r="BP47" s="309"/>
      <c r="BQ47" s="309"/>
      <c r="BR47" s="309"/>
      <c r="BS47" s="309"/>
      <c r="BT47" s="309"/>
      <c r="BU47" s="309"/>
      <c r="BV47" s="309"/>
      <c r="BW47" s="309"/>
      <c r="BX47" s="309"/>
      <c r="BY47" s="309"/>
      <c r="BZ47" s="309"/>
      <c r="CA47" s="309"/>
      <c r="CB47" s="309"/>
      <c r="CC47" s="309"/>
      <c r="CD47" s="309"/>
      <c r="CE47" s="309"/>
      <c r="CF47" s="309"/>
      <c r="CG47" s="309"/>
      <c r="CH47" s="309"/>
      <c r="CI47" s="309"/>
      <c r="CJ47" s="309"/>
      <c r="CK47" s="309"/>
      <c r="CL47" s="309"/>
      <c r="CM47" s="309"/>
      <c r="CN47" s="309"/>
      <c r="CO47" s="309"/>
      <c r="CP47" s="309"/>
      <c r="CQ47" s="309"/>
      <c r="CR47" s="309"/>
      <c r="CS47" s="309"/>
      <c r="CT47" s="309"/>
      <c r="CU47" s="309"/>
      <c r="CV47" s="309"/>
      <c r="CW47" s="309"/>
      <c r="CX47" s="309"/>
      <c r="CY47" s="309"/>
      <c r="CZ47" s="309"/>
      <c r="DA47" s="309"/>
      <c r="DB47" s="309"/>
      <c r="DC47" s="309"/>
      <c r="DD47" s="309"/>
      <c r="DE47" s="309"/>
      <c r="DF47" s="309"/>
      <c r="DG47" s="309"/>
      <c r="DH47" s="309"/>
    </row>
    <row r="48" spans="1:112" s="310" customFormat="1" ht="17.149999999999999" customHeight="1">
      <c r="A48" s="307">
        <v>45</v>
      </c>
      <c r="B48" s="128"/>
      <c r="C48" s="203"/>
      <c r="D48" s="204"/>
      <c r="E48" s="129"/>
      <c r="F48" s="130"/>
      <c r="G48" s="308"/>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09"/>
      <c r="BR48" s="309"/>
      <c r="BS48" s="309"/>
      <c r="BT48" s="309"/>
      <c r="BU48" s="309"/>
      <c r="BV48" s="309"/>
      <c r="BW48" s="309"/>
      <c r="BX48" s="309"/>
      <c r="BY48" s="309"/>
      <c r="BZ48" s="309"/>
      <c r="CA48" s="309"/>
      <c r="CB48" s="309"/>
      <c r="CC48" s="309"/>
      <c r="CD48" s="309"/>
      <c r="CE48" s="309"/>
      <c r="CF48" s="309"/>
      <c r="CG48" s="309"/>
      <c r="CH48" s="309"/>
      <c r="CI48" s="309"/>
      <c r="CJ48" s="309"/>
      <c r="CK48" s="309"/>
      <c r="CL48" s="309"/>
      <c r="CM48" s="309"/>
      <c r="CN48" s="309"/>
      <c r="CO48" s="309"/>
      <c r="CP48" s="309"/>
      <c r="CQ48" s="309"/>
      <c r="CR48" s="309"/>
      <c r="CS48" s="309"/>
      <c r="CT48" s="309"/>
      <c r="CU48" s="309"/>
      <c r="CV48" s="309"/>
      <c r="CW48" s="309"/>
      <c r="CX48" s="309"/>
      <c r="CY48" s="309"/>
      <c r="CZ48" s="309"/>
      <c r="DA48" s="309"/>
      <c r="DB48" s="309"/>
      <c r="DC48" s="309"/>
      <c r="DD48" s="309"/>
      <c r="DE48" s="309"/>
      <c r="DF48" s="309"/>
      <c r="DG48" s="309"/>
      <c r="DH48" s="309"/>
    </row>
    <row r="49" spans="1:112" s="310" customFormat="1" ht="17.149999999999999" customHeight="1">
      <c r="A49" s="307">
        <v>46</v>
      </c>
      <c r="B49" s="128"/>
      <c r="C49" s="203"/>
      <c r="D49" s="204"/>
      <c r="E49" s="129"/>
      <c r="F49" s="130"/>
      <c r="G49" s="308"/>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09"/>
      <c r="BH49" s="309"/>
      <c r="BI49" s="309"/>
      <c r="BJ49" s="309"/>
      <c r="BK49" s="309"/>
      <c r="BL49" s="309"/>
      <c r="BM49" s="309"/>
      <c r="BN49" s="309"/>
      <c r="BO49" s="309"/>
      <c r="BP49" s="309"/>
      <c r="BQ49" s="309"/>
      <c r="BR49" s="309"/>
      <c r="BS49" s="309"/>
      <c r="BT49" s="309"/>
      <c r="BU49" s="309"/>
      <c r="BV49" s="309"/>
      <c r="BW49" s="309"/>
      <c r="BX49" s="309"/>
      <c r="BY49" s="309"/>
      <c r="BZ49" s="309"/>
      <c r="CA49" s="309"/>
      <c r="CB49" s="309"/>
      <c r="CC49" s="309"/>
      <c r="CD49" s="309"/>
      <c r="CE49" s="309"/>
      <c r="CF49" s="309"/>
      <c r="CG49" s="309"/>
      <c r="CH49" s="309"/>
      <c r="CI49" s="309"/>
      <c r="CJ49" s="309"/>
      <c r="CK49" s="309"/>
      <c r="CL49" s="309"/>
      <c r="CM49" s="309"/>
      <c r="CN49" s="309"/>
      <c r="CO49" s="309"/>
      <c r="CP49" s="309"/>
      <c r="CQ49" s="309"/>
      <c r="CR49" s="309"/>
      <c r="CS49" s="309"/>
      <c r="CT49" s="309"/>
      <c r="CU49" s="309"/>
      <c r="CV49" s="309"/>
      <c r="CW49" s="309"/>
      <c r="CX49" s="309"/>
      <c r="CY49" s="309"/>
      <c r="CZ49" s="309"/>
      <c r="DA49" s="309"/>
      <c r="DB49" s="309"/>
      <c r="DC49" s="309"/>
      <c r="DD49" s="309"/>
      <c r="DE49" s="309"/>
      <c r="DF49" s="309"/>
      <c r="DG49" s="309"/>
      <c r="DH49" s="309"/>
    </row>
    <row r="50" spans="1:112" s="310" customFormat="1" ht="17.149999999999999" customHeight="1">
      <c r="A50" s="307">
        <v>47</v>
      </c>
      <c r="B50" s="128"/>
      <c r="C50" s="203"/>
      <c r="D50" s="204"/>
      <c r="E50" s="129"/>
      <c r="F50" s="130"/>
      <c r="G50" s="308"/>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c r="BW50" s="309"/>
      <c r="BX50" s="309"/>
      <c r="BY50" s="309"/>
      <c r="BZ50" s="309"/>
      <c r="CA50" s="309"/>
      <c r="CB50" s="309"/>
      <c r="CC50" s="309"/>
      <c r="CD50" s="309"/>
      <c r="CE50" s="309"/>
      <c r="CF50" s="309"/>
      <c r="CG50" s="309"/>
      <c r="CH50" s="309"/>
      <c r="CI50" s="309"/>
      <c r="CJ50" s="309"/>
      <c r="CK50" s="309"/>
      <c r="CL50" s="309"/>
      <c r="CM50" s="309"/>
      <c r="CN50" s="309"/>
      <c r="CO50" s="309"/>
      <c r="CP50" s="309"/>
      <c r="CQ50" s="309"/>
      <c r="CR50" s="309"/>
      <c r="CS50" s="309"/>
      <c r="CT50" s="309"/>
      <c r="CU50" s="309"/>
      <c r="CV50" s="309"/>
      <c r="CW50" s="309"/>
      <c r="CX50" s="309"/>
      <c r="CY50" s="309"/>
      <c r="CZ50" s="309"/>
      <c r="DA50" s="309"/>
      <c r="DB50" s="309"/>
      <c r="DC50" s="309"/>
      <c r="DD50" s="309"/>
      <c r="DE50" s="309"/>
      <c r="DF50" s="309"/>
      <c r="DG50" s="309"/>
      <c r="DH50" s="309"/>
    </row>
    <row r="51" spans="1:112" s="310" customFormat="1" ht="17.149999999999999" customHeight="1">
      <c r="A51" s="307">
        <v>48</v>
      </c>
      <c r="B51" s="128"/>
      <c r="C51" s="203"/>
      <c r="D51" s="204"/>
      <c r="E51" s="129"/>
      <c r="F51" s="130"/>
      <c r="G51" s="308"/>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09"/>
      <c r="BR51" s="309"/>
      <c r="BS51" s="309"/>
      <c r="BT51" s="309"/>
      <c r="BU51" s="309"/>
      <c r="BV51" s="309"/>
      <c r="BW51" s="309"/>
      <c r="BX51" s="309"/>
      <c r="BY51" s="309"/>
      <c r="BZ51" s="309"/>
      <c r="CA51" s="309"/>
      <c r="CB51" s="309"/>
      <c r="CC51" s="309"/>
      <c r="CD51" s="309"/>
      <c r="CE51" s="309"/>
      <c r="CF51" s="309"/>
      <c r="CG51" s="309"/>
      <c r="CH51" s="309"/>
      <c r="CI51" s="309"/>
      <c r="CJ51" s="309"/>
      <c r="CK51" s="309"/>
      <c r="CL51" s="309"/>
      <c r="CM51" s="309"/>
      <c r="CN51" s="309"/>
      <c r="CO51" s="309"/>
      <c r="CP51" s="309"/>
      <c r="CQ51" s="309"/>
      <c r="CR51" s="309"/>
      <c r="CS51" s="309"/>
      <c r="CT51" s="309"/>
      <c r="CU51" s="309"/>
      <c r="CV51" s="309"/>
      <c r="CW51" s="309"/>
      <c r="CX51" s="309"/>
      <c r="CY51" s="309"/>
      <c r="CZ51" s="309"/>
      <c r="DA51" s="309"/>
      <c r="DB51" s="309"/>
      <c r="DC51" s="309"/>
      <c r="DD51" s="309"/>
      <c r="DE51" s="309"/>
      <c r="DF51" s="309"/>
      <c r="DG51" s="309"/>
      <c r="DH51" s="309"/>
    </row>
    <row r="52" spans="1:112" s="310" customFormat="1" ht="17.149999999999999" customHeight="1">
      <c r="A52" s="307">
        <v>49</v>
      </c>
      <c r="B52" s="128"/>
      <c r="C52" s="203"/>
      <c r="D52" s="204"/>
      <c r="E52" s="129"/>
      <c r="F52" s="130"/>
      <c r="G52" s="308"/>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c r="BT52" s="309"/>
      <c r="BU52" s="309"/>
      <c r="BV52" s="309"/>
      <c r="BW52" s="309"/>
      <c r="BX52" s="309"/>
      <c r="BY52" s="309"/>
      <c r="BZ52" s="309"/>
      <c r="CA52" s="309"/>
      <c r="CB52" s="309"/>
      <c r="CC52" s="309"/>
      <c r="CD52" s="309"/>
      <c r="CE52" s="309"/>
      <c r="CF52" s="309"/>
      <c r="CG52" s="309"/>
      <c r="CH52" s="309"/>
      <c r="CI52" s="309"/>
      <c r="CJ52" s="309"/>
      <c r="CK52" s="309"/>
      <c r="CL52" s="309"/>
      <c r="CM52" s="309"/>
      <c r="CN52" s="309"/>
      <c r="CO52" s="309"/>
      <c r="CP52" s="309"/>
      <c r="CQ52" s="309"/>
      <c r="CR52" s="309"/>
      <c r="CS52" s="309"/>
      <c r="CT52" s="309"/>
      <c r="CU52" s="309"/>
      <c r="CV52" s="309"/>
      <c r="CW52" s="309"/>
      <c r="CX52" s="309"/>
      <c r="CY52" s="309"/>
      <c r="CZ52" s="309"/>
      <c r="DA52" s="309"/>
      <c r="DB52" s="309"/>
      <c r="DC52" s="309"/>
      <c r="DD52" s="309"/>
      <c r="DE52" s="309"/>
      <c r="DF52" s="309"/>
      <c r="DG52" s="309"/>
      <c r="DH52" s="309"/>
    </row>
    <row r="53" spans="1:112" s="310" customFormat="1" ht="17.149999999999999" customHeight="1">
      <c r="A53" s="307">
        <v>50</v>
      </c>
      <c r="B53" s="128"/>
      <c r="C53" s="203"/>
      <c r="D53" s="204"/>
      <c r="E53" s="129"/>
      <c r="F53" s="130"/>
      <c r="G53" s="308"/>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09"/>
      <c r="BQ53" s="309"/>
      <c r="BR53" s="309"/>
      <c r="BS53" s="309"/>
      <c r="BT53" s="309"/>
      <c r="BU53" s="309"/>
      <c r="BV53" s="309"/>
      <c r="BW53" s="309"/>
      <c r="BX53" s="309"/>
      <c r="BY53" s="309"/>
      <c r="BZ53" s="309"/>
      <c r="CA53" s="309"/>
      <c r="CB53" s="309"/>
      <c r="CC53" s="309"/>
      <c r="CD53" s="309"/>
      <c r="CE53" s="309"/>
      <c r="CF53" s="309"/>
      <c r="CG53" s="309"/>
      <c r="CH53" s="309"/>
      <c r="CI53" s="309"/>
      <c r="CJ53" s="309"/>
      <c r="CK53" s="309"/>
      <c r="CL53" s="309"/>
      <c r="CM53" s="309"/>
      <c r="CN53" s="309"/>
      <c r="CO53" s="309"/>
      <c r="CP53" s="309"/>
      <c r="CQ53" s="309"/>
      <c r="CR53" s="309"/>
      <c r="CS53" s="309"/>
      <c r="CT53" s="309"/>
      <c r="CU53" s="309"/>
      <c r="CV53" s="309"/>
      <c r="CW53" s="309"/>
      <c r="CX53" s="309"/>
      <c r="CY53" s="309"/>
      <c r="CZ53" s="309"/>
      <c r="DA53" s="309"/>
      <c r="DB53" s="309"/>
      <c r="DC53" s="309"/>
      <c r="DD53" s="309"/>
      <c r="DE53" s="309"/>
      <c r="DF53" s="309"/>
      <c r="DG53" s="309"/>
      <c r="DH53" s="309"/>
    </row>
    <row r="54" spans="1:112" s="310" customFormat="1" ht="17.149999999999999" customHeight="1">
      <c r="A54" s="307">
        <v>51</v>
      </c>
      <c r="B54" s="128"/>
      <c r="C54" s="203"/>
      <c r="D54" s="204"/>
      <c r="E54" s="129"/>
      <c r="F54" s="130"/>
      <c r="G54" s="308"/>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c r="BO54" s="309"/>
      <c r="BP54" s="309"/>
      <c r="BQ54" s="309"/>
      <c r="BR54" s="309"/>
      <c r="BS54" s="309"/>
      <c r="BT54" s="309"/>
      <c r="BU54" s="309"/>
      <c r="BV54" s="309"/>
      <c r="BW54" s="309"/>
      <c r="BX54" s="309"/>
      <c r="BY54" s="309"/>
      <c r="BZ54" s="309"/>
      <c r="CA54" s="309"/>
      <c r="CB54" s="309"/>
      <c r="CC54" s="309"/>
      <c r="CD54" s="309"/>
      <c r="CE54" s="309"/>
      <c r="CF54" s="309"/>
      <c r="CG54" s="309"/>
      <c r="CH54" s="309"/>
      <c r="CI54" s="309"/>
      <c r="CJ54" s="309"/>
      <c r="CK54" s="309"/>
      <c r="CL54" s="309"/>
      <c r="CM54" s="309"/>
      <c r="CN54" s="309"/>
      <c r="CO54" s="309"/>
      <c r="CP54" s="309"/>
      <c r="CQ54" s="309"/>
      <c r="CR54" s="309"/>
      <c r="CS54" s="309"/>
      <c r="CT54" s="309"/>
      <c r="CU54" s="309"/>
      <c r="CV54" s="309"/>
      <c r="CW54" s="309"/>
      <c r="CX54" s="309"/>
      <c r="CY54" s="309"/>
      <c r="CZ54" s="309"/>
      <c r="DA54" s="309"/>
      <c r="DB54" s="309"/>
      <c r="DC54" s="309"/>
      <c r="DD54" s="309"/>
      <c r="DE54" s="309"/>
      <c r="DF54" s="309"/>
      <c r="DG54" s="309"/>
      <c r="DH54" s="309"/>
    </row>
    <row r="55" spans="1:112" s="310" customFormat="1" ht="17.149999999999999" customHeight="1">
      <c r="A55" s="307">
        <v>52</v>
      </c>
      <c r="B55" s="128"/>
      <c r="C55" s="203"/>
      <c r="D55" s="204"/>
      <c r="E55" s="129"/>
      <c r="F55" s="130"/>
      <c r="G55" s="308"/>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309"/>
      <c r="BK55" s="309"/>
      <c r="BL55" s="309"/>
      <c r="BM55" s="309"/>
      <c r="BN55" s="309"/>
      <c r="BO55" s="309"/>
      <c r="BP55" s="309"/>
      <c r="BQ55" s="309"/>
      <c r="BR55" s="309"/>
      <c r="BS55" s="309"/>
      <c r="BT55" s="309"/>
      <c r="BU55" s="309"/>
      <c r="BV55" s="309"/>
      <c r="BW55" s="309"/>
      <c r="BX55" s="309"/>
      <c r="BY55" s="309"/>
      <c r="BZ55" s="309"/>
      <c r="CA55" s="309"/>
      <c r="CB55" s="309"/>
      <c r="CC55" s="309"/>
      <c r="CD55" s="309"/>
      <c r="CE55" s="309"/>
      <c r="CF55" s="309"/>
      <c r="CG55" s="309"/>
      <c r="CH55" s="309"/>
      <c r="CI55" s="309"/>
      <c r="CJ55" s="309"/>
      <c r="CK55" s="309"/>
      <c r="CL55" s="309"/>
      <c r="CM55" s="309"/>
      <c r="CN55" s="309"/>
      <c r="CO55" s="309"/>
      <c r="CP55" s="309"/>
      <c r="CQ55" s="309"/>
      <c r="CR55" s="309"/>
      <c r="CS55" s="309"/>
      <c r="CT55" s="309"/>
      <c r="CU55" s="309"/>
      <c r="CV55" s="309"/>
      <c r="CW55" s="309"/>
      <c r="CX55" s="309"/>
      <c r="CY55" s="309"/>
      <c r="CZ55" s="309"/>
      <c r="DA55" s="309"/>
      <c r="DB55" s="309"/>
      <c r="DC55" s="309"/>
      <c r="DD55" s="309"/>
      <c r="DE55" s="309"/>
      <c r="DF55" s="309"/>
      <c r="DG55" s="309"/>
      <c r="DH55" s="309"/>
    </row>
    <row r="56" spans="1:112" s="310" customFormat="1" ht="17.149999999999999" customHeight="1">
      <c r="A56" s="307">
        <v>53</v>
      </c>
      <c r="B56" s="128"/>
      <c r="C56" s="203"/>
      <c r="D56" s="204"/>
      <c r="E56" s="129"/>
      <c r="F56" s="130"/>
      <c r="G56" s="308"/>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09"/>
      <c r="AX56" s="309"/>
      <c r="AY56" s="309"/>
      <c r="AZ56" s="309"/>
      <c r="BA56" s="309"/>
      <c r="BB56" s="309"/>
      <c r="BC56" s="309"/>
      <c r="BD56" s="309"/>
      <c r="BE56" s="309"/>
      <c r="BF56" s="309"/>
      <c r="BG56" s="309"/>
      <c r="BH56" s="309"/>
      <c r="BI56" s="309"/>
      <c r="BJ56" s="309"/>
      <c r="BK56" s="309"/>
      <c r="BL56" s="309"/>
      <c r="BM56" s="309"/>
      <c r="BN56" s="309"/>
      <c r="BO56" s="309"/>
      <c r="BP56" s="309"/>
      <c r="BQ56" s="309"/>
      <c r="BR56" s="309"/>
      <c r="BS56" s="309"/>
      <c r="BT56" s="309"/>
      <c r="BU56" s="309"/>
      <c r="BV56" s="309"/>
      <c r="BW56" s="309"/>
      <c r="BX56" s="309"/>
      <c r="BY56" s="309"/>
      <c r="BZ56" s="309"/>
      <c r="CA56" s="309"/>
      <c r="CB56" s="309"/>
      <c r="CC56" s="309"/>
      <c r="CD56" s="309"/>
      <c r="CE56" s="309"/>
      <c r="CF56" s="309"/>
      <c r="CG56" s="309"/>
      <c r="CH56" s="309"/>
      <c r="CI56" s="309"/>
      <c r="CJ56" s="309"/>
      <c r="CK56" s="309"/>
      <c r="CL56" s="309"/>
      <c r="CM56" s="309"/>
      <c r="CN56" s="309"/>
      <c r="CO56" s="309"/>
      <c r="CP56" s="309"/>
      <c r="CQ56" s="309"/>
      <c r="CR56" s="309"/>
      <c r="CS56" s="309"/>
      <c r="CT56" s="309"/>
      <c r="CU56" s="309"/>
      <c r="CV56" s="309"/>
      <c r="CW56" s="309"/>
      <c r="CX56" s="309"/>
      <c r="CY56" s="309"/>
      <c r="CZ56" s="309"/>
      <c r="DA56" s="309"/>
      <c r="DB56" s="309"/>
      <c r="DC56" s="309"/>
      <c r="DD56" s="309"/>
      <c r="DE56" s="309"/>
      <c r="DF56" s="309"/>
      <c r="DG56" s="309"/>
      <c r="DH56" s="309"/>
    </row>
    <row r="57" spans="1:112" s="310" customFormat="1" ht="17.149999999999999" customHeight="1">
      <c r="A57" s="307">
        <v>54</v>
      </c>
      <c r="B57" s="128"/>
      <c r="C57" s="203"/>
      <c r="D57" s="204"/>
      <c r="E57" s="129"/>
      <c r="F57" s="130"/>
      <c r="G57" s="308"/>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09"/>
      <c r="BP57" s="309"/>
      <c r="BQ57" s="309"/>
      <c r="BR57" s="309"/>
      <c r="BS57" s="309"/>
      <c r="BT57" s="309"/>
      <c r="BU57" s="309"/>
      <c r="BV57" s="309"/>
      <c r="BW57" s="309"/>
      <c r="BX57" s="309"/>
      <c r="BY57" s="309"/>
      <c r="BZ57" s="309"/>
      <c r="CA57" s="309"/>
      <c r="CB57" s="309"/>
      <c r="CC57" s="309"/>
      <c r="CD57" s="309"/>
      <c r="CE57" s="309"/>
      <c r="CF57" s="309"/>
      <c r="CG57" s="309"/>
      <c r="CH57" s="309"/>
      <c r="CI57" s="309"/>
      <c r="CJ57" s="309"/>
      <c r="CK57" s="309"/>
      <c r="CL57" s="309"/>
      <c r="CM57" s="309"/>
      <c r="CN57" s="309"/>
      <c r="CO57" s="309"/>
      <c r="CP57" s="309"/>
      <c r="CQ57" s="309"/>
      <c r="CR57" s="309"/>
      <c r="CS57" s="309"/>
      <c r="CT57" s="309"/>
      <c r="CU57" s="309"/>
      <c r="CV57" s="309"/>
      <c r="CW57" s="309"/>
      <c r="CX57" s="309"/>
      <c r="CY57" s="309"/>
      <c r="CZ57" s="309"/>
      <c r="DA57" s="309"/>
      <c r="DB57" s="309"/>
      <c r="DC57" s="309"/>
      <c r="DD57" s="309"/>
      <c r="DE57" s="309"/>
      <c r="DF57" s="309"/>
      <c r="DG57" s="309"/>
      <c r="DH57" s="309"/>
    </row>
    <row r="58" spans="1:112" s="310" customFormat="1" ht="17.149999999999999" customHeight="1">
      <c r="A58" s="307">
        <v>55</v>
      </c>
      <c r="B58" s="128"/>
      <c r="C58" s="203"/>
      <c r="D58" s="204"/>
      <c r="E58" s="129"/>
      <c r="F58" s="130"/>
      <c r="G58" s="308"/>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c r="BO58" s="309"/>
      <c r="BP58" s="309"/>
      <c r="BQ58" s="309"/>
      <c r="BR58" s="309"/>
      <c r="BS58" s="309"/>
      <c r="BT58" s="309"/>
      <c r="BU58" s="309"/>
      <c r="BV58" s="309"/>
      <c r="BW58" s="309"/>
      <c r="BX58" s="309"/>
      <c r="BY58" s="309"/>
      <c r="BZ58" s="309"/>
      <c r="CA58" s="309"/>
      <c r="CB58" s="309"/>
      <c r="CC58" s="309"/>
      <c r="CD58" s="309"/>
      <c r="CE58" s="309"/>
      <c r="CF58" s="309"/>
      <c r="CG58" s="309"/>
      <c r="CH58" s="309"/>
      <c r="CI58" s="309"/>
      <c r="CJ58" s="309"/>
      <c r="CK58" s="309"/>
      <c r="CL58" s="309"/>
      <c r="CM58" s="309"/>
      <c r="CN58" s="309"/>
      <c r="CO58" s="309"/>
      <c r="CP58" s="309"/>
      <c r="CQ58" s="309"/>
      <c r="CR58" s="309"/>
      <c r="CS58" s="309"/>
      <c r="CT58" s="309"/>
      <c r="CU58" s="309"/>
      <c r="CV58" s="309"/>
      <c r="CW58" s="309"/>
      <c r="CX58" s="309"/>
      <c r="CY58" s="309"/>
      <c r="CZ58" s="309"/>
      <c r="DA58" s="309"/>
      <c r="DB58" s="309"/>
      <c r="DC58" s="309"/>
      <c r="DD58" s="309"/>
      <c r="DE58" s="309"/>
      <c r="DF58" s="309"/>
      <c r="DG58" s="309"/>
      <c r="DH58" s="309"/>
    </row>
    <row r="59" spans="1:112" s="310" customFormat="1" ht="17.149999999999999" customHeight="1">
      <c r="A59" s="307">
        <v>56</v>
      </c>
      <c r="B59" s="128"/>
      <c r="C59" s="203"/>
      <c r="D59" s="204"/>
      <c r="E59" s="129"/>
      <c r="F59" s="130"/>
      <c r="G59" s="308"/>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09"/>
      <c r="BP59" s="309"/>
      <c r="BQ59" s="309"/>
      <c r="BR59" s="309"/>
      <c r="BS59" s="309"/>
      <c r="BT59" s="309"/>
      <c r="BU59" s="309"/>
      <c r="BV59" s="309"/>
      <c r="BW59" s="309"/>
      <c r="BX59" s="309"/>
      <c r="BY59" s="309"/>
      <c r="BZ59" s="309"/>
      <c r="CA59" s="309"/>
      <c r="CB59" s="309"/>
      <c r="CC59" s="309"/>
      <c r="CD59" s="309"/>
      <c r="CE59" s="309"/>
      <c r="CF59" s="309"/>
      <c r="CG59" s="309"/>
      <c r="CH59" s="309"/>
      <c r="CI59" s="309"/>
      <c r="CJ59" s="309"/>
      <c r="CK59" s="309"/>
      <c r="CL59" s="309"/>
      <c r="CM59" s="309"/>
      <c r="CN59" s="309"/>
      <c r="CO59" s="309"/>
      <c r="CP59" s="309"/>
      <c r="CQ59" s="309"/>
      <c r="CR59" s="309"/>
      <c r="CS59" s="309"/>
      <c r="CT59" s="309"/>
      <c r="CU59" s="309"/>
      <c r="CV59" s="309"/>
      <c r="CW59" s="309"/>
      <c r="CX59" s="309"/>
      <c r="CY59" s="309"/>
      <c r="CZ59" s="309"/>
      <c r="DA59" s="309"/>
      <c r="DB59" s="309"/>
      <c r="DC59" s="309"/>
      <c r="DD59" s="309"/>
      <c r="DE59" s="309"/>
      <c r="DF59" s="309"/>
      <c r="DG59" s="309"/>
      <c r="DH59" s="309"/>
    </row>
    <row r="60" spans="1:112" s="310" customFormat="1" ht="17.149999999999999" customHeight="1">
      <c r="A60" s="307">
        <v>57</v>
      </c>
      <c r="B60" s="128"/>
      <c r="C60" s="203"/>
      <c r="D60" s="204"/>
      <c r="E60" s="129"/>
      <c r="F60" s="130"/>
      <c r="G60" s="308"/>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c r="BO60" s="309"/>
      <c r="BP60" s="309"/>
      <c r="BQ60" s="309"/>
      <c r="BR60" s="309"/>
      <c r="BS60" s="309"/>
      <c r="BT60" s="309"/>
      <c r="BU60" s="309"/>
      <c r="BV60" s="309"/>
      <c r="BW60" s="309"/>
      <c r="BX60" s="309"/>
      <c r="BY60" s="309"/>
      <c r="BZ60" s="309"/>
      <c r="CA60" s="309"/>
      <c r="CB60" s="309"/>
      <c r="CC60" s="309"/>
      <c r="CD60" s="309"/>
      <c r="CE60" s="309"/>
      <c r="CF60" s="309"/>
      <c r="CG60" s="309"/>
      <c r="CH60" s="309"/>
      <c r="CI60" s="309"/>
      <c r="CJ60" s="309"/>
      <c r="CK60" s="309"/>
      <c r="CL60" s="309"/>
      <c r="CM60" s="309"/>
      <c r="CN60" s="309"/>
      <c r="CO60" s="309"/>
      <c r="CP60" s="309"/>
      <c r="CQ60" s="309"/>
      <c r="CR60" s="309"/>
      <c r="CS60" s="309"/>
      <c r="CT60" s="309"/>
      <c r="CU60" s="309"/>
      <c r="CV60" s="309"/>
      <c r="CW60" s="309"/>
      <c r="CX60" s="309"/>
      <c r="CY60" s="309"/>
      <c r="CZ60" s="309"/>
      <c r="DA60" s="309"/>
      <c r="DB60" s="309"/>
      <c r="DC60" s="309"/>
      <c r="DD60" s="309"/>
      <c r="DE60" s="309"/>
      <c r="DF60" s="309"/>
      <c r="DG60" s="309"/>
      <c r="DH60" s="309"/>
    </row>
    <row r="61" spans="1:112" s="310" customFormat="1" ht="17.149999999999999" customHeight="1">
      <c r="A61" s="307">
        <v>58</v>
      </c>
      <c r="B61" s="128"/>
      <c r="C61" s="203"/>
      <c r="D61" s="204"/>
      <c r="E61" s="129"/>
      <c r="F61" s="130"/>
      <c r="G61" s="308"/>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309"/>
      <c r="BA61" s="309"/>
      <c r="BB61" s="309"/>
      <c r="BC61" s="309"/>
      <c r="BD61" s="309"/>
      <c r="BE61" s="309"/>
      <c r="BF61" s="309"/>
      <c r="BG61" s="309"/>
      <c r="BH61" s="309"/>
      <c r="BI61" s="309"/>
      <c r="BJ61" s="309"/>
      <c r="BK61" s="309"/>
      <c r="BL61" s="309"/>
      <c r="BM61" s="309"/>
      <c r="BN61" s="309"/>
      <c r="BO61" s="309"/>
      <c r="BP61" s="309"/>
      <c r="BQ61" s="309"/>
      <c r="BR61" s="309"/>
      <c r="BS61" s="309"/>
      <c r="BT61" s="309"/>
      <c r="BU61" s="309"/>
      <c r="BV61" s="309"/>
      <c r="BW61" s="309"/>
      <c r="BX61" s="309"/>
      <c r="BY61" s="309"/>
      <c r="BZ61" s="309"/>
      <c r="CA61" s="309"/>
      <c r="CB61" s="309"/>
      <c r="CC61" s="309"/>
      <c r="CD61" s="309"/>
      <c r="CE61" s="309"/>
      <c r="CF61" s="309"/>
      <c r="CG61" s="309"/>
      <c r="CH61" s="309"/>
      <c r="CI61" s="309"/>
      <c r="CJ61" s="309"/>
      <c r="CK61" s="309"/>
      <c r="CL61" s="309"/>
      <c r="CM61" s="309"/>
      <c r="CN61" s="309"/>
      <c r="CO61" s="309"/>
      <c r="CP61" s="309"/>
      <c r="CQ61" s="309"/>
      <c r="CR61" s="309"/>
      <c r="CS61" s="309"/>
      <c r="CT61" s="309"/>
      <c r="CU61" s="309"/>
      <c r="CV61" s="309"/>
      <c r="CW61" s="309"/>
      <c r="CX61" s="309"/>
      <c r="CY61" s="309"/>
      <c r="CZ61" s="309"/>
      <c r="DA61" s="309"/>
      <c r="DB61" s="309"/>
      <c r="DC61" s="309"/>
      <c r="DD61" s="309"/>
      <c r="DE61" s="309"/>
      <c r="DF61" s="309"/>
      <c r="DG61" s="309"/>
      <c r="DH61" s="309"/>
    </row>
    <row r="62" spans="1:112" s="310" customFormat="1" ht="17.149999999999999" customHeight="1">
      <c r="A62" s="307">
        <v>59</v>
      </c>
      <c r="B62" s="128"/>
      <c r="C62" s="203"/>
      <c r="D62" s="204"/>
      <c r="E62" s="129"/>
      <c r="F62" s="130"/>
      <c r="G62" s="308"/>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c r="BO62" s="309"/>
      <c r="BP62" s="309"/>
      <c r="BQ62" s="309"/>
      <c r="BR62" s="309"/>
      <c r="BS62" s="309"/>
      <c r="BT62" s="309"/>
      <c r="BU62" s="309"/>
      <c r="BV62" s="309"/>
      <c r="BW62" s="309"/>
      <c r="BX62" s="309"/>
      <c r="BY62" s="309"/>
      <c r="BZ62" s="309"/>
      <c r="CA62" s="309"/>
      <c r="CB62" s="309"/>
      <c r="CC62" s="309"/>
      <c r="CD62" s="309"/>
      <c r="CE62" s="309"/>
      <c r="CF62" s="309"/>
      <c r="CG62" s="309"/>
      <c r="CH62" s="309"/>
      <c r="CI62" s="309"/>
      <c r="CJ62" s="309"/>
      <c r="CK62" s="309"/>
      <c r="CL62" s="309"/>
      <c r="CM62" s="309"/>
      <c r="CN62" s="309"/>
      <c r="CO62" s="309"/>
      <c r="CP62" s="309"/>
      <c r="CQ62" s="309"/>
      <c r="CR62" s="309"/>
      <c r="CS62" s="309"/>
      <c r="CT62" s="309"/>
      <c r="CU62" s="309"/>
      <c r="CV62" s="309"/>
      <c r="CW62" s="309"/>
      <c r="CX62" s="309"/>
      <c r="CY62" s="309"/>
      <c r="CZ62" s="309"/>
      <c r="DA62" s="309"/>
      <c r="DB62" s="309"/>
      <c r="DC62" s="309"/>
      <c r="DD62" s="309"/>
      <c r="DE62" s="309"/>
      <c r="DF62" s="309"/>
      <c r="DG62" s="309"/>
      <c r="DH62" s="309"/>
    </row>
    <row r="63" spans="1:112" s="310" customFormat="1" ht="17.149999999999999" customHeight="1">
      <c r="A63" s="307">
        <v>60</v>
      </c>
      <c r="B63" s="128"/>
      <c r="C63" s="203"/>
      <c r="D63" s="204"/>
      <c r="E63" s="129"/>
      <c r="F63" s="130"/>
      <c r="G63" s="308"/>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c r="BO63" s="309"/>
      <c r="BP63" s="309"/>
      <c r="BQ63" s="309"/>
      <c r="BR63" s="309"/>
      <c r="BS63" s="309"/>
      <c r="BT63" s="309"/>
      <c r="BU63" s="309"/>
      <c r="BV63" s="309"/>
      <c r="BW63" s="309"/>
      <c r="BX63" s="309"/>
      <c r="BY63" s="309"/>
      <c r="BZ63" s="309"/>
      <c r="CA63" s="309"/>
      <c r="CB63" s="309"/>
      <c r="CC63" s="309"/>
      <c r="CD63" s="309"/>
      <c r="CE63" s="309"/>
      <c r="CF63" s="309"/>
      <c r="CG63" s="309"/>
      <c r="CH63" s="309"/>
      <c r="CI63" s="309"/>
      <c r="CJ63" s="309"/>
      <c r="CK63" s="309"/>
      <c r="CL63" s="309"/>
      <c r="CM63" s="309"/>
      <c r="CN63" s="309"/>
      <c r="CO63" s="309"/>
      <c r="CP63" s="309"/>
      <c r="CQ63" s="309"/>
      <c r="CR63" s="309"/>
      <c r="CS63" s="309"/>
      <c r="CT63" s="309"/>
      <c r="CU63" s="309"/>
      <c r="CV63" s="309"/>
      <c r="CW63" s="309"/>
      <c r="CX63" s="309"/>
      <c r="CY63" s="309"/>
      <c r="CZ63" s="309"/>
      <c r="DA63" s="309"/>
      <c r="DB63" s="309"/>
      <c r="DC63" s="309"/>
      <c r="DD63" s="309"/>
      <c r="DE63" s="309"/>
      <c r="DF63" s="309"/>
      <c r="DG63" s="309"/>
      <c r="DH63" s="309"/>
    </row>
    <row r="64" spans="1:112" s="310" customFormat="1" ht="17.149999999999999" customHeight="1">
      <c r="A64" s="307">
        <v>61</v>
      </c>
      <c r="B64" s="128"/>
      <c r="C64" s="203"/>
      <c r="D64" s="204"/>
      <c r="E64" s="129"/>
      <c r="F64" s="130"/>
      <c r="G64" s="308"/>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309"/>
      <c r="AZ64" s="309"/>
      <c r="BA64" s="309"/>
      <c r="BB64" s="309"/>
      <c r="BC64" s="309"/>
      <c r="BD64" s="309"/>
      <c r="BE64" s="309"/>
      <c r="BF64" s="309"/>
      <c r="BG64" s="309"/>
      <c r="BH64" s="309"/>
      <c r="BI64" s="309"/>
      <c r="BJ64" s="309"/>
      <c r="BK64" s="309"/>
      <c r="BL64" s="309"/>
      <c r="BM64" s="309"/>
      <c r="BN64" s="309"/>
      <c r="BO64" s="309"/>
      <c r="BP64" s="309"/>
      <c r="BQ64" s="309"/>
      <c r="BR64" s="309"/>
      <c r="BS64" s="309"/>
      <c r="BT64" s="309"/>
      <c r="BU64" s="309"/>
      <c r="BV64" s="309"/>
      <c r="BW64" s="309"/>
      <c r="BX64" s="309"/>
      <c r="BY64" s="309"/>
      <c r="BZ64" s="309"/>
      <c r="CA64" s="309"/>
      <c r="CB64" s="309"/>
      <c r="CC64" s="309"/>
      <c r="CD64" s="309"/>
      <c r="CE64" s="309"/>
      <c r="CF64" s="309"/>
      <c r="CG64" s="309"/>
      <c r="CH64" s="309"/>
      <c r="CI64" s="309"/>
      <c r="CJ64" s="309"/>
      <c r="CK64" s="309"/>
      <c r="CL64" s="309"/>
      <c r="CM64" s="309"/>
      <c r="CN64" s="309"/>
      <c r="CO64" s="309"/>
      <c r="CP64" s="309"/>
      <c r="CQ64" s="309"/>
      <c r="CR64" s="309"/>
      <c r="CS64" s="309"/>
      <c r="CT64" s="309"/>
      <c r="CU64" s="309"/>
      <c r="CV64" s="309"/>
      <c r="CW64" s="309"/>
      <c r="CX64" s="309"/>
      <c r="CY64" s="309"/>
      <c r="CZ64" s="309"/>
      <c r="DA64" s="309"/>
      <c r="DB64" s="309"/>
      <c r="DC64" s="309"/>
      <c r="DD64" s="309"/>
      <c r="DE64" s="309"/>
      <c r="DF64" s="309"/>
      <c r="DG64" s="309"/>
      <c r="DH64" s="309"/>
    </row>
    <row r="65" spans="1:112" s="310" customFormat="1" ht="17.149999999999999" customHeight="1">
      <c r="A65" s="307">
        <v>62</v>
      </c>
      <c r="B65" s="128"/>
      <c r="C65" s="203"/>
      <c r="D65" s="204"/>
      <c r="E65" s="129"/>
      <c r="F65" s="130"/>
      <c r="G65" s="308"/>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309"/>
      <c r="AY65" s="309"/>
      <c r="AZ65" s="309"/>
      <c r="BA65" s="309"/>
      <c r="BB65" s="309"/>
      <c r="BC65" s="309"/>
      <c r="BD65" s="309"/>
      <c r="BE65" s="309"/>
      <c r="BF65" s="309"/>
      <c r="BG65" s="309"/>
      <c r="BH65" s="309"/>
      <c r="BI65" s="309"/>
      <c r="BJ65" s="309"/>
      <c r="BK65" s="309"/>
      <c r="BL65" s="309"/>
      <c r="BM65" s="309"/>
      <c r="BN65" s="309"/>
      <c r="BO65" s="309"/>
      <c r="BP65" s="309"/>
      <c r="BQ65" s="309"/>
      <c r="BR65" s="309"/>
      <c r="BS65" s="309"/>
      <c r="BT65" s="309"/>
      <c r="BU65" s="309"/>
      <c r="BV65" s="309"/>
      <c r="BW65" s="309"/>
      <c r="BX65" s="309"/>
      <c r="BY65" s="309"/>
      <c r="BZ65" s="309"/>
      <c r="CA65" s="309"/>
      <c r="CB65" s="309"/>
      <c r="CC65" s="309"/>
      <c r="CD65" s="309"/>
      <c r="CE65" s="309"/>
      <c r="CF65" s="309"/>
      <c r="CG65" s="309"/>
      <c r="CH65" s="309"/>
      <c r="CI65" s="309"/>
      <c r="CJ65" s="309"/>
      <c r="CK65" s="309"/>
      <c r="CL65" s="309"/>
      <c r="CM65" s="309"/>
      <c r="CN65" s="309"/>
      <c r="CO65" s="309"/>
      <c r="CP65" s="309"/>
      <c r="CQ65" s="309"/>
      <c r="CR65" s="309"/>
      <c r="CS65" s="309"/>
      <c r="CT65" s="309"/>
      <c r="CU65" s="309"/>
      <c r="CV65" s="309"/>
      <c r="CW65" s="309"/>
      <c r="CX65" s="309"/>
      <c r="CY65" s="309"/>
      <c r="CZ65" s="309"/>
      <c r="DA65" s="309"/>
      <c r="DB65" s="309"/>
      <c r="DC65" s="309"/>
      <c r="DD65" s="309"/>
      <c r="DE65" s="309"/>
      <c r="DF65" s="309"/>
      <c r="DG65" s="309"/>
      <c r="DH65" s="309"/>
    </row>
    <row r="66" spans="1:112" s="310" customFormat="1" ht="17.149999999999999" customHeight="1">
      <c r="A66" s="307">
        <v>63</v>
      </c>
      <c r="B66" s="128"/>
      <c r="C66" s="203"/>
      <c r="D66" s="204"/>
      <c r="E66" s="129"/>
      <c r="F66" s="130"/>
      <c r="G66" s="308"/>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309"/>
      <c r="BO66" s="309"/>
      <c r="BP66" s="309"/>
      <c r="BQ66" s="309"/>
      <c r="BR66" s="309"/>
      <c r="BS66" s="309"/>
      <c r="BT66" s="309"/>
      <c r="BU66" s="309"/>
      <c r="BV66" s="309"/>
      <c r="BW66" s="309"/>
      <c r="BX66" s="309"/>
      <c r="BY66" s="309"/>
      <c r="BZ66" s="309"/>
      <c r="CA66" s="309"/>
      <c r="CB66" s="309"/>
      <c r="CC66" s="309"/>
      <c r="CD66" s="309"/>
      <c r="CE66" s="309"/>
      <c r="CF66" s="309"/>
      <c r="CG66" s="309"/>
      <c r="CH66" s="309"/>
      <c r="CI66" s="309"/>
      <c r="CJ66" s="309"/>
      <c r="CK66" s="309"/>
      <c r="CL66" s="309"/>
      <c r="CM66" s="309"/>
      <c r="CN66" s="309"/>
      <c r="CO66" s="309"/>
      <c r="CP66" s="309"/>
      <c r="CQ66" s="309"/>
      <c r="CR66" s="309"/>
      <c r="CS66" s="309"/>
      <c r="CT66" s="309"/>
      <c r="CU66" s="309"/>
      <c r="CV66" s="309"/>
      <c r="CW66" s="309"/>
      <c r="CX66" s="309"/>
      <c r="CY66" s="309"/>
      <c r="CZ66" s="309"/>
      <c r="DA66" s="309"/>
      <c r="DB66" s="309"/>
      <c r="DC66" s="309"/>
      <c r="DD66" s="309"/>
      <c r="DE66" s="309"/>
      <c r="DF66" s="309"/>
      <c r="DG66" s="309"/>
      <c r="DH66" s="309"/>
    </row>
    <row r="67" spans="1:112" s="310" customFormat="1" ht="17.149999999999999" customHeight="1">
      <c r="A67" s="307">
        <v>64</v>
      </c>
      <c r="B67" s="128"/>
      <c r="C67" s="203"/>
      <c r="D67" s="204"/>
      <c r="E67" s="129"/>
      <c r="F67" s="130"/>
      <c r="G67" s="308"/>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309"/>
      <c r="BB67" s="309"/>
      <c r="BC67" s="309"/>
      <c r="BD67" s="309"/>
      <c r="BE67" s="309"/>
      <c r="BF67" s="309"/>
      <c r="BG67" s="309"/>
      <c r="BH67" s="309"/>
      <c r="BI67" s="309"/>
      <c r="BJ67" s="309"/>
      <c r="BK67" s="309"/>
      <c r="BL67" s="309"/>
      <c r="BM67" s="309"/>
      <c r="BN67" s="309"/>
      <c r="BO67" s="309"/>
      <c r="BP67" s="309"/>
      <c r="BQ67" s="309"/>
      <c r="BR67" s="309"/>
      <c r="BS67" s="309"/>
      <c r="BT67" s="309"/>
      <c r="BU67" s="309"/>
      <c r="BV67" s="309"/>
      <c r="BW67" s="309"/>
      <c r="BX67" s="309"/>
      <c r="BY67" s="309"/>
      <c r="BZ67" s="309"/>
      <c r="CA67" s="309"/>
      <c r="CB67" s="309"/>
      <c r="CC67" s="309"/>
      <c r="CD67" s="309"/>
      <c r="CE67" s="309"/>
      <c r="CF67" s="309"/>
      <c r="CG67" s="309"/>
      <c r="CH67" s="309"/>
      <c r="CI67" s="309"/>
      <c r="CJ67" s="309"/>
      <c r="CK67" s="309"/>
      <c r="CL67" s="309"/>
      <c r="CM67" s="309"/>
      <c r="CN67" s="309"/>
      <c r="CO67" s="309"/>
      <c r="CP67" s="309"/>
      <c r="CQ67" s="309"/>
      <c r="CR67" s="309"/>
      <c r="CS67" s="309"/>
      <c r="CT67" s="309"/>
      <c r="CU67" s="309"/>
      <c r="CV67" s="309"/>
      <c r="CW67" s="309"/>
      <c r="CX67" s="309"/>
      <c r="CY67" s="309"/>
      <c r="CZ67" s="309"/>
      <c r="DA67" s="309"/>
      <c r="DB67" s="309"/>
      <c r="DC67" s="309"/>
      <c r="DD67" s="309"/>
      <c r="DE67" s="309"/>
      <c r="DF67" s="309"/>
      <c r="DG67" s="309"/>
      <c r="DH67" s="309"/>
    </row>
    <row r="68" spans="1:112" s="310" customFormat="1" ht="17.149999999999999" customHeight="1">
      <c r="A68" s="307">
        <v>65</v>
      </c>
      <c r="B68" s="128"/>
      <c r="C68" s="203"/>
      <c r="D68" s="204"/>
      <c r="E68" s="129"/>
      <c r="F68" s="130"/>
      <c r="G68" s="308"/>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c r="BO68" s="309"/>
      <c r="BP68" s="309"/>
      <c r="BQ68" s="309"/>
      <c r="BR68" s="309"/>
      <c r="BS68" s="309"/>
      <c r="BT68" s="309"/>
      <c r="BU68" s="309"/>
      <c r="BV68" s="309"/>
      <c r="BW68" s="309"/>
      <c r="BX68" s="309"/>
      <c r="BY68" s="309"/>
      <c r="BZ68" s="309"/>
      <c r="CA68" s="309"/>
      <c r="CB68" s="309"/>
      <c r="CC68" s="309"/>
      <c r="CD68" s="309"/>
      <c r="CE68" s="309"/>
      <c r="CF68" s="309"/>
      <c r="CG68" s="309"/>
      <c r="CH68" s="309"/>
      <c r="CI68" s="309"/>
      <c r="CJ68" s="309"/>
      <c r="CK68" s="309"/>
      <c r="CL68" s="309"/>
      <c r="CM68" s="309"/>
      <c r="CN68" s="309"/>
      <c r="CO68" s="309"/>
      <c r="CP68" s="309"/>
      <c r="CQ68" s="309"/>
      <c r="CR68" s="309"/>
      <c r="CS68" s="309"/>
      <c r="CT68" s="309"/>
      <c r="CU68" s="309"/>
      <c r="CV68" s="309"/>
      <c r="CW68" s="309"/>
      <c r="CX68" s="309"/>
      <c r="CY68" s="309"/>
      <c r="CZ68" s="309"/>
      <c r="DA68" s="309"/>
      <c r="DB68" s="309"/>
      <c r="DC68" s="309"/>
      <c r="DD68" s="309"/>
      <c r="DE68" s="309"/>
      <c r="DF68" s="309"/>
      <c r="DG68" s="309"/>
      <c r="DH68" s="309"/>
    </row>
    <row r="69" spans="1:112" s="310" customFormat="1" ht="17.149999999999999" customHeight="1">
      <c r="A69" s="307">
        <v>66</v>
      </c>
      <c r="B69" s="128"/>
      <c r="C69" s="203"/>
      <c r="D69" s="204"/>
      <c r="E69" s="129"/>
      <c r="F69" s="130"/>
      <c r="G69" s="308"/>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c r="BO69" s="309"/>
      <c r="BP69" s="309"/>
      <c r="BQ69" s="309"/>
      <c r="BR69" s="309"/>
      <c r="BS69" s="309"/>
      <c r="BT69" s="309"/>
      <c r="BU69" s="309"/>
      <c r="BV69" s="309"/>
      <c r="BW69" s="309"/>
      <c r="BX69" s="309"/>
      <c r="BY69" s="309"/>
      <c r="BZ69" s="309"/>
      <c r="CA69" s="309"/>
      <c r="CB69" s="309"/>
      <c r="CC69" s="309"/>
      <c r="CD69" s="309"/>
      <c r="CE69" s="309"/>
      <c r="CF69" s="309"/>
      <c r="CG69" s="309"/>
      <c r="CH69" s="309"/>
      <c r="CI69" s="309"/>
      <c r="CJ69" s="309"/>
      <c r="CK69" s="309"/>
      <c r="CL69" s="309"/>
      <c r="CM69" s="309"/>
      <c r="CN69" s="309"/>
      <c r="CO69" s="309"/>
      <c r="CP69" s="309"/>
      <c r="CQ69" s="309"/>
      <c r="CR69" s="309"/>
      <c r="CS69" s="309"/>
      <c r="CT69" s="309"/>
      <c r="CU69" s="309"/>
      <c r="CV69" s="309"/>
      <c r="CW69" s="309"/>
      <c r="CX69" s="309"/>
      <c r="CY69" s="309"/>
      <c r="CZ69" s="309"/>
      <c r="DA69" s="309"/>
      <c r="DB69" s="309"/>
      <c r="DC69" s="309"/>
      <c r="DD69" s="309"/>
      <c r="DE69" s="309"/>
      <c r="DF69" s="309"/>
      <c r="DG69" s="309"/>
      <c r="DH69" s="309"/>
    </row>
    <row r="70" spans="1:112" s="310" customFormat="1" ht="17.149999999999999" customHeight="1">
      <c r="A70" s="307">
        <v>67</v>
      </c>
      <c r="B70" s="128"/>
      <c r="C70" s="203"/>
      <c r="D70" s="204"/>
      <c r="E70" s="129"/>
      <c r="F70" s="130"/>
      <c r="G70" s="308"/>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c r="BO70" s="309"/>
      <c r="BP70" s="309"/>
      <c r="BQ70" s="309"/>
      <c r="BR70" s="309"/>
      <c r="BS70" s="309"/>
      <c r="BT70" s="309"/>
      <c r="BU70" s="309"/>
      <c r="BV70" s="309"/>
      <c r="BW70" s="309"/>
      <c r="BX70" s="309"/>
      <c r="BY70" s="309"/>
      <c r="BZ70" s="309"/>
      <c r="CA70" s="309"/>
      <c r="CB70" s="309"/>
      <c r="CC70" s="309"/>
      <c r="CD70" s="309"/>
      <c r="CE70" s="309"/>
      <c r="CF70" s="309"/>
      <c r="CG70" s="309"/>
      <c r="CH70" s="309"/>
      <c r="CI70" s="309"/>
      <c r="CJ70" s="309"/>
      <c r="CK70" s="309"/>
      <c r="CL70" s="309"/>
      <c r="CM70" s="309"/>
      <c r="CN70" s="309"/>
      <c r="CO70" s="309"/>
      <c r="CP70" s="309"/>
      <c r="CQ70" s="309"/>
      <c r="CR70" s="309"/>
      <c r="CS70" s="309"/>
      <c r="CT70" s="309"/>
      <c r="CU70" s="309"/>
      <c r="CV70" s="309"/>
      <c r="CW70" s="309"/>
      <c r="CX70" s="309"/>
      <c r="CY70" s="309"/>
      <c r="CZ70" s="309"/>
      <c r="DA70" s="309"/>
      <c r="DB70" s="309"/>
      <c r="DC70" s="309"/>
      <c r="DD70" s="309"/>
      <c r="DE70" s="309"/>
      <c r="DF70" s="309"/>
      <c r="DG70" s="309"/>
      <c r="DH70" s="309"/>
    </row>
    <row r="71" spans="1:112" s="310" customFormat="1" ht="17.149999999999999" customHeight="1">
      <c r="A71" s="307">
        <v>68</v>
      </c>
      <c r="B71" s="128"/>
      <c r="C71" s="203"/>
      <c r="D71" s="204"/>
      <c r="E71" s="129"/>
      <c r="F71" s="130"/>
      <c r="G71" s="308"/>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c r="BO71" s="309"/>
      <c r="BP71" s="309"/>
      <c r="BQ71" s="309"/>
      <c r="BR71" s="309"/>
      <c r="BS71" s="309"/>
      <c r="BT71" s="309"/>
      <c r="BU71" s="309"/>
      <c r="BV71" s="309"/>
      <c r="BW71" s="309"/>
      <c r="BX71" s="309"/>
      <c r="BY71" s="309"/>
      <c r="BZ71" s="309"/>
      <c r="CA71" s="309"/>
      <c r="CB71" s="309"/>
      <c r="CC71" s="309"/>
      <c r="CD71" s="309"/>
      <c r="CE71" s="309"/>
      <c r="CF71" s="309"/>
      <c r="CG71" s="309"/>
      <c r="CH71" s="309"/>
      <c r="CI71" s="309"/>
      <c r="CJ71" s="309"/>
      <c r="CK71" s="309"/>
      <c r="CL71" s="309"/>
      <c r="CM71" s="309"/>
      <c r="CN71" s="309"/>
      <c r="CO71" s="309"/>
      <c r="CP71" s="309"/>
      <c r="CQ71" s="309"/>
      <c r="CR71" s="309"/>
      <c r="CS71" s="309"/>
      <c r="CT71" s="309"/>
      <c r="CU71" s="309"/>
      <c r="CV71" s="309"/>
      <c r="CW71" s="309"/>
      <c r="CX71" s="309"/>
      <c r="CY71" s="309"/>
      <c r="CZ71" s="309"/>
      <c r="DA71" s="309"/>
      <c r="DB71" s="309"/>
      <c r="DC71" s="309"/>
      <c r="DD71" s="309"/>
      <c r="DE71" s="309"/>
      <c r="DF71" s="309"/>
      <c r="DG71" s="309"/>
      <c r="DH71" s="309"/>
    </row>
    <row r="72" spans="1:112" s="310" customFormat="1" ht="17.149999999999999" customHeight="1">
      <c r="A72" s="307">
        <v>69</v>
      </c>
      <c r="B72" s="128"/>
      <c r="C72" s="203"/>
      <c r="D72" s="204"/>
      <c r="E72" s="129"/>
      <c r="F72" s="130"/>
      <c r="G72" s="308"/>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09"/>
      <c r="BO72" s="309"/>
      <c r="BP72" s="309"/>
      <c r="BQ72" s="309"/>
      <c r="BR72" s="309"/>
      <c r="BS72" s="309"/>
      <c r="BT72" s="309"/>
      <c r="BU72" s="309"/>
      <c r="BV72" s="309"/>
      <c r="BW72" s="309"/>
      <c r="BX72" s="309"/>
      <c r="BY72" s="309"/>
      <c r="BZ72" s="309"/>
      <c r="CA72" s="309"/>
      <c r="CB72" s="309"/>
      <c r="CC72" s="309"/>
      <c r="CD72" s="309"/>
      <c r="CE72" s="309"/>
      <c r="CF72" s="309"/>
      <c r="CG72" s="309"/>
      <c r="CH72" s="309"/>
      <c r="CI72" s="309"/>
      <c r="CJ72" s="309"/>
      <c r="CK72" s="309"/>
      <c r="CL72" s="309"/>
      <c r="CM72" s="309"/>
      <c r="CN72" s="309"/>
      <c r="CO72" s="309"/>
      <c r="CP72" s="309"/>
      <c r="CQ72" s="309"/>
      <c r="CR72" s="309"/>
      <c r="CS72" s="309"/>
      <c r="CT72" s="309"/>
      <c r="CU72" s="309"/>
      <c r="CV72" s="309"/>
      <c r="CW72" s="309"/>
      <c r="CX72" s="309"/>
      <c r="CY72" s="309"/>
      <c r="CZ72" s="309"/>
      <c r="DA72" s="309"/>
      <c r="DB72" s="309"/>
      <c r="DC72" s="309"/>
      <c r="DD72" s="309"/>
      <c r="DE72" s="309"/>
      <c r="DF72" s="309"/>
      <c r="DG72" s="309"/>
      <c r="DH72" s="309"/>
    </row>
    <row r="73" spans="1:112" s="310" customFormat="1" ht="17.149999999999999" customHeight="1">
      <c r="A73" s="307">
        <v>70</v>
      </c>
      <c r="B73" s="128"/>
      <c r="C73" s="203"/>
      <c r="D73" s="204"/>
      <c r="E73" s="129"/>
      <c r="F73" s="130"/>
      <c r="G73" s="308"/>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09"/>
      <c r="BE73" s="309"/>
      <c r="BF73" s="309"/>
      <c r="BG73" s="309"/>
      <c r="BH73" s="309"/>
      <c r="BI73" s="309"/>
      <c r="BJ73" s="309"/>
      <c r="BK73" s="309"/>
      <c r="BL73" s="309"/>
      <c r="BM73" s="309"/>
      <c r="BN73" s="309"/>
      <c r="BO73" s="309"/>
      <c r="BP73" s="309"/>
      <c r="BQ73" s="309"/>
      <c r="BR73" s="309"/>
      <c r="BS73" s="309"/>
      <c r="BT73" s="309"/>
      <c r="BU73" s="309"/>
      <c r="BV73" s="309"/>
      <c r="BW73" s="309"/>
      <c r="BX73" s="309"/>
      <c r="BY73" s="309"/>
      <c r="BZ73" s="309"/>
      <c r="CA73" s="309"/>
      <c r="CB73" s="309"/>
      <c r="CC73" s="309"/>
      <c r="CD73" s="309"/>
      <c r="CE73" s="309"/>
      <c r="CF73" s="309"/>
      <c r="CG73" s="309"/>
      <c r="CH73" s="309"/>
      <c r="CI73" s="309"/>
      <c r="CJ73" s="309"/>
      <c r="CK73" s="309"/>
      <c r="CL73" s="309"/>
      <c r="CM73" s="309"/>
      <c r="CN73" s="309"/>
      <c r="CO73" s="309"/>
      <c r="CP73" s="309"/>
      <c r="CQ73" s="309"/>
      <c r="CR73" s="309"/>
      <c r="CS73" s="309"/>
      <c r="CT73" s="309"/>
      <c r="CU73" s="309"/>
      <c r="CV73" s="309"/>
      <c r="CW73" s="309"/>
      <c r="CX73" s="309"/>
      <c r="CY73" s="309"/>
      <c r="CZ73" s="309"/>
      <c r="DA73" s="309"/>
      <c r="DB73" s="309"/>
      <c r="DC73" s="309"/>
      <c r="DD73" s="309"/>
      <c r="DE73" s="309"/>
      <c r="DF73" s="309"/>
      <c r="DG73" s="309"/>
      <c r="DH73" s="309"/>
    </row>
    <row r="74" spans="1:112" s="310" customFormat="1" ht="17.149999999999999" customHeight="1">
      <c r="A74" s="307">
        <v>71</v>
      </c>
      <c r="B74" s="128"/>
      <c r="C74" s="203"/>
      <c r="D74" s="204"/>
      <c r="E74" s="129"/>
      <c r="F74" s="130"/>
      <c r="G74" s="308"/>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c r="BO74" s="309"/>
      <c r="BP74" s="309"/>
      <c r="BQ74" s="309"/>
      <c r="BR74" s="309"/>
      <c r="BS74" s="309"/>
      <c r="BT74" s="309"/>
      <c r="BU74" s="309"/>
      <c r="BV74" s="309"/>
      <c r="BW74" s="309"/>
      <c r="BX74" s="309"/>
      <c r="BY74" s="309"/>
      <c r="BZ74" s="309"/>
      <c r="CA74" s="309"/>
      <c r="CB74" s="309"/>
      <c r="CC74" s="309"/>
      <c r="CD74" s="309"/>
      <c r="CE74" s="309"/>
      <c r="CF74" s="309"/>
      <c r="CG74" s="309"/>
      <c r="CH74" s="309"/>
      <c r="CI74" s="309"/>
      <c r="CJ74" s="309"/>
      <c r="CK74" s="309"/>
      <c r="CL74" s="309"/>
      <c r="CM74" s="309"/>
      <c r="CN74" s="309"/>
      <c r="CO74" s="309"/>
      <c r="CP74" s="309"/>
      <c r="CQ74" s="309"/>
      <c r="CR74" s="309"/>
      <c r="CS74" s="309"/>
      <c r="CT74" s="309"/>
      <c r="CU74" s="309"/>
      <c r="CV74" s="309"/>
      <c r="CW74" s="309"/>
      <c r="CX74" s="309"/>
      <c r="CY74" s="309"/>
      <c r="CZ74" s="309"/>
      <c r="DA74" s="309"/>
      <c r="DB74" s="309"/>
      <c r="DC74" s="309"/>
      <c r="DD74" s="309"/>
      <c r="DE74" s="309"/>
      <c r="DF74" s="309"/>
      <c r="DG74" s="309"/>
      <c r="DH74" s="309"/>
    </row>
    <row r="75" spans="1:112" s="310" customFormat="1" ht="17.149999999999999" customHeight="1">
      <c r="A75" s="307">
        <v>72</v>
      </c>
      <c r="B75" s="128"/>
      <c r="C75" s="203"/>
      <c r="D75" s="204"/>
      <c r="E75" s="129"/>
      <c r="F75" s="130"/>
      <c r="G75" s="308"/>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c r="BN75" s="309"/>
      <c r="BO75" s="309"/>
      <c r="BP75" s="309"/>
      <c r="BQ75" s="309"/>
      <c r="BR75" s="309"/>
      <c r="BS75" s="309"/>
      <c r="BT75" s="309"/>
      <c r="BU75" s="309"/>
      <c r="BV75" s="309"/>
      <c r="BW75" s="309"/>
      <c r="BX75" s="309"/>
      <c r="BY75" s="309"/>
      <c r="BZ75" s="309"/>
      <c r="CA75" s="309"/>
      <c r="CB75" s="309"/>
      <c r="CC75" s="309"/>
      <c r="CD75" s="309"/>
      <c r="CE75" s="309"/>
      <c r="CF75" s="309"/>
      <c r="CG75" s="309"/>
      <c r="CH75" s="309"/>
      <c r="CI75" s="309"/>
      <c r="CJ75" s="309"/>
      <c r="CK75" s="309"/>
      <c r="CL75" s="309"/>
      <c r="CM75" s="309"/>
      <c r="CN75" s="309"/>
      <c r="CO75" s="309"/>
      <c r="CP75" s="309"/>
      <c r="CQ75" s="309"/>
      <c r="CR75" s="309"/>
      <c r="CS75" s="309"/>
      <c r="CT75" s="309"/>
      <c r="CU75" s="309"/>
      <c r="CV75" s="309"/>
      <c r="CW75" s="309"/>
      <c r="CX75" s="309"/>
      <c r="CY75" s="309"/>
      <c r="CZ75" s="309"/>
      <c r="DA75" s="309"/>
      <c r="DB75" s="309"/>
      <c r="DC75" s="309"/>
      <c r="DD75" s="309"/>
      <c r="DE75" s="309"/>
      <c r="DF75" s="309"/>
      <c r="DG75" s="309"/>
      <c r="DH75" s="309"/>
    </row>
    <row r="76" spans="1:112" s="310" customFormat="1" ht="17.149999999999999" customHeight="1">
      <c r="A76" s="307">
        <v>73</v>
      </c>
      <c r="B76" s="128"/>
      <c r="C76" s="203"/>
      <c r="D76" s="204"/>
      <c r="E76" s="129"/>
      <c r="F76" s="130"/>
      <c r="G76" s="308"/>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309"/>
      <c r="AN76" s="309"/>
      <c r="AO76" s="309"/>
      <c r="AP76" s="309"/>
      <c r="AQ76" s="309"/>
      <c r="AR76" s="309"/>
      <c r="AS76" s="309"/>
      <c r="AT76" s="309"/>
      <c r="AU76" s="309"/>
      <c r="AV76" s="309"/>
      <c r="AW76" s="309"/>
      <c r="AX76" s="309"/>
      <c r="AY76" s="309"/>
      <c r="AZ76" s="309"/>
      <c r="BA76" s="309"/>
      <c r="BB76" s="309"/>
      <c r="BC76" s="309"/>
      <c r="BD76" s="309"/>
      <c r="BE76" s="309"/>
      <c r="BF76" s="309"/>
      <c r="BG76" s="309"/>
      <c r="BH76" s="309"/>
      <c r="BI76" s="309"/>
      <c r="BJ76" s="309"/>
      <c r="BK76" s="309"/>
      <c r="BL76" s="309"/>
      <c r="BM76" s="309"/>
      <c r="BN76" s="309"/>
      <c r="BO76" s="309"/>
      <c r="BP76" s="309"/>
      <c r="BQ76" s="309"/>
      <c r="BR76" s="309"/>
      <c r="BS76" s="309"/>
      <c r="BT76" s="309"/>
      <c r="BU76" s="309"/>
      <c r="BV76" s="309"/>
      <c r="BW76" s="309"/>
      <c r="BX76" s="309"/>
      <c r="BY76" s="309"/>
      <c r="BZ76" s="309"/>
      <c r="CA76" s="309"/>
      <c r="CB76" s="309"/>
      <c r="CC76" s="309"/>
      <c r="CD76" s="309"/>
      <c r="CE76" s="309"/>
      <c r="CF76" s="309"/>
      <c r="CG76" s="309"/>
      <c r="CH76" s="309"/>
      <c r="CI76" s="309"/>
      <c r="CJ76" s="309"/>
      <c r="CK76" s="309"/>
      <c r="CL76" s="309"/>
      <c r="CM76" s="309"/>
      <c r="CN76" s="309"/>
      <c r="CO76" s="309"/>
      <c r="CP76" s="309"/>
      <c r="CQ76" s="309"/>
      <c r="CR76" s="309"/>
      <c r="CS76" s="309"/>
      <c r="CT76" s="309"/>
      <c r="CU76" s="309"/>
      <c r="CV76" s="309"/>
      <c r="CW76" s="309"/>
      <c r="CX76" s="309"/>
      <c r="CY76" s="309"/>
      <c r="CZ76" s="309"/>
      <c r="DA76" s="309"/>
      <c r="DB76" s="309"/>
      <c r="DC76" s="309"/>
      <c r="DD76" s="309"/>
      <c r="DE76" s="309"/>
      <c r="DF76" s="309"/>
      <c r="DG76" s="309"/>
      <c r="DH76" s="309"/>
    </row>
    <row r="77" spans="1:112" s="310" customFormat="1" ht="17.149999999999999" customHeight="1">
      <c r="A77" s="307">
        <v>74</v>
      </c>
      <c r="B77" s="128"/>
      <c r="C77" s="203"/>
      <c r="D77" s="204"/>
      <c r="E77" s="129"/>
      <c r="F77" s="130"/>
      <c r="G77" s="308"/>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09"/>
      <c r="AK77" s="309"/>
      <c r="AL77" s="309"/>
      <c r="AM77" s="309"/>
      <c r="AN77" s="309"/>
      <c r="AO77" s="309"/>
      <c r="AP77" s="309"/>
      <c r="AQ77" s="309"/>
      <c r="AR77" s="309"/>
      <c r="AS77" s="309"/>
      <c r="AT77" s="309"/>
      <c r="AU77" s="309"/>
      <c r="AV77" s="309"/>
      <c r="AW77" s="309"/>
      <c r="AX77" s="309"/>
      <c r="AY77" s="309"/>
      <c r="AZ77" s="309"/>
      <c r="BA77" s="309"/>
      <c r="BB77" s="309"/>
      <c r="BC77" s="309"/>
      <c r="BD77" s="309"/>
      <c r="BE77" s="309"/>
      <c r="BF77" s="309"/>
      <c r="BG77" s="309"/>
      <c r="BH77" s="309"/>
      <c r="BI77" s="309"/>
      <c r="BJ77" s="309"/>
      <c r="BK77" s="309"/>
      <c r="BL77" s="309"/>
      <c r="BM77" s="309"/>
      <c r="BN77" s="309"/>
      <c r="BO77" s="309"/>
      <c r="BP77" s="309"/>
      <c r="BQ77" s="309"/>
      <c r="BR77" s="309"/>
      <c r="BS77" s="309"/>
      <c r="BT77" s="309"/>
      <c r="BU77" s="309"/>
      <c r="BV77" s="309"/>
      <c r="BW77" s="309"/>
      <c r="BX77" s="309"/>
      <c r="BY77" s="309"/>
      <c r="BZ77" s="309"/>
      <c r="CA77" s="309"/>
      <c r="CB77" s="309"/>
      <c r="CC77" s="309"/>
      <c r="CD77" s="309"/>
      <c r="CE77" s="309"/>
      <c r="CF77" s="309"/>
      <c r="CG77" s="309"/>
      <c r="CH77" s="309"/>
      <c r="CI77" s="309"/>
      <c r="CJ77" s="309"/>
      <c r="CK77" s="309"/>
      <c r="CL77" s="309"/>
      <c r="CM77" s="309"/>
      <c r="CN77" s="309"/>
      <c r="CO77" s="309"/>
      <c r="CP77" s="309"/>
      <c r="CQ77" s="309"/>
      <c r="CR77" s="309"/>
      <c r="CS77" s="309"/>
      <c r="CT77" s="309"/>
      <c r="CU77" s="309"/>
      <c r="CV77" s="309"/>
      <c r="CW77" s="309"/>
      <c r="CX77" s="309"/>
      <c r="CY77" s="309"/>
      <c r="CZ77" s="309"/>
      <c r="DA77" s="309"/>
      <c r="DB77" s="309"/>
      <c r="DC77" s="309"/>
      <c r="DD77" s="309"/>
      <c r="DE77" s="309"/>
      <c r="DF77" s="309"/>
      <c r="DG77" s="309"/>
      <c r="DH77" s="309"/>
    </row>
    <row r="78" spans="1:112" s="310" customFormat="1" ht="17.149999999999999" customHeight="1">
      <c r="A78" s="307">
        <v>75</v>
      </c>
      <c r="B78" s="128"/>
      <c r="C78" s="203"/>
      <c r="D78" s="204"/>
      <c r="E78" s="129"/>
      <c r="F78" s="130"/>
      <c r="G78" s="308"/>
      <c r="H78" s="309"/>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309"/>
      <c r="AN78" s="309"/>
      <c r="AO78" s="309"/>
      <c r="AP78" s="309"/>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c r="BN78" s="309"/>
      <c r="BO78" s="309"/>
      <c r="BP78" s="309"/>
      <c r="BQ78" s="309"/>
      <c r="BR78" s="309"/>
      <c r="BS78" s="309"/>
      <c r="BT78" s="309"/>
      <c r="BU78" s="309"/>
      <c r="BV78" s="309"/>
      <c r="BW78" s="309"/>
      <c r="BX78" s="309"/>
      <c r="BY78" s="309"/>
      <c r="BZ78" s="309"/>
      <c r="CA78" s="309"/>
      <c r="CB78" s="309"/>
      <c r="CC78" s="309"/>
      <c r="CD78" s="309"/>
      <c r="CE78" s="309"/>
      <c r="CF78" s="309"/>
      <c r="CG78" s="309"/>
      <c r="CH78" s="309"/>
      <c r="CI78" s="309"/>
      <c r="CJ78" s="309"/>
      <c r="CK78" s="309"/>
      <c r="CL78" s="309"/>
      <c r="CM78" s="309"/>
      <c r="CN78" s="309"/>
      <c r="CO78" s="309"/>
      <c r="CP78" s="309"/>
      <c r="CQ78" s="309"/>
      <c r="CR78" s="309"/>
      <c r="CS78" s="309"/>
      <c r="CT78" s="309"/>
      <c r="CU78" s="309"/>
      <c r="CV78" s="309"/>
      <c r="CW78" s="309"/>
      <c r="CX78" s="309"/>
      <c r="CY78" s="309"/>
      <c r="CZ78" s="309"/>
      <c r="DA78" s="309"/>
      <c r="DB78" s="309"/>
      <c r="DC78" s="309"/>
      <c r="DD78" s="309"/>
      <c r="DE78" s="309"/>
      <c r="DF78" s="309"/>
      <c r="DG78" s="309"/>
      <c r="DH78" s="309"/>
    </row>
    <row r="79" spans="1:112" s="310" customFormat="1" ht="17.149999999999999" customHeight="1">
      <c r="A79" s="307">
        <v>76</v>
      </c>
      <c r="B79" s="128"/>
      <c r="C79" s="203"/>
      <c r="D79" s="204"/>
      <c r="E79" s="129"/>
      <c r="F79" s="130"/>
      <c r="G79" s="308"/>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09"/>
      <c r="BF79" s="309"/>
      <c r="BG79" s="309"/>
      <c r="BH79" s="309"/>
      <c r="BI79" s="309"/>
      <c r="BJ79" s="309"/>
      <c r="BK79" s="309"/>
      <c r="BL79" s="309"/>
      <c r="BM79" s="309"/>
      <c r="BN79" s="309"/>
      <c r="BO79" s="309"/>
      <c r="BP79" s="309"/>
      <c r="BQ79" s="309"/>
      <c r="BR79" s="309"/>
      <c r="BS79" s="309"/>
      <c r="BT79" s="309"/>
      <c r="BU79" s="309"/>
      <c r="BV79" s="309"/>
      <c r="BW79" s="309"/>
      <c r="BX79" s="309"/>
      <c r="BY79" s="309"/>
      <c r="BZ79" s="309"/>
      <c r="CA79" s="309"/>
      <c r="CB79" s="309"/>
      <c r="CC79" s="309"/>
      <c r="CD79" s="309"/>
      <c r="CE79" s="309"/>
      <c r="CF79" s="309"/>
      <c r="CG79" s="309"/>
      <c r="CH79" s="309"/>
      <c r="CI79" s="309"/>
      <c r="CJ79" s="309"/>
      <c r="CK79" s="309"/>
      <c r="CL79" s="309"/>
      <c r="CM79" s="309"/>
      <c r="CN79" s="309"/>
      <c r="CO79" s="309"/>
      <c r="CP79" s="309"/>
      <c r="CQ79" s="309"/>
      <c r="CR79" s="309"/>
      <c r="CS79" s="309"/>
      <c r="CT79" s="309"/>
      <c r="CU79" s="309"/>
      <c r="CV79" s="309"/>
      <c r="CW79" s="309"/>
      <c r="CX79" s="309"/>
      <c r="CY79" s="309"/>
      <c r="CZ79" s="309"/>
      <c r="DA79" s="309"/>
      <c r="DB79" s="309"/>
      <c r="DC79" s="309"/>
      <c r="DD79" s="309"/>
      <c r="DE79" s="309"/>
      <c r="DF79" s="309"/>
      <c r="DG79" s="309"/>
      <c r="DH79" s="309"/>
    </row>
    <row r="80" spans="1:112" s="310" customFormat="1" ht="17.149999999999999" customHeight="1">
      <c r="A80" s="307">
        <v>77</v>
      </c>
      <c r="B80" s="128"/>
      <c r="C80" s="203"/>
      <c r="D80" s="204"/>
      <c r="E80" s="129"/>
      <c r="F80" s="130"/>
      <c r="G80" s="308"/>
      <c r="H80" s="309"/>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309"/>
      <c r="BH80" s="309"/>
      <c r="BI80" s="309"/>
      <c r="BJ80" s="309"/>
      <c r="BK80" s="309"/>
      <c r="BL80" s="309"/>
      <c r="BM80" s="309"/>
      <c r="BN80" s="309"/>
      <c r="BO80" s="309"/>
      <c r="BP80" s="309"/>
      <c r="BQ80" s="309"/>
      <c r="BR80" s="309"/>
      <c r="BS80" s="309"/>
      <c r="BT80" s="309"/>
      <c r="BU80" s="309"/>
      <c r="BV80" s="309"/>
      <c r="BW80" s="309"/>
      <c r="BX80" s="309"/>
      <c r="BY80" s="309"/>
      <c r="BZ80" s="309"/>
      <c r="CA80" s="309"/>
      <c r="CB80" s="309"/>
      <c r="CC80" s="309"/>
      <c r="CD80" s="309"/>
      <c r="CE80" s="309"/>
      <c r="CF80" s="309"/>
      <c r="CG80" s="309"/>
      <c r="CH80" s="309"/>
      <c r="CI80" s="309"/>
      <c r="CJ80" s="309"/>
      <c r="CK80" s="309"/>
      <c r="CL80" s="309"/>
      <c r="CM80" s="309"/>
      <c r="CN80" s="309"/>
      <c r="CO80" s="309"/>
      <c r="CP80" s="309"/>
      <c r="CQ80" s="309"/>
      <c r="CR80" s="309"/>
      <c r="CS80" s="309"/>
      <c r="CT80" s="309"/>
      <c r="CU80" s="309"/>
      <c r="CV80" s="309"/>
      <c r="CW80" s="309"/>
      <c r="CX80" s="309"/>
      <c r="CY80" s="309"/>
      <c r="CZ80" s="309"/>
      <c r="DA80" s="309"/>
      <c r="DB80" s="309"/>
      <c r="DC80" s="309"/>
      <c r="DD80" s="309"/>
      <c r="DE80" s="309"/>
      <c r="DF80" s="309"/>
      <c r="DG80" s="309"/>
      <c r="DH80" s="309"/>
    </row>
    <row r="81" spans="1:112" s="310" customFormat="1" ht="17.149999999999999" customHeight="1">
      <c r="A81" s="307">
        <v>78</v>
      </c>
      <c r="B81" s="128"/>
      <c r="C81" s="203"/>
      <c r="D81" s="204"/>
      <c r="E81" s="129"/>
      <c r="F81" s="130"/>
      <c r="G81" s="308"/>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09"/>
      <c r="BO81" s="309"/>
      <c r="BP81" s="309"/>
      <c r="BQ81" s="309"/>
      <c r="BR81" s="309"/>
      <c r="BS81" s="309"/>
      <c r="BT81" s="309"/>
      <c r="BU81" s="309"/>
      <c r="BV81" s="309"/>
      <c r="BW81" s="309"/>
      <c r="BX81" s="309"/>
      <c r="BY81" s="309"/>
      <c r="BZ81" s="309"/>
      <c r="CA81" s="309"/>
      <c r="CB81" s="309"/>
      <c r="CC81" s="309"/>
      <c r="CD81" s="309"/>
      <c r="CE81" s="309"/>
      <c r="CF81" s="309"/>
      <c r="CG81" s="309"/>
      <c r="CH81" s="309"/>
      <c r="CI81" s="309"/>
      <c r="CJ81" s="309"/>
      <c r="CK81" s="309"/>
      <c r="CL81" s="309"/>
      <c r="CM81" s="309"/>
      <c r="CN81" s="309"/>
      <c r="CO81" s="309"/>
      <c r="CP81" s="309"/>
      <c r="CQ81" s="309"/>
      <c r="CR81" s="309"/>
      <c r="CS81" s="309"/>
      <c r="CT81" s="309"/>
      <c r="CU81" s="309"/>
      <c r="CV81" s="309"/>
      <c r="CW81" s="309"/>
      <c r="CX81" s="309"/>
      <c r="CY81" s="309"/>
      <c r="CZ81" s="309"/>
      <c r="DA81" s="309"/>
      <c r="DB81" s="309"/>
      <c r="DC81" s="309"/>
      <c r="DD81" s="309"/>
      <c r="DE81" s="309"/>
      <c r="DF81" s="309"/>
      <c r="DG81" s="309"/>
      <c r="DH81" s="309"/>
    </row>
    <row r="82" spans="1:112" s="310" customFormat="1" ht="17.149999999999999" customHeight="1">
      <c r="A82" s="307">
        <v>79</v>
      </c>
      <c r="B82" s="128"/>
      <c r="C82" s="203"/>
      <c r="D82" s="204"/>
      <c r="E82" s="129"/>
      <c r="F82" s="130"/>
      <c r="G82" s="308"/>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309"/>
      <c r="AX82" s="309"/>
      <c r="AY82" s="309"/>
      <c r="AZ82" s="309"/>
      <c r="BA82" s="309"/>
      <c r="BB82" s="309"/>
      <c r="BC82" s="309"/>
      <c r="BD82" s="309"/>
      <c r="BE82" s="309"/>
      <c r="BF82" s="309"/>
      <c r="BG82" s="309"/>
      <c r="BH82" s="309"/>
      <c r="BI82" s="309"/>
      <c r="BJ82" s="309"/>
      <c r="BK82" s="309"/>
      <c r="BL82" s="309"/>
      <c r="BM82" s="309"/>
      <c r="BN82" s="309"/>
      <c r="BO82" s="309"/>
      <c r="BP82" s="309"/>
      <c r="BQ82" s="309"/>
      <c r="BR82" s="309"/>
      <c r="BS82" s="309"/>
      <c r="BT82" s="309"/>
      <c r="BU82" s="309"/>
      <c r="BV82" s="309"/>
      <c r="BW82" s="309"/>
      <c r="BX82" s="309"/>
      <c r="BY82" s="309"/>
      <c r="BZ82" s="309"/>
      <c r="CA82" s="309"/>
      <c r="CB82" s="309"/>
      <c r="CC82" s="309"/>
      <c r="CD82" s="309"/>
      <c r="CE82" s="309"/>
      <c r="CF82" s="309"/>
      <c r="CG82" s="309"/>
      <c r="CH82" s="309"/>
      <c r="CI82" s="309"/>
      <c r="CJ82" s="309"/>
      <c r="CK82" s="309"/>
      <c r="CL82" s="309"/>
      <c r="CM82" s="309"/>
      <c r="CN82" s="309"/>
      <c r="CO82" s="309"/>
      <c r="CP82" s="309"/>
      <c r="CQ82" s="309"/>
      <c r="CR82" s="309"/>
      <c r="CS82" s="309"/>
      <c r="CT82" s="309"/>
      <c r="CU82" s="309"/>
      <c r="CV82" s="309"/>
      <c r="CW82" s="309"/>
      <c r="CX82" s="309"/>
      <c r="CY82" s="309"/>
      <c r="CZ82" s="309"/>
      <c r="DA82" s="309"/>
      <c r="DB82" s="309"/>
      <c r="DC82" s="309"/>
      <c r="DD82" s="309"/>
      <c r="DE82" s="309"/>
      <c r="DF82" s="309"/>
      <c r="DG82" s="309"/>
      <c r="DH82" s="309"/>
    </row>
    <row r="83" spans="1:112" s="310" customFormat="1" ht="17.149999999999999" customHeight="1">
      <c r="A83" s="307">
        <v>80</v>
      </c>
      <c r="B83" s="128"/>
      <c r="C83" s="203"/>
      <c r="D83" s="204"/>
      <c r="E83" s="129"/>
      <c r="F83" s="130"/>
      <c r="G83" s="308"/>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309"/>
      <c r="BF83" s="309"/>
      <c r="BG83" s="309"/>
      <c r="BH83" s="309"/>
      <c r="BI83" s="309"/>
      <c r="BJ83" s="309"/>
      <c r="BK83" s="309"/>
      <c r="BL83" s="309"/>
      <c r="BM83" s="309"/>
      <c r="BN83" s="309"/>
      <c r="BO83" s="309"/>
      <c r="BP83" s="309"/>
      <c r="BQ83" s="309"/>
      <c r="BR83" s="309"/>
      <c r="BS83" s="309"/>
      <c r="BT83" s="309"/>
      <c r="BU83" s="309"/>
      <c r="BV83" s="309"/>
      <c r="BW83" s="309"/>
      <c r="BX83" s="309"/>
      <c r="BY83" s="309"/>
      <c r="BZ83" s="309"/>
      <c r="CA83" s="309"/>
      <c r="CB83" s="309"/>
      <c r="CC83" s="309"/>
      <c r="CD83" s="309"/>
      <c r="CE83" s="309"/>
      <c r="CF83" s="309"/>
      <c r="CG83" s="309"/>
      <c r="CH83" s="309"/>
      <c r="CI83" s="309"/>
      <c r="CJ83" s="309"/>
      <c r="CK83" s="309"/>
      <c r="CL83" s="309"/>
      <c r="CM83" s="309"/>
      <c r="CN83" s="309"/>
      <c r="CO83" s="309"/>
      <c r="CP83" s="309"/>
      <c r="CQ83" s="309"/>
      <c r="CR83" s="309"/>
      <c r="CS83" s="309"/>
      <c r="CT83" s="309"/>
      <c r="CU83" s="309"/>
      <c r="CV83" s="309"/>
      <c r="CW83" s="309"/>
      <c r="CX83" s="309"/>
      <c r="CY83" s="309"/>
      <c r="CZ83" s="309"/>
      <c r="DA83" s="309"/>
      <c r="DB83" s="309"/>
      <c r="DC83" s="309"/>
      <c r="DD83" s="309"/>
      <c r="DE83" s="309"/>
      <c r="DF83" s="309"/>
      <c r="DG83" s="309"/>
      <c r="DH83" s="309"/>
    </row>
    <row r="84" spans="1:112" s="310" customFormat="1" ht="17.149999999999999" customHeight="1">
      <c r="A84" s="307">
        <v>81</v>
      </c>
      <c r="B84" s="128"/>
      <c r="C84" s="203"/>
      <c r="D84" s="204"/>
      <c r="E84" s="129"/>
      <c r="F84" s="130"/>
      <c r="G84" s="308"/>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09"/>
      <c r="AP84" s="309"/>
      <c r="AQ84" s="309"/>
      <c r="AR84" s="309"/>
      <c r="AS84" s="309"/>
      <c r="AT84" s="309"/>
      <c r="AU84" s="309"/>
      <c r="AV84" s="309"/>
      <c r="AW84" s="309"/>
      <c r="AX84" s="309"/>
      <c r="AY84" s="309"/>
      <c r="AZ84" s="309"/>
      <c r="BA84" s="309"/>
      <c r="BB84" s="309"/>
      <c r="BC84" s="309"/>
      <c r="BD84" s="309"/>
      <c r="BE84" s="309"/>
      <c r="BF84" s="309"/>
      <c r="BG84" s="309"/>
      <c r="BH84" s="309"/>
      <c r="BI84" s="309"/>
      <c r="BJ84" s="309"/>
      <c r="BK84" s="309"/>
      <c r="BL84" s="309"/>
      <c r="BM84" s="309"/>
      <c r="BN84" s="309"/>
      <c r="BO84" s="309"/>
      <c r="BP84" s="309"/>
      <c r="BQ84" s="309"/>
      <c r="BR84" s="309"/>
      <c r="BS84" s="309"/>
      <c r="BT84" s="309"/>
      <c r="BU84" s="309"/>
      <c r="BV84" s="309"/>
      <c r="BW84" s="309"/>
      <c r="BX84" s="309"/>
      <c r="BY84" s="309"/>
      <c r="BZ84" s="309"/>
      <c r="CA84" s="309"/>
      <c r="CB84" s="309"/>
      <c r="CC84" s="309"/>
      <c r="CD84" s="309"/>
      <c r="CE84" s="309"/>
      <c r="CF84" s="309"/>
      <c r="CG84" s="309"/>
      <c r="CH84" s="309"/>
      <c r="CI84" s="309"/>
      <c r="CJ84" s="309"/>
      <c r="CK84" s="309"/>
      <c r="CL84" s="309"/>
      <c r="CM84" s="309"/>
      <c r="CN84" s="309"/>
      <c r="CO84" s="309"/>
      <c r="CP84" s="309"/>
      <c r="CQ84" s="309"/>
      <c r="CR84" s="309"/>
      <c r="CS84" s="309"/>
      <c r="CT84" s="309"/>
      <c r="CU84" s="309"/>
      <c r="CV84" s="309"/>
      <c r="CW84" s="309"/>
      <c r="CX84" s="309"/>
      <c r="CY84" s="309"/>
      <c r="CZ84" s="309"/>
      <c r="DA84" s="309"/>
      <c r="DB84" s="309"/>
      <c r="DC84" s="309"/>
      <c r="DD84" s="309"/>
      <c r="DE84" s="309"/>
      <c r="DF84" s="309"/>
      <c r="DG84" s="309"/>
      <c r="DH84" s="309"/>
    </row>
    <row r="85" spans="1:112" s="310" customFormat="1" ht="17.149999999999999" customHeight="1">
      <c r="A85" s="307">
        <v>82</v>
      </c>
      <c r="B85" s="128"/>
      <c r="C85" s="203"/>
      <c r="D85" s="204"/>
      <c r="E85" s="129"/>
      <c r="F85" s="130"/>
      <c r="G85" s="308"/>
      <c r="H85" s="309"/>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c r="AO85" s="309"/>
      <c r="AP85" s="309"/>
      <c r="AQ85" s="309"/>
      <c r="AR85" s="309"/>
      <c r="AS85" s="309"/>
      <c r="AT85" s="309"/>
      <c r="AU85" s="309"/>
      <c r="AV85" s="309"/>
      <c r="AW85" s="309"/>
      <c r="AX85" s="309"/>
      <c r="AY85" s="309"/>
      <c r="AZ85" s="309"/>
      <c r="BA85" s="309"/>
      <c r="BB85" s="309"/>
      <c r="BC85" s="309"/>
      <c r="BD85" s="309"/>
      <c r="BE85" s="309"/>
      <c r="BF85" s="309"/>
      <c r="BG85" s="309"/>
      <c r="BH85" s="309"/>
      <c r="BI85" s="309"/>
      <c r="BJ85" s="309"/>
      <c r="BK85" s="309"/>
      <c r="BL85" s="309"/>
      <c r="BM85" s="309"/>
      <c r="BN85" s="309"/>
      <c r="BO85" s="309"/>
      <c r="BP85" s="309"/>
      <c r="BQ85" s="309"/>
      <c r="BR85" s="309"/>
      <c r="BS85" s="309"/>
      <c r="BT85" s="309"/>
      <c r="BU85" s="309"/>
      <c r="BV85" s="309"/>
      <c r="BW85" s="309"/>
      <c r="BX85" s="309"/>
      <c r="BY85" s="309"/>
      <c r="BZ85" s="309"/>
      <c r="CA85" s="309"/>
      <c r="CB85" s="309"/>
      <c r="CC85" s="309"/>
      <c r="CD85" s="309"/>
      <c r="CE85" s="309"/>
      <c r="CF85" s="309"/>
      <c r="CG85" s="309"/>
      <c r="CH85" s="309"/>
      <c r="CI85" s="309"/>
      <c r="CJ85" s="309"/>
      <c r="CK85" s="309"/>
      <c r="CL85" s="309"/>
      <c r="CM85" s="309"/>
      <c r="CN85" s="309"/>
      <c r="CO85" s="309"/>
      <c r="CP85" s="309"/>
      <c r="CQ85" s="309"/>
      <c r="CR85" s="309"/>
      <c r="CS85" s="309"/>
      <c r="CT85" s="309"/>
      <c r="CU85" s="309"/>
      <c r="CV85" s="309"/>
      <c r="CW85" s="309"/>
      <c r="CX85" s="309"/>
      <c r="CY85" s="309"/>
      <c r="CZ85" s="309"/>
      <c r="DA85" s="309"/>
      <c r="DB85" s="309"/>
      <c r="DC85" s="309"/>
      <c r="DD85" s="309"/>
      <c r="DE85" s="309"/>
      <c r="DF85" s="309"/>
      <c r="DG85" s="309"/>
      <c r="DH85" s="309"/>
    </row>
    <row r="86" spans="1:112" s="310" customFormat="1" ht="17.149999999999999" customHeight="1">
      <c r="A86" s="307">
        <v>83</v>
      </c>
      <c r="B86" s="128"/>
      <c r="C86" s="203"/>
      <c r="D86" s="204"/>
      <c r="E86" s="129"/>
      <c r="F86" s="130"/>
      <c r="G86" s="308"/>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09"/>
      <c r="BH86" s="309"/>
      <c r="BI86" s="309"/>
      <c r="BJ86" s="309"/>
      <c r="BK86" s="309"/>
      <c r="BL86" s="309"/>
      <c r="BM86" s="309"/>
      <c r="BN86" s="309"/>
      <c r="BO86" s="309"/>
      <c r="BP86" s="309"/>
      <c r="BQ86" s="309"/>
      <c r="BR86" s="309"/>
      <c r="BS86" s="309"/>
      <c r="BT86" s="309"/>
      <c r="BU86" s="309"/>
      <c r="BV86" s="309"/>
      <c r="BW86" s="309"/>
      <c r="BX86" s="309"/>
      <c r="BY86" s="309"/>
      <c r="BZ86" s="309"/>
      <c r="CA86" s="309"/>
      <c r="CB86" s="309"/>
      <c r="CC86" s="309"/>
      <c r="CD86" s="309"/>
      <c r="CE86" s="309"/>
      <c r="CF86" s="309"/>
      <c r="CG86" s="309"/>
      <c r="CH86" s="309"/>
      <c r="CI86" s="309"/>
      <c r="CJ86" s="309"/>
      <c r="CK86" s="309"/>
      <c r="CL86" s="309"/>
      <c r="CM86" s="309"/>
      <c r="CN86" s="309"/>
      <c r="CO86" s="309"/>
      <c r="CP86" s="309"/>
      <c r="CQ86" s="309"/>
      <c r="CR86" s="309"/>
      <c r="CS86" s="309"/>
      <c r="CT86" s="309"/>
      <c r="CU86" s="309"/>
      <c r="CV86" s="309"/>
      <c r="CW86" s="309"/>
      <c r="CX86" s="309"/>
      <c r="CY86" s="309"/>
      <c r="CZ86" s="309"/>
      <c r="DA86" s="309"/>
      <c r="DB86" s="309"/>
      <c r="DC86" s="309"/>
      <c r="DD86" s="309"/>
      <c r="DE86" s="309"/>
      <c r="DF86" s="309"/>
      <c r="DG86" s="309"/>
      <c r="DH86" s="309"/>
    </row>
    <row r="87" spans="1:112" s="310" customFormat="1" ht="17.149999999999999" customHeight="1">
      <c r="A87" s="307">
        <v>84</v>
      </c>
      <c r="B87" s="128"/>
      <c r="C87" s="203"/>
      <c r="D87" s="204"/>
      <c r="E87" s="129"/>
      <c r="F87" s="130"/>
      <c r="G87" s="308"/>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09"/>
      <c r="BO87" s="309"/>
      <c r="BP87" s="309"/>
      <c r="BQ87" s="309"/>
      <c r="BR87" s="309"/>
      <c r="BS87" s="309"/>
      <c r="BT87" s="309"/>
      <c r="BU87" s="309"/>
      <c r="BV87" s="309"/>
      <c r="BW87" s="309"/>
      <c r="BX87" s="309"/>
      <c r="BY87" s="309"/>
      <c r="BZ87" s="309"/>
      <c r="CA87" s="309"/>
      <c r="CB87" s="309"/>
      <c r="CC87" s="309"/>
      <c r="CD87" s="309"/>
      <c r="CE87" s="309"/>
      <c r="CF87" s="309"/>
      <c r="CG87" s="309"/>
      <c r="CH87" s="309"/>
      <c r="CI87" s="309"/>
      <c r="CJ87" s="309"/>
      <c r="CK87" s="309"/>
      <c r="CL87" s="309"/>
      <c r="CM87" s="309"/>
      <c r="CN87" s="309"/>
      <c r="CO87" s="309"/>
      <c r="CP87" s="309"/>
      <c r="CQ87" s="309"/>
      <c r="CR87" s="309"/>
      <c r="CS87" s="309"/>
      <c r="CT87" s="309"/>
      <c r="CU87" s="309"/>
      <c r="CV87" s="309"/>
      <c r="CW87" s="309"/>
      <c r="CX87" s="309"/>
      <c r="CY87" s="309"/>
      <c r="CZ87" s="309"/>
      <c r="DA87" s="309"/>
      <c r="DB87" s="309"/>
      <c r="DC87" s="309"/>
      <c r="DD87" s="309"/>
      <c r="DE87" s="309"/>
      <c r="DF87" s="309"/>
      <c r="DG87" s="309"/>
      <c r="DH87" s="309"/>
    </row>
    <row r="88" spans="1:112" s="310" customFormat="1" ht="17.149999999999999" customHeight="1">
      <c r="A88" s="307">
        <v>85</v>
      </c>
      <c r="B88" s="128"/>
      <c r="C88" s="203"/>
      <c r="D88" s="204"/>
      <c r="E88" s="129"/>
      <c r="F88" s="130"/>
      <c r="G88" s="308"/>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309"/>
      <c r="AP88" s="309"/>
      <c r="AQ88" s="309"/>
      <c r="AR88" s="309"/>
      <c r="AS88" s="309"/>
      <c r="AT88" s="309"/>
      <c r="AU88" s="309"/>
      <c r="AV88" s="309"/>
      <c r="AW88" s="309"/>
      <c r="AX88" s="309"/>
      <c r="AY88" s="309"/>
      <c r="AZ88" s="309"/>
      <c r="BA88" s="309"/>
      <c r="BB88" s="309"/>
      <c r="BC88" s="309"/>
      <c r="BD88" s="309"/>
      <c r="BE88" s="309"/>
      <c r="BF88" s="309"/>
      <c r="BG88" s="309"/>
      <c r="BH88" s="309"/>
      <c r="BI88" s="309"/>
      <c r="BJ88" s="309"/>
      <c r="BK88" s="309"/>
      <c r="BL88" s="309"/>
      <c r="BM88" s="309"/>
      <c r="BN88" s="309"/>
      <c r="BO88" s="309"/>
      <c r="BP88" s="309"/>
      <c r="BQ88" s="309"/>
      <c r="BR88" s="309"/>
      <c r="BS88" s="309"/>
      <c r="BT88" s="309"/>
      <c r="BU88" s="309"/>
      <c r="BV88" s="309"/>
      <c r="BW88" s="309"/>
      <c r="BX88" s="309"/>
      <c r="BY88" s="309"/>
      <c r="BZ88" s="309"/>
      <c r="CA88" s="309"/>
      <c r="CB88" s="309"/>
      <c r="CC88" s="309"/>
      <c r="CD88" s="309"/>
      <c r="CE88" s="309"/>
      <c r="CF88" s="309"/>
      <c r="CG88" s="309"/>
      <c r="CH88" s="309"/>
      <c r="CI88" s="309"/>
      <c r="CJ88" s="309"/>
      <c r="CK88" s="309"/>
      <c r="CL88" s="309"/>
      <c r="CM88" s="309"/>
      <c r="CN88" s="309"/>
      <c r="CO88" s="309"/>
      <c r="CP88" s="309"/>
      <c r="CQ88" s="309"/>
      <c r="CR88" s="309"/>
      <c r="CS88" s="309"/>
      <c r="CT88" s="309"/>
      <c r="CU88" s="309"/>
      <c r="CV88" s="309"/>
      <c r="CW88" s="309"/>
      <c r="CX88" s="309"/>
      <c r="CY88" s="309"/>
      <c r="CZ88" s="309"/>
      <c r="DA88" s="309"/>
      <c r="DB88" s="309"/>
      <c r="DC88" s="309"/>
      <c r="DD88" s="309"/>
      <c r="DE88" s="309"/>
      <c r="DF88" s="309"/>
      <c r="DG88" s="309"/>
      <c r="DH88" s="309"/>
    </row>
    <row r="89" spans="1:112" s="310" customFormat="1" ht="17.149999999999999" customHeight="1">
      <c r="A89" s="307">
        <v>86</v>
      </c>
      <c r="B89" s="128"/>
      <c r="C89" s="203"/>
      <c r="D89" s="204"/>
      <c r="E89" s="129"/>
      <c r="F89" s="130"/>
      <c r="G89" s="308"/>
      <c r="H89" s="309"/>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c r="AK89" s="309"/>
      <c r="AL89" s="309"/>
      <c r="AM89" s="309"/>
      <c r="AN89" s="309"/>
      <c r="AO89" s="309"/>
      <c r="AP89" s="309"/>
      <c r="AQ89" s="309"/>
      <c r="AR89" s="309"/>
      <c r="AS89" s="309"/>
      <c r="AT89" s="309"/>
      <c r="AU89" s="309"/>
      <c r="AV89" s="309"/>
      <c r="AW89" s="309"/>
      <c r="AX89" s="309"/>
      <c r="AY89" s="309"/>
      <c r="AZ89" s="309"/>
      <c r="BA89" s="309"/>
      <c r="BB89" s="309"/>
      <c r="BC89" s="309"/>
      <c r="BD89" s="309"/>
      <c r="BE89" s="309"/>
      <c r="BF89" s="309"/>
      <c r="BG89" s="309"/>
      <c r="BH89" s="309"/>
      <c r="BI89" s="309"/>
      <c r="BJ89" s="309"/>
      <c r="BK89" s="309"/>
      <c r="BL89" s="309"/>
      <c r="BM89" s="309"/>
      <c r="BN89" s="309"/>
      <c r="BO89" s="309"/>
      <c r="BP89" s="309"/>
      <c r="BQ89" s="309"/>
      <c r="BR89" s="309"/>
      <c r="BS89" s="309"/>
      <c r="BT89" s="309"/>
      <c r="BU89" s="309"/>
      <c r="BV89" s="309"/>
      <c r="BW89" s="309"/>
      <c r="BX89" s="309"/>
      <c r="BY89" s="309"/>
      <c r="BZ89" s="309"/>
      <c r="CA89" s="309"/>
      <c r="CB89" s="309"/>
      <c r="CC89" s="309"/>
      <c r="CD89" s="309"/>
      <c r="CE89" s="309"/>
      <c r="CF89" s="309"/>
      <c r="CG89" s="309"/>
      <c r="CH89" s="309"/>
      <c r="CI89" s="309"/>
      <c r="CJ89" s="309"/>
      <c r="CK89" s="309"/>
      <c r="CL89" s="309"/>
      <c r="CM89" s="309"/>
      <c r="CN89" s="309"/>
      <c r="CO89" s="309"/>
      <c r="CP89" s="309"/>
      <c r="CQ89" s="309"/>
      <c r="CR89" s="309"/>
      <c r="CS89" s="309"/>
      <c r="CT89" s="309"/>
      <c r="CU89" s="309"/>
      <c r="CV89" s="309"/>
      <c r="CW89" s="309"/>
      <c r="CX89" s="309"/>
      <c r="CY89" s="309"/>
      <c r="CZ89" s="309"/>
      <c r="DA89" s="309"/>
      <c r="DB89" s="309"/>
      <c r="DC89" s="309"/>
      <c r="DD89" s="309"/>
      <c r="DE89" s="309"/>
      <c r="DF89" s="309"/>
      <c r="DG89" s="309"/>
      <c r="DH89" s="309"/>
    </row>
    <row r="90" spans="1:112" s="310" customFormat="1" ht="17.149999999999999" customHeight="1">
      <c r="A90" s="307">
        <v>87</v>
      </c>
      <c r="B90" s="128"/>
      <c r="C90" s="203"/>
      <c r="D90" s="204"/>
      <c r="E90" s="129"/>
      <c r="F90" s="130"/>
      <c r="G90" s="308"/>
      <c r="H90" s="309"/>
      <c r="I90" s="309"/>
      <c r="J90" s="309"/>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09"/>
      <c r="AK90" s="309"/>
      <c r="AL90" s="309"/>
      <c r="AM90" s="309"/>
      <c r="AN90" s="309"/>
      <c r="AO90" s="309"/>
      <c r="AP90" s="309"/>
      <c r="AQ90" s="309"/>
      <c r="AR90" s="309"/>
      <c r="AS90" s="309"/>
      <c r="AT90" s="309"/>
      <c r="AU90" s="309"/>
      <c r="AV90" s="309"/>
      <c r="AW90" s="309"/>
      <c r="AX90" s="309"/>
      <c r="AY90" s="309"/>
      <c r="AZ90" s="309"/>
      <c r="BA90" s="309"/>
      <c r="BB90" s="309"/>
      <c r="BC90" s="309"/>
      <c r="BD90" s="309"/>
      <c r="BE90" s="309"/>
      <c r="BF90" s="309"/>
      <c r="BG90" s="309"/>
      <c r="BH90" s="309"/>
      <c r="BI90" s="309"/>
      <c r="BJ90" s="309"/>
      <c r="BK90" s="309"/>
      <c r="BL90" s="309"/>
      <c r="BM90" s="309"/>
      <c r="BN90" s="309"/>
      <c r="BO90" s="309"/>
      <c r="BP90" s="309"/>
      <c r="BQ90" s="309"/>
      <c r="BR90" s="309"/>
      <c r="BS90" s="309"/>
      <c r="BT90" s="309"/>
      <c r="BU90" s="309"/>
      <c r="BV90" s="309"/>
      <c r="BW90" s="309"/>
      <c r="BX90" s="309"/>
      <c r="BY90" s="309"/>
      <c r="BZ90" s="309"/>
      <c r="CA90" s="309"/>
      <c r="CB90" s="309"/>
      <c r="CC90" s="309"/>
      <c r="CD90" s="309"/>
      <c r="CE90" s="309"/>
      <c r="CF90" s="309"/>
      <c r="CG90" s="309"/>
      <c r="CH90" s="309"/>
      <c r="CI90" s="309"/>
      <c r="CJ90" s="309"/>
      <c r="CK90" s="309"/>
      <c r="CL90" s="309"/>
      <c r="CM90" s="309"/>
      <c r="CN90" s="309"/>
      <c r="CO90" s="309"/>
      <c r="CP90" s="309"/>
      <c r="CQ90" s="309"/>
      <c r="CR90" s="309"/>
      <c r="CS90" s="309"/>
      <c r="CT90" s="309"/>
      <c r="CU90" s="309"/>
      <c r="CV90" s="309"/>
      <c r="CW90" s="309"/>
      <c r="CX90" s="309"/>
      <c r="CY90" s="309"/>
      <c r="CZ90" s="309"/>
      <c r="DA90" s="309"/>
      <c r="DB90" s="309"/>
      <c r="DC90" s="309"/>
      <c r="DD90" s="309"/>
      <c r="DE90" s="309"/>
      <c r="DF90" s="309"/>
      <c r="DG90" s="309"/>
      <c r="DH90" s="309"/>
    </row>
    <row r="91" spans="1:112" s="310" customFormat="1" ht="17.149999999999999" customHeight="1">
      <c r="A91" s="307">
        <v>88</v>
      </c>
      <c r="B91" s="128"/>
      <c r="C91" s="203"/>
      <c r="D91" s="204"/>
      <c r="E91" s="129"/>
      <c r="F91" s="130"/>
      <c r="G91" s="308"/>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c r="BO91" s="309"/>
      <c r="BP91" s="309"/>
      <c r="BQ91" s="309"/>
      <c r="BR91" s="309"/>
      <c r="BS91" s="309"/>
      <c r="BT91" s="309"/>
      <c r="BU91" s="309"/>
      <c r="BV91" s="309"/>
      <c r="BW91" s="309"/>
      <c r="BX91" s="309"/>
      <c r="BY91" s="309"/>
      <c r="BZ91" s="309"/>
      <c r="CA91" s="309"/>
      <c r="CB91" s="309"/>
      <c r="CC91" s="309"/>
      <c r="CD91" s="309"/>
      <c r="CE91" s="309"/>
      <c r="CF91" s="309"/>
      <c r="CG91" s="309"/>
      <c r="CH91" s="309"/>
      <c r="CI91" s="309"/>
      <c r="CJ91" s="309"/>
      <c r="CK91" s="309"/>
      <c r="CL91" s="309"/>
      <c r="CM91" s="309"/>
      <c r="CN91" s="309"/>
      <c r="CO91" s="309"/>
      <c r="CP91" s="309"/>
      <c r="CQ91" s="309"/>
      <c r="CR91" s="309"/>
      <c r="CS91" s="309"/>
      <c r="CT91" s="309"/>
      <c r="CU91" s="309"/>
      <c r="CV91" s="309"/>
      <c r="CW91" s="309"/>
      <c r="CX91" s="309"/>
      <c r="CY91" s="309"/>
      <c r="CZ91" s="309"/>
      <c r="DA91" s="309"/>
      <c r="DB91" s="309"/>
      <c r="DC91" s="309"/>
      <c r="DD91" s="309"/>
      <c r="DE91" s="309"/>
      <c r="DF91" s="309"/>
      <c r="DG91" s="309"/>
      <c r="DH91" s="309"/>
    </row>
    <row r="92" spans="1:112" s="310" customFormat="1" ht="17.149999999999999" customHeight="1">
      <c r="A92" s="307">
        <v>89</v>
      </c>
      <c r="B92" s="128"/>
      <c r="C92" s="203"/>
      <c r="D92" s="204"/>
      <c r="E92" s="129"/>
      <c r="F92" s="130"/>
      <c r="G92" s="308"/>
      <c r="H92" s="309"/>
      <c r="I92" s="309"/>
      <c r="J92" s="309"/>
      <c r="K92" s="309"/>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09"/>
      <c r="AK92" s="309"/>
      <c r="AL92" s="309"/>
      <c r="AM92" s="309"/>
      <c r="AN92" s="309"/>
      <c r="AO92" s="309"/>
      <c r="AP92" s="309"/>
      <c r="AQ92" s="309"/>
      <c r="AR92" s="309"/>
      <c r="AS92" s="309"/>
      <c r="AT92" s="309"/>
      <c r="AU92" s="309"/>
      <c r="AV92" s="309"/>
      <c r="AW92" s="309"/>
      <c r="AX92" s="309"/>
      <c r="AY92" s="309"/>
      <c r="AZ92" s="309"/>
      <c r="BA92" s="309"/>
      <c r="BB92" s="309"/>
      <c r="BC92" s="309"/>
      <c r="BD92" s="309"/>
      <c r="BE92" s="309"/>
      <c r="BF92" s="309"/>
      <c r="BG92" s="309"/>
      <c r="BH92" s="309"/>
      <c r="BI92" s="309"/>
      <c r="BJ92" s="309"/>
      <c r="BK92" s="309"/>
      <c r="BL92" s="309"/>
      <c r="BM92" s="309"/>
      <c r="BN92" s="309"/>
      <c r="BO92" s="309"/>
      <c r="BP92" s="309"/>
      <c r="BQ92" s="309"/>
      <c r="BR92" s="309"/>
      <c r="BS92" s="309"/>
      <c r="BT92" s="309"/>
      <c r="BU92" s="309"/>
      <c r="BV92" s="309"/>
      <c r="BW92" s="309"/>
      <c r="BX92" s="309"/>
      <c r="BY92" s="309"/>
      <c r="BZ92" s="309"/>
      <c r="CA92" s="309"/>
      <c r="CB92" s="309"/>
      <c r="CC92" s="309"/>
      <c r="CD92" s="309"/>
      <c r="CE92" s="309"/>
      <c r="CF92" s="309"/>
      <c r="CG92" s="309"/>
      <c r="CH92" s="309"/>
      <c r="CI92" s="309"/>
      <c r="CJ92" s="309"/>
      <c r="CK92" s="309"/>
      <c r="CL92" s="309"/>
      <c r="CM92" s="309"/>
      <c r="CN92" s="309"/>
      <c r="CO92" s="309"/>
      <c r="CP92" s="309"/>
      <c r="CQ92" s="309"/>
      <c r="CR92" s="309"/>
      <c r="CS92" s="309"/>
      <c r="CT92" s="309"/>
      <c r="CU92" s="309"/>
      <c r="CV92" s="309"/>
      <c r="CW92" s="309"/>
      <c r="CX92" s="309"/>
      <c r="CY92" s="309"/>
      <c r="CZ92" s="309"/>
      <c r="DA92" s="309"/>
      <c r="DB92" s="309"/>
      <c r="DC92" s="309"/>
      <c r="DD92" s="309"/>
      <c r="DE92" s="309"/>
      <c r="DF92" s="309"/>
      <c r="DG92" s="309"/>
      <c r="DH92" s="309"/>
    </row>
    <row r="93" spans="1:112" s="310" customFormat="1" ht="17.149999999999999" customHeight="1">
      <c r="A93" s="307">
        <v>90</v>
      </c>
      <c r="B93" s="128"/>
      <c r="C93" s="203"/>
      <c r="D93" s="204"/>
      <c r="E93" s="129"/>
      <c r="F93" s="130"/>
      <c r="G93" s="308"/>
      <c r="H93" s="309"/>
      <c r="I93" s="309"/>
      <c r="J93" s="309"/>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309"/>
      <c r="AP93" s="309"/>
      <c r="AQ93" s="309"/>
      <c r="AR93" s="309"/>
      <c r="AS93" s="309"/>
      <c r="AT93" s="309"/>
      <c r="AU93" s="309"/>
      <c r="AV93" s="309"/>
      <c r="AW93" s="309"/>
      <c r="AX93" s="309"/>
      <c r="AY93" s="309"/>
      <c r="AZ93" s="309"/>
      <c r="BA93" s="309"/>
      <c r="BB93" s="309"/>
      <c r="BC93" s="309"/>
      <c r="BD93" s="309"/>
      <c r="BE93" s="309"/>
      <c r="BF93" s="309"/>
      <c r="BG93" s="309"/>
      <c r="BH93" s="309"/>
      <c r="BI93" s="309"/>
      <c r="BJ93" s="309"/>
      <c r="BK93" s="309"/>
      <c r="BL93" s="309"/>
      <c r="BM93" s="309"/>
      <c r="BN93" s="309"/>
      <c r="BO93" s="309"/>
      <c r="BP93" s="309"/>
      <c r="BQ93" s="309"/>
      <c r="BR93" s="309"/>
      <c r="BS93" s="309"/>
      <c r="BT93" s="309"/>
      <c r="BU93" s="309"/>
      <c r="BV93" s="309"/>
      <c r="BW93" s="309"/>
      <c r="BX93" s="309"/>
      <c r="BY93" s="309"/>
      <c r="BZ93" s="309"/>
      <c r="CA93" s="309"/>
      <c r="CB93" s="309"/>
      <c r="CC93" s="309"/>
      <c r="CD93" s="309"/>
      <c r="CE93" s="309"/>
      <c r="CF93" s="309"/>
      <c r="CG93" s="309"/>
      <c r="CH93" s="309"/>
      <c r="CI93" s="309"/>
      <c r="CJ93" s="309"/>
      <c r="CK93" s="309"/>
      <c r="CL93" s="309"/>
      <c r="CM93" s="309"/>
      <c r="CN93" s="309"/>
      <c r="CO93" s="309"/>
      <c r="CP93" s="309"/>
      <c r="CQ93" s="309"/>
      <c r="CR93" s="309"/>
      <c r="CS93" s="309"/>
      <c r="CT93" s="309"/>
      <c r="CU93" s="309"/>
      <c r="CV93" s="309"/>
      <c r="CW93" s="309"/>
      <c r="CX93" s="309"/>
      <c r="CY93" s="309"/>
      <c r="CZ93" s="309"/>
      <c r="DA93" s="309"/>
      <c r="DB93" s="309"/>
      <c r="DC93" s="309"/>
      <c r="DD93" s="309"/>
      <c r="DE93" s="309"/>
      <c r="DF93" s="309"/>
      <c r="DG93" s="309"/>
      <c r="DH93" s="309"/>
    </row>
    <row r="94" spans="1:112" s="310" customFormat="1" ht="17.149999999999999" customHeight="1">
      <c r="A94" s="307">
        <v>91</v>
      </c>
      <c r="B94" s="128"/>
      <c r="C94" s="203"/>
      <c r="D94" s="204"/>
      <c r="E94" s="129"/>
      <c r="F94" s="130"/>
      <c r="G94" s="308"/>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09"/>
      <c r="AM94" s="309"/>
      <c r="AN94" s="309"/>
      <c r="AO94" s="309"/>
      <c r="AP94" s="309"/>
      <c r="AQ94" s="309"/>
      <c r="AR94" s="309"/>
      <c r="AS94" s="309"/>
      <c r="AT94" s="309"/>
      <c r="AU94" s="309"/>
      <c r="AV94" s="309"/>
      <c r="AW94" s="309"/>
      <c r="AX94" s="309"/>
      <c r="AY94" s="309"/>
      <c r="AZ94" s="309"/>
      <c r="BA94" s="309"/>
      <c r="BB94" s="309"/>
      <c r="BC94" s="309"/>
      <c r="BD94" s="309"/>
      <c r="BE94" s="309"/>
      <c r="BF94" s="309"/>
      <c r="BG94" s="309"/>
      <c r="BH94" s="309"/>
      <c r="BI94" s="309"/>
      <c r="BJ94" s="309"/>
      <c r="BK94" s="309"/>
      <c r="BL94" s="309"/>
      <c r="BM94" s="309"/>
      <c r="BN94" s="309"/>
      <c r="BO94" s="309"/>
      <c r="BP94" s="309"/>
      <c r="BQ94" s="309"/>
      <c r="BR94" s="309"/>
      <c r="BS94" s="309"/>
      <c r="BT94" s="309"/>
      <c r="BU94" s="309"/>
      <c r="BV94" s="309"/>
      <c r="BW94" s="309"/>
      <c r="BX94" s="309"/>
      <c r="BY94" s="309"/>
      <c r="BZ94" s="309"/>
      <c r="CA94" s="309"/>
      <c r="CB94" s="309"/>
      <c r="CC94" s="309"/>
      <c r="CD94" s="309"/>
      <c r="CE94" s="309"/>
      <c r="CF94" s="309"/>
      <c r="CG94" s="309"/>
      <c r="CH94" s="309"/>
      <c r="CI94" s="309"/>
      <c r="CJ94" s="309"/>
      <c r="CK94" s="309"/>
      <c r="CL94" s="309"/>
      <c r="CM94" s="309"/>
      <c r="CN94" s="309"/>
      <c r="CO94" s="309"/>
      <c r="CP94" s="309"/>
      <c r="CQ94" s="309"/>
      <c r="CR94" s="309"/>
      <c r="CS94" s="309"/>
      <c r="CT94" s="309"/>
      <c r="CU94" s="309"/>
      <c r="CV94" s="309"/>
      <c r="CW94" s="309"/>
      <c r="CX94" s="309"/>
      <c r="CY94" s="309"/>
      <c r="CZ94" s="309"/>
      <c r="DA94" s="309"/>
      <c r="DB94" s="309"/>
      <c r="DC94" s="309"/>
      <c r="DD94" s="309"/>
      <c r="DE94" s="309"/>
      <c r="DF94" s="309"/>
      <c r="DG94" s="309"/>
      <c r="DH94" s="309"/>
    </row>
    <row r="95" spans="1:112" s="310" customFormat="1" ht="17.149999999999999" customHeight="1">
      <c r="A95" s="307">
        <v>92</v>
      </c>
      <c r="B95" s="128"/>
      <c r="C95" s="203"/>
      <c r="D95" s="204"/>
      <c r="E95" s="129"/>
      <c r="F95" s="130"/>
      <c r="G95" s="311"/>
      <c r="H95" s="308"/>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309"/>
      <c r="AL95" s="309"/>
      <c r="AM95" s="309"/>
      <c r="AN95" s="309"/>
      <c r="AO95" s="309"/>
      <c r="AP95" s="309"/>
      <c r="AQ95" s="309"/>
      <c r="AR95" s="309"/>
      <c r="AS95" s="309"/>
      <c r="AT95" s="309"/>
      <c r="AU95" s="309"/>
      <c r="AV95" s="309"/>
      <c r="AW95" s="309"/>
      <c r="AX95" s="309"/>
      <c r="AY95" s="309"/>
      <c r="AZ95" s="309"/>
      <c r="BA95" s="309"/>
      <c r="BB95" s="309"/>
      <c r="BC95" s="309"/>
      <c r="BD95" s="309"/>
      <c r="BE95" s="309"/>
      <c r="BF95" s="309"/>
      <c r="BG95" s="309"/>
      <c r="BH95" s="309"/>
      <c r="BI95" s="309"/>
      <c r="BJ95" s="309"/>
      <c r="BK95" s="309"/>
      <c r="BL95" s="309"/>
      <c r="BM95" s="309"/>
      <c r="BN95" s="309"/>
      <c r="BO95" s="309"/>
      <c r="BP95" s="309"/>
      <c r="BQ95" s="309"/>
      <c r="BR95" s="309"/>
      <c r="BS95" s="309"/>
      <c r="BT95" s="309"/>
      <c r="BU95" s="309"/>
      <c r="BV95" s="309"/>
      <c r="BW95" s="309"/>
      <c r="BX95" s="309"/>
      <c r="BY95" s="309"/>
      <c r="BZ95" s="309"/>
      <c r="CA95" s="309"/>
      <c r="CB95" s="309"/>
      <c r="CC95" s="309"/>
      <c r="CD95" s="309"/>
      <c r="CE95" s="309"/>
      <c r="CF95" s="309"/>
      <c r="CG95" s="309"/>
      <c r="CH95" s="309"/>
      <c r="CI95" s="309"/>
      <c r="CJ95" s="309"/>
      <c r="CK95" s="309"/>
      <c r="CL95" s="309"/>
      <c r="CM95" s="309"/>
      <c r="CN95" s="309"/>
      <c r="CO95" s="309"/>
      <c r="CP95" s="309"/>
      <c r="CQ95" s="309"/>
      <c r="CR95" s="309"/>
      <c r="CS95" s="309"/>
      <c r="CT95" s="309"/>
      <c r="CU95" s="309"/>
      <c r="CV95" s="309"/>
      <c r="CW95" s="309"/>
      <c r="CX95" s="309"/>
      <c r="CY95" s="309"/>
      <c r="CZ95" s="309"/>
      <c r="DA95" s="309"/>
      <c r="DB95" s="309"/>
      <c r="DC95" s="309"/>
      <c r="DD95" s="309"/>
      <c r="DE95" s="309"/>
      <c r="DF95" s="309"/>
      <c r="DG95" s="309"/>
      <c r="DH95" s="309"/>
    </row>
    <row r="96" spans="1:112" s="310" customFormat="1" ht="17.149999999999999" customHeight="1">
      <c r="A96" s="307">
        <v>93</v>
      </c>
      <c r="B96" s="128"/>
      <c r="C96" s="203"/>
      <c r="D96" s="204"/>
      <c r="E96" s="129"/>
      <c r="F96" s="130"/>
      <c r="G96" s="311"/>
      <c r="H96" s="308"/>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09"/>
      <c r="AK96" s="309"/>
      <c r="AL96" s="309"/>
      <c r="AM96" s="309"/>
      <c r="AN96" s="309"/>
      <c r="AO96" s="309"/>
      <c r="AP96" s="309"/>
      <c r="AQ96" s="309"/>
      <c r="AR96" s="309"/>
      <c r="AS96" s="309"/>
      <c r="AT96" s="309"/>
      <c r="AU96" s="309"/>
      <c r="AV96" s="309"/>
      <c r="AW96" s="309"/>
      <c r="AX96" s="309"/>
      <c r="AY96" s="309"/>
      <c r="AZ96" s="309"/>
      <c r="BA96" s="309"/>
      <c r="BB96" s="309"/>
      <c r="BC96" s="309"/>
      <c r="BD96" s="309"/>
      <c r="BE96" s="309"/>
      <c r="BF96" s="309"/>
      <c r="BG96" s="309"/>
      <c r="BH96" s="309"/>
      <c r="BI96" s="309"/>
      <c r="BJ96" s="309"/>
      <c r="BK96" s="309"/>
      <c r="BL96" s="309"/>
      <c r="BM96" s="309"/>
      <c r="BN96" s="309"/>
      <c r="BO96" s="309"/>
      <c r="BP96" s="309"/>
      <c r="BQ96" s="309"/>
      <c r="BR96" s="309"/>
      <c r="BS96" s="309"/>
      <c r="BT96" s="309"/>
      <c r="BU96" s="309"/>
      <c r="BV96" s="309"/>
      <c r="BW96" s="309"/>
      <c r="BX96" s="309"/>
      <c r="BY96" s="309"/>
      <c r="BZ96" s="309"/>
      <c r="CA96" s="309"/>
      <c r="CB96" s="309"/>
      <c r="CC96" s="309"/>
      <c r="CD96" s="309"/>
      <c r="CE96" s="309"/>
      <c r="CF96" s="309"/>
      <c r="CG96" s="309"/>
      <c r="CH96" s="309"/>
      <c r="CI96" s="309"/>
      <c r="CJ96" s="309"/>
      <c r="CK96" s="309"/>
      <c r="CL96" s="309"/>
      <c r="CM96" s="309"/>
      <c r="CN96" s="309"/>
      <c r="CO96" s="309"/>
      <c r="CP96" s="309"/>
      <c r="CQ96" s="309"/>
      <c r="CR96" s="309"/>
      <c r="CS96" s="309"/>
      <c r="CT96" s="309"/>
      <c r="CU96" s="309"/>
      <c r="CV96" s="309"/>
      <c r="CW96" s="309"/>
      <c r="CX96" s="309"/>
      <c r="CY96" s="309"/>
      <c r="CZ96" s="309"/>
      <c r="DA96" s="309"/>
      <c r="DB96" s="309"/>
      <c r="DC96" s="309"/>
      <c r="DD96" s="309"/>
      <c r="DE96" s="309"/>
      <c r="DF96" s="309"/>
      <c r="DG96" s="309"/>
      <c r="DH96" s="309"/>
    </row>
    <row r="97" spans="1:112" s="310" customFormat="1" ht="17.149999999999999" customHeight="1">
      <c r="A97" s="307">
        <v>94</v>
      </c>
      <c r="B97" s="128"/>
      <c r="C97" s="203"/>
      <c r="D97" s="204"/>
      <c r="E97" s="129"/>
      <c r="F97" s="130"/>
      <c r="G97" s="311"/>
      <c r="H97" s="308"/>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309"/>
      <c r="AP97" s="309"/>
      <c r="AQ97" s="309"/>
      <c r="AR97" s="309"/>
      <c r="AS97" s="309"/>
      <c r="AT97" s="309"/>
      <c r="AU97" s="309"/>
      <c r="AV97" s="309"/>
      <c r="AW97" s="309"/>
      <c r="AX97" s="309"/>
      <c r="AY97" s="309"/>
      <c r="AZ97" s="309"/>
      <c r="BA97" s="309"/>
      <c r="BB97" s="309"/>
      <c r="BC97" s="309"/>
      <c r="BD97" s="309"/>
      <c r="BE97" s="309"/>
      <c r="BF97" s="309"/>
      <c r="BG97" s="309"/>
      <c r="BH97" s="309"/>
      <c r="BI97" s="309"/>
      <c r="BJ97" s="309"/>
      <c r="BK97" s="309"/>
      <c r="BL97" s="309"/>
      <c r="BM97" s="309"/>
      <c r="BN97" s="309"/>
      <c r="BO97" s="309"/>
      <c r="BP97" s="309"/>
      <c r="BQ97" s="309"/>
      <c r="BR97" s="309"/>
      <c r="BS97" s="309"/>
      <c r="BT97" s="309"/>
      <c r="BU97" s="309"/>
      <c r="BV97" s="309"/>
      <c r="BW97" s="309"/>
      <c r="BX97" s="309"/>
      <c r="BY97" s="309"/>
      <c r="BZ97" s="309"/>
      <c r="CA97" s="309"/>
      <c r="CB97" s="309"/>
      <c r="CC97" s="309"/>
      <c r="CD97" s="309"/>
      <c r="CE97" s="309"/>
      <c r="CF97" s="309"/>
      <c r="CG97" s="309"/>
      <c r="CH97" s="309"/>
      <c r="CI97" s="309"/>
      <c r="CJ97" s="309"/>
      <c r="CK97" s="309"/>
      <c r="CL97" s="309"/>
      <c r="CM97" s="309"/>
      <c r="CN97" s="309"/>
      <c r="CO97" s="309"/>
      <c r="CP97" s="309"/>
      <c r="CQ97" s="309"/>
      <c r="CR97" s="309"/>
      <c r="CS97" s="309"/>
      <c r="CT97" s="309"/>
      <c r="CU97" s="309"/>
      <c r="CV97" s="309"/>
      <c r="CW97" s="309"/>
      <c r="CX97" s="309"/>
      <c r="CY97" s="309"/>
      <c r="CZ97" s="309"/>
      <c r="DA97" s="309"/>
      <c r="DB97" s="309"/>
      <c r="DC97" s="309"/>
      <c r="DD97" s="309"/>
      <c r="DE97" s="309"/>
      <c r="DF97" s="309"/>
      <c r="DG97" s="309"/>
      <c r="DH97" s="309"/>
    </row>
    <row r="98" spans="1:112" s="310" customFormat="1" ht="17.149999999999999" customHeight="1">
      <c r="A98" s="307">
        <v>95</v>
      </c>
      <c r="B98" s="128"/>
      <c r="C98" s="203"/>
      <c r="D98" s="204"/>
      <c r="E98" s="129"/>
      <c r="F98" s="130"/>
      <c r="G98" s="311"/>
      <c r="H98" s="308"/>
      <c r="I98" s="309"/>
      <c r="J98" s="309"/>
      <c r="K98" s="309"/>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09"/>
      <c r="AJ98" s="309"/>
      <c r="AK98" s="309"/>
      <c r="AL98" s="309"/>
      <c r="AM98" s="309"/>
      <c r="AN98" s="309"/>
      <c r="AO98" s="309"/>
      <c r="AP98" s="309"/>
      <c r="AQ98" s="309"/>
      <c r="AR98" s="309"/>
      <c r="AS98" s="309"/>
      <c r="AT98" s="309"/>
      <c r="AU98" s="309"/>
      <c r="AV98" s="309"/>
      <c r="AW98" s="309"/>
      <c r="AX98" s="309"/>
      <c r="AY98" s="309"/>
      <c r="AZ98" s="309"/>
      <c r="BA98" s="309"/>
      <c r="BB98" s="309"/>
      <c r="BC98" s="309"/>
      <c r="BD98" s="309"/>
      <c r="BE98" s="309"/>
      <c r="BF98" s="309"/>
      <c r="BG98" s="309"/>
      <c r="BH98" s="309"/>
      <c r="BI98" s="309"/>
      <c r="BJ98" s="309"/>
      <c r="BK98" s="309"/>
      <c r="BL98" s="309"/>
      <c r="BM98" s="309"/>
      <c r="BN98" s="309"/>
      <c r="BO98" s="309"/>
      <c r="BP98" s="309"/>
      <c r="BQ98" s="309"/>
      <c r="BR98" s="309"/>
      <c r="BS98" s="309"/>
      <c r="BT98" s="309"/>
      <c r="BU98" s="309"/>
      <c r="BV98" s="309"/>
      <c r="BW98" s="309"/>
      <c r="BX98" s="309"/>
      <c r="BY98" s="309"/>
      <c r="BZ98" s="309"/>
      <c r="CA98" s="309"/>
      <c r="CB98" s="309"/>
      <c r="CC98" s="309"/>
      <c r="CD98" s="309"/>
      <c r="CE98" s="309"/>
      <c r="CF98" s="309"/>
      <c r="CG98" s="309"/>
      <c r="CH98" s="309"/>
      <c r="CI98" s="309"/>
      <c r="CJ98" s="309"/>
      <c r="CK98" s="309"/>
      <c r="CL98" s="309"/>
      <c r="CM98" s="309"/>
      <c r="CN98" s="309"/>
      <c r="CO98" s="309"/>
      <c r="CP98" s="309"/>
      <c r="CQ98" s="309"/>
      <c r="CR98" s="309"/>
      <c r="CS98" s="309"/>
      <c r="CT98" s="309"/>
      <c r="CU98" s="309"/>
      <c r="CV98" s="309"/>
      <c r="CW98" s="309"/>
      <c r="CX98" s="309"/>
      <c r="CY98" s="309"/>
      <c r="CZ98" s="309"/>
      <c r="DA98" s="309"/>
      <c r="DB98" s="309"/>
      <c r="DC98" s="309"/>
      <c r="DD98" s="309"/>
      <c r="DE98" s="309"/>
      <c r="DF98" s="309"/>
      <c r="DG98" s="309"/>
      <c r="DH98" s="309"/>
    </row>
    <row r="99" spans="1:112" s="310" customFormat="1" ht="17.149999999999999" customHeight="1">
      <c r="A99" s="307">
        <v>96</v>
      </c>
      <c r="B99" s="128"/>
      <c r="C99" s="203"/>
      <c r="D99" s="204"/>
      <c r="E99" s="129"/>
      <c r="F99" s="130"/>
      <c r="G99" s="311"/>
      <c r="H99" s="308"/>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c r="AL99" s="309"/>
      <c r="AM99" s="309"/>
      <c r="AN99" s="309"/>
      <c r="AO99" s="309"/>
      <c r="AP99" s="309"/>
      <c r="AQ99" s="309"/>
      <c r="AR99" s="309"/>
      <c r="AS99" s="309"/>
      <c r="AT99" s="309"/>
      <c r="AU99" s="309"/>
      <c r="AV99" s="309"/>
      <c r="AW99" s="309"/>
      <c r="AX99" s="309"/>
      <c r="AY99" s="309"/>
      <c r="AZ99" s="309"/>
      <c r="BA99" s="309"/>
      <c r="BB99" s="309"/>
      <c r="BC99" s="309"/>
      <c r="BD99" s="309"/>
      <c r="BE99" s="309"/>
      <c r="BF99" s="309"/>
      <c r="BG99" s="309"/>
      <c r="BH99" s="309"/>
      <c r="BI99" s="309"/>
      <c r="BJ99" s="309"/>
      <c r="BK99" s="309"/>
      <c r="BL99" s="309"/>
      <c r="BM99" s="309"/>
      <c r="BN99" s="309"/>
      <c r="BO99" s="309"/>
      <c r="BP99" s="309"/>
      <c r="BQ99" s="309"/>
      <c r="BR99" s="309"/>
      <c r="BS99" s="309"/>
      <c r="BT99" s="309"/>
      <c r="BU99" s="309"/>
      <c r="BV99" s="309"/>
      <c r="BW99" s="309"/>
      <c r="BX99" s="309"/>
      <c r="BY99" s="309"/>
      <c r="BZ99" s="309"/>
      <c r="CA99" s="309"/>
      <c r="CB99" s="309"/>
      <c r="CC99" s="309"/>
      <c r="CD99" s="309"/>
      <c r="CE99" s="309"/>
      <c r="CF99" s="309"/>
      <c r="CG99" s="309"/>
      <c r="CH99" s="309"/>
      <c r="CI99" s="309"/>
      <c r="CJ99" s="309"/>
      <c r="CK99" s="309"/>
      <c r="CL99" s="309"/>
      <c r="CM99" s="309"/>
      <c r="CN99" s="309"/>
      <c r="CO99" s="309"/>
      <c r="CP99" s="309"/>
      <c r="CQ99" s="309"/>
      <c r="CR99" s="309"/>
      <c r="CS99" s="309"/>
      <c r="CT99" s="309"/>
      <c r="CU99" s="309"/>
      <c r="CV99" s="309"/>
      <c r="CW99" s="309"/>
      <c r="CX99" s="309"/>
      <c r="CY99" s="309"/>
      <c r="CZ99" s="309"/>
      <c r="DA99" s="309"/>
      <c r="DB99" s="309"/>
      <c r="DC99" s="309"/>
      <c r="DD99" s="309"/>
      <c r="DE99" s="309"/>
      <c r="DF99" s="309"/>
      <c r="DG99" s="309"/>
      <c r="DH99" s="309"/>
    </row>
    <row r="100" spans="1:112" s="310" customFormat="1" ht="17.149999999999999" customHeight="1">
      <c r="A100" s="307">
        <v>97</v>
      </c>
      <c r="B100" s="128"/>
      <c r="C100" s="203"/>
      <c r="D100" s="204"/>
      <c r="E100" s="129"/>
      <c r="F100" s="130"/>
      <c r="G100" s="311"/>
      <c r="H100" s="308"/>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309"/>
      <c r="AP100" s="309"/>
      <c r="AQ100" s="309"/>
      <c r="AR100" s="309"/>
      <c r="AS100" s="309"/>
      <c r="AT100" s="309"/>
      <c r="AU100" s="309"/>
      <c r="AV100" s="309"/>
      <c r="AW100" s="309"/>
      <c r="AX100" s="309"/>
      <c r="AY100" s="309"/>
      <c r="AZ100" s="309"/>
      <c r="BA100" s="309"/>
      <c r="BB100" s="309"/>
      <c r="BC100" s="309"/>
      <c r="BD100" s="309"/>
      <c r="BE100" s="309"/>
      <c r="BF100" s="309"/>
      <c r="BG100" s="309"/>
      <c r="BH100" s="309"/>
      <c r="BI100" s="309"/>
      <c r="BJ100" s="309"/>
      <c r="BK100" s="309"/>
      <c r="BL100" s="309"/>
      <c r="BM100" s="309"/>
      <c r="BN100" s="309"/>
      <c r="BO100" s="309"/>
      <c r="BP100" s="309"/>
      <c r="BQ100" s="309"/>
      <c r="BR100" s="309"/>
      <c r="BS100" s="309"/>
      <c r="BT100" s="309"/>
      <c r="BU100" s="309"/>
      <c r="BV100" s="309"/>
      <c r="BW100" s="309"/>
      <c r="BX100" s="309"/>
      <c r="BY100" s="309"/>
      <c r="BZ100" s="309"/>
      <c r="CA100" s="309"/>
      <c r="CB100" s="309"/>
      <c r="CC100" s="309"/>
      <c r="CD100" s="309"/>
      <c r="CE100" s="309"/>
      <c r="CF100" s="309"/>
      <c r="CG100" s="309"/>
      <c r="CH100" s="309"/>
      <c r="CI100" s="309"/>
      <c r="CJ100" s="309"/>
      <c r="CK100" s="309"/>
      <c r="CL100" s="309"/>
      <c r="CM100" s="309"/>
      <c r="CN100" s="309"/>
      <c r="CO100" s="309"/>
      <c r="CP100" s="309"/>
      <c r="CQ100" s="309"/>
      <c r="CR100" s="309"/>
      <c r="CS100" s="309"/>
      <c r="CT100" s="309"/>
      <c r="CU100" s="309"/>
      <c r="CV100" s="309"/>
      <c r="CW100" s="309"/>
      <c r="CX100" s="309"/>
      <c r="CY100" s="309"/>
      <c r="CZ100" s="309"/>
      <c r="DA100" s="309"/>
      <c r="DB100" s="309"/>
      <c r="DC100" s="309"/>
      <c r="DD100" s="309"/>
      <c r="DE100" s="309"/>
      <c r="DF100" s="309"/>
      <c r="DG100" s="309"/>
      <c r="DH100" s="309"/>
    </row>
    <row r="101" spans="1:112" s="310" customFormat="1" ht="17.149999999999999" customHeight="1">
      <c r="A101" s="307">
        <v>98</v>
      </c>
      <c r="B101" s="128"/>
      <c r="C101" s="203"/>
      <c r="D101" s="204"/>
      <c r="E101" s="129"/>
      <c r="F101" s="130"/>
      <c r="G101" s="311"/>
      <c r="H101" s="308"/>
      <c r="I101" s="309"/>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309"/>
      <c r="AP101" s="309"/>
      <c r="AQ101" s="309"/>
      <c r="AR101" s="309"/>
      <c r="AS101" s="309"/>
      <c r="AT101" s="309"/>
      <c r="AU101" s="309"/>
      <c r="AV101" s="309"/>
      <c r="AW101" s="309"/>
      <c r="AX101" s="309"/>
      <c r="AY101" s="309"/>
      <c r="AZ101" s="309"/>
      <c r="BA101" s="309"/>
      <c r="BB101" s="309"/>
      <c r="BC101" s="309"/>
      <c r="BD101" s="309"/>
      <c r="BE101" s="309"/>
      <c r="BF101" s="309"/>
      <c r="BG101" s="309"/>
      <c r="BH101" s="309"/>
      <c r="BI101" s="309"/>
      <c r="BJ101" s="309"/>
      <c r="BK101" s="309"/>
      <c r="BL101" s="309"/>
      <c r="BM101" s="309"/>
      <c r="BN101" s="309"/>
      <c r="BO101" s="309"/>
      <c r="BP101" s="309"/>
      <c r="BQ101" s="309"/>
      <c r="BR101" s="309"/>
      <c r="BS101" s="309"/>
      <c r="BT101" s="309"/>
      <c r="BU101" s="309"/>
      <c r="BV101" s="309"/>
      <c r="BW101" s="309"/>
      <c r="BX101" s="309"/>
      <c r="BY101" s="309"/>
      <c r="BZ101" s="309"/>
      <c r="CA101" s="309"/>
      <c r="CB101" s="309"/>
      <c r="CC101" s="309"/>
      <c r="CD101" s="309"/>
      <c r="CE101" s="309"/>
      <c r="CF101" s="309"/>
      <c r="CG101" s="309"/>
      <c r="CH101" s="309"/>
      <c r="CI101" s="309"/>
      <c r="CJ101" s="309"/>
      <c r="CK101" s="309"/>
      <c r="CL101" s="309"/>
      <c r="CM101" s="309"/>
      <c r="CN101" s="309"/>
      <c r="CO101" s="309"/>
      <c r="CP101" s="309"/>
      <c r="CQ101" s="309"/>
      <c r="CR101" s="309"/>
      <c r="CS101" s="309"/>
      <c r="CT101" s="309"/>
      <c r="CU101" s="309"/>
      <c r="CV101" s="309"/>
      <c r="CW101" s="309"/>
      <c r="CX101" s="309"/>
      <c r="CY101" s="309"/>
      <c r="CZ101" s="309"/>
      <c r="DA101" s="309"/>
      <c r="DB101" s="309"/>
      <c r="DC101" s="309"/>
      <c r="DD101" s="309"/>
      <c r="DE101" s="309"/>
      <c r="DF101" s="309"/>
      <c r="DG101" s="309"/>
      <c r="DH101" s="309"/>
    </row>
    <row r="102" spans="1:112" s="310" customFormat="1" ht="17.149999999999999" customHeight="1">
      <c r="A102" s="307">
        <v>99</v>
      </c>
      <c r="B102" s="128"/>
      <c r="C102" s="203"/>
      <c r="D102" s="204"/>
      <c r="E102" s="129"/>
      <c r="F102" s="130"/>
      <c r="G102" s="311"/>
      <c r="H102" s="308"/>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309"/>
      <c r="AP102" s="309"/>
      <c r="AQ102" s="309"/>
      <c r="AR102" s="309"/>
      <c r="AS102" s="309"/>
      <c r="AT102" s="309"/>
      <c r="AU102" s="309"/>
      <c r="AV102" s="309"/>
      <c r="AW102" s="309"/>
      <c r="AX102" s="309"/>
      <c r="AY102" s="309"/>
      <c r="AZ102" s="309"/>
      <c r="BA102" s="309"/>
      <c r="BB102" s="309"/>
      <c r="BC102" s="309"/>
      <c r="BD102" s="309"/>
      <c r="BE102" s="309"/>
      <c r="BF102" s="309"/>
      <c r="BG102" s="309"/>
      <c r="BH102" s="309"/>
      <c r="BI102" s="309"/>
      <c r="BJ102" s="309"/>
      <c r="BK102" s="309"/>
      <c r="BL102" s="309"/>
      <c r="BM102" s="309"/>
      <c r="BN102" s="309"/>
      <c r="BO102" s="309"/>
      <c r="BP102" s="309"/>
      <c r="BQ102" s="309"/>
      <c r="BR102" s="309"/>
      <c r="BS102" s="309"/>
      <c r="BT102" s="309"/>
      <c r="BU102" s="309"/>
      <c r="BV102" s="309"/>
      <c r="BW102" s="309"/>
      <c r="BX102" s="309"/>
      <c r="BY102" s="309"/>
      <c r="BZ102" s="309"/>
      <c r="CA102" s="309"/>
      <c r="CB102" s="309"/>
      <c r="CC102" s="309"/>
      <c r="CD102" s="309"/>
      <c r="CE102" s="309"/>
      <c r="CF102" s="309"/>
      <c r="CG102" s="309"/>
      <c r="CH102" s="309"/>
      <c r="CI102" s="309"/>
      <c r="CJ102" s="309"/>
      <c r="CK102" s="309"/>
      <c r="CL102" s="309"/>
      <c r="CM102" s="309"/>
      <c r="CN102" s="309"/>
      <c r="CO102" s="309"/>
      <c r="CP102" s="309"/>
      <c r="CQ102" s="309"/>
      <c r="CR102" s="309"/>
      <c r="CS102" s="309"/>
      <c r="CT102" s="309"/>
      <c r="CU102" s="309"/>
      <c r="CV102" s="309"/>
      <c r="CW102" s="309"/>
      <c r="CX102" s="309"/>
      <c r="CY102" s="309"/>
      <c r="CZ102" s="309"/>
      <c r="DA102" s="309"/>
      <c r="DB102" s="309"/>
      <c r="DC102" s="309"/>
      <c r="DD102" s="309"/>
      <c r="DE102" s="309"/>
      <c r="DF102" s="309"/>
      <c r="DG102" s="309"/>
      <c r="DH102" s="309"/>
    </row>
    <row r="103" spans="1:112" s="310" customFormat="1" ht="17.149999999999999" customHeight="1">
      <c r="A103" s="312">
        <v>100</v>
      </c>
      <c r="B103" s="128"/>
      <c r="C103" s="203"/>
      <c r="D103" s="204"/>
      <c r="E103" s="129"/>
      <c r="F103" s="130"/>
      <c r="G103" s="311"/>
      <c r="H103" s="308"/>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09"/>
      <c r="AR103" s="309"/>
      <c r="AS103" s="309"/>
      <c r="AT103" s="309"/>
      <c r="AU103" s="309"/>
      <c r="AV103" s="309"/>
      <c r="AW103" s="309"/>
      <c r="AX103" s="309"/>
      <c r="AY103" s="309"/>
      <c r="AZ103" s="309"/>
      <c r="BA103" s="309"/>
      <c r="BB103" s="309"/>
      <c r="BC103" s="309"/>
      <c r="BD103" s="309"/>
      <c r="BE103" s="309"/>
      <c r="BF103" s="309"/>
      <c r="BG103" s="309"/>
      <c r="BH103" s="309"/>
      <c r="BI103" s="309"/>
      <c r="BJ103" s="309"/>
      <c r="BK103" s="309"/>
      <c r="BL103" s="309"/>
      <c r="BM103" s="309"/>
      <c r="BN103" s="309"/>
      <c r="BO103" s="309"/>
      <c r="BP103" s="309"/>
      <c r="BQ103" s="309"/>
      <c r="BR103" s="309"/>
      <c r="BS103" s="309"/>
      <c r="BT103" s="309"/>
      <c r="BU103" s="309"/>
      <c r="BV103" s="309"/>
      <c r="BW103" s="309"/>
      <c r="BX103" s="309"/>
      <c r="BY103" s="309"/>
      <c r="BZ103" s="309"/>
      <c r="CA103" s="309"/>
      <c r="CB103" s="309"/>
      <c r="CC103" s="309"/>
      <c r="CD103" s="309"/>
      <c r="CE103" s="309"/>
      <c r="CF103" s="309"/>
      <c r="CG103" s="309"/>
      <c r="CH103" s="309"/>
      <c r="CI103" s="309"/>
      <c r="CJ103" s="309"/>
      <c r="CK103" s="309"/>
      <c r="CL103" s="309"/>
      <c r="CM103" s="309"/>
      <c r="CN103" s="309"/>
      <c r="CO103" s="309"/>
      <c r="CP103" s="309"/>
      <c r="CQ103" s="309"/>
      <c r="CR103" s="309"/>
      <c r="CS103" s="309"/>
      <c r="CT103" s="309"/>
      <c r="CU103" s="309"/>
      <c r="CV103" s="309"/>
      <c r="CW103" s="309"/>
      <c r="CX103" s="309"/>
      <c r="CY103" s="309"/>
      <c r="CZ103" s="309"/>
      <c r="DA103" s="309"/>
      <c r="DB103" s="309"/>
      <c r="DC103" s="309"/>
      <c r="DD103" s="309"/>
      <c r="DE103" s="309"/>
      <c r="DF103" s="309"/>
      <c r="DG103" s="309"/>
      <c r="DH103" s="309"/>
    </row>
    <row r="104" spans="1:112" s="316" customFormat="1" ht="17.149999999999999" customHeight="1">
      <c r="A104" s="313" t="s">
        <v>56</v>
      </c>
      <c r="B104" s="314"/>
      <c r="C104" s="314"/>
      <c r="D104" s="314"/>
      <c r="E104" s="314"/>
      <c r="F104" s="138">
        <f>SUM(F4:F103)</f>
        <v>0</v>
      </c>
      <c r="G104" s="137"/>
      <c r="H104" s="315"/>
      <c r="I104" s="315"/>
      <c r="J104" s="315"/>
      <c r="K104" s="315"/>
      <c r="L104" s="315"/>
      <c r="M104" s="315"/>
      <c r="N104" s="315"/>
      <c r="O104" s="315"/>
      <c r="P104" s="315"/>
      <c r="Q104" s="315"/>
      <c r="R104" s="315"/>
      <c r="S104" s="315"/>
      <c r="T104" s="315"/>
      <c r="U104" s="315"/>
      <c r="V104" s="315"/>
      <c r="W104" s="315"/>
      <c r="X104" s="315"/>
      <c r="Y104" s="315"/>
      <c r="Z104" s="315"/>
      <c r="AA104" s="315"/>
      <c r="AB104" s="315"/>
      <c r="AC104" s="315"/>
      <c r="AD104" s="315"/>
      <c r="AE104" s="315"/>
      <c r="AF104" s="315"/>
      <c r="AG104" s="315"/>
      <c r="AH104" s="315"/>
      <c r="AI104" s="315"/>
      <c r="AJ104" s="315"/>
      <c r="AK104" s="315"/>
      <c r="AL104" s="315"/>
      <c r="AM104" s="315"/>
      <c r="AN104" s="315"/>
      <c r="AO104" s="315"/>
      <c r="AP104" s="315"/>
      <c r="AQ104" s="315"/>
      <c r="AR104" s="315"/>
      <c r="AS104" s="315"/>
      <c r="AT104" s="315"/>
      <c r="AU104" s="315"/>
      <c r="AV104" s="315"/>
      <c r="AW104" s="315"/>
      <c r="AX104" s="315"/>
      <c r="AY104" s="315"/>
      <c r="AZ104" s="315"/>
      <c r="BA104" s="315"/>
      <c r="BB104" s="315"/>
      <c r="BC104" s="315"/>
      <c r="BD104" s="315"/>
      <c r="BE104" s="315"/>
      <c r="BF104" s="315"/>
      <c r="BG104" s="315"/>
      <c r="BH104" s="315"/>
      <c r="BI104" s="315"/>
      <c r="BJ104" s="315"/>
      <c r="BK104" s="315"/>
      <c r="BL104" s="315"/>
      <c r="BM104" s="315"/>
      <c r="BN104" s="315"/>
      <c r="BO104" s="315"/>
      <c r="BP104" s="315"/>
      <c r="BQ104" s="315"/>
      <c r="BR104" s="315"/>
      <c r="BS104" s="315"/>
      <c r="BT104" s="315"/>
      <c r="BU104" s="315"/>
      <c r="BV104" s="315"/>
      <c r="BW104" s="315"/>
      <c r="BX104" s="315"/>
      <c r="BY104" s="315"/>
      <c r="BZ104" s="315"/>
      <c r="CA104" s="315"/>
      <c r="CB104" s="315"/>
      <c r="CC104" s="315"/>
      <c r="CD104" s="315"/>
      <c r="CE104" s="315"/>
      <c r="CF104" s="315"/>
      <c r="CG104" s="315"/>
      <c r="CH104" s="315"/>
      <c r="CI104" s="315"/>
      <c r="CJ104" s="315"/>
      <c r="CK104" s="315"/>
      <c r="CL104" s="315"/>
      <c r="CM104" s="315"/>
      <c r="CN104" s="315"/>
      <c r="CO104" s="315"/>
      <c r="CP104" s="315"/>
      <c r="CQ104" s="315"/>
      <c r="CR104" s="315"/>
      <c r="CS104" s="315"/>
      <c r="CT104" s="315"/>
      <c r="CU104" s="315"/>
      <c r="CV104" s="315"/>
      <c r="CW104" s="315"/>
      <c r="CX104" s="315"/>
      <c r="CY104" s="315"/>
      <c r="CZ104" s="315"/>
      <c r="DA104" s="315"/>
      <c r="DB104" s="315"/>
      <c r="DC104" s="315"/>
      <c r="DD104" s="315"/>
      <c r="DE104" s="315"/>
      <c r="DF104" s="315"/>
      <c r="DG104" s="315"/>
      <c r="DH104" s="315"/>
    </row>
    <row r="105" spans="1:112" ht="17.149999999999999" customHeight="1" thickBot="1">
      <c r="A105" s="59"/>
      <c r="B105" s="60"/>
      <c r="C105" s="61"/>
      <c r="D105" s="61"/>
      <c r="E105" s="61"/>
      <c r="F105" s="62"/>
      <c r="G105" s="62"/>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row>
    <row r="106" spans="1:112" ht="17.149999999999999" customHeight="1">
      <c r="A106" s="59"/>
      <c r="B106" s="205" t="s">
        <v>57</v>
      </c>
      <c r="C106" s="206"/>
      <c r="D106" s="211" t="s">
        <v>157</v>
      </c>
      <c r="E106" s="68" t="s">
        <v>120</v>
      </c>
      <c r="F106" s="134">
        <f>SUMIF($E$4:$E$103,"❷消耗品費",$F$4:$F$103)</f>
        <v>0</v>
      </c>
      <c r="G106" s="62"/>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row>
    <row r="107" spans="1:112" ht="17.149999999999999" customHeight="1">
      <c r="A107" s="59"/>
      <c r="B107" s="207"/>
      <c r="C107" s="208"/>
      <c r="D107" s="212"/>
      <c r="E107" s="70" t="s">
        <v>122</v>
      </c>
      <c r="F107" s="135">
        <f>SUMIF($E$4:$E$103,"❸印刷費",$F$4:$F$103)</f>
        <v>0</v>
      </c>
      <c r="G107" s="62"/>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row>
    <row r="108" spans="1:112" ht="17.149999999999999" customHeight="1">
      <c r="A108" s="59"/>
      <c r="B108" s="207"/>
      <c r="C108" s="208"/>
      <c r="D108" s="212"/>
      <c r="E108" s="70" t="s">
        <v>124</v>
      </c>
      <c r="F108" s="135">
        <f>SUMIF($E$4:$E$103,"❹食材費",$F$4:$F$103)</f>
        <v>0</v>
      </c>
      <c r="G108" s="62"/>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row>
    <row r="109" spans="1:112" ht="17.149999999999999" customHeight="1">
      <c r="A109" s="59"/>
      <c r="B109" s="207"/>
      <c r="C109" s="208"/>
      <c r="D109" s="212"/>
      <c r="E109" s="70" t="s">
        <v>126</v>
      </c>
      <c r="F109" s="135">
        <f>SUMIF($E$4:$E$103,"❺車両燃料費",$F$4:$F$103)</f>
        <v>0</v>
      </c>
      <c r="G109" s="62" t="s">
        <v>158</v>
      </c>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row>
    <row r="110" spans="1:112" ht="17.149999999999999" customHeight="1">
      <c r="A110" s="59"/>
      <c r="B110" s="207"/>
      <c r="C110" s="208"/>
      <c r="D110" s="213"/>
      <c r="E110" s="70" t="s">
        <v>128</v>
      </c>
      <c r="F110" s="135">
        <f>SUMIF($E$4:$E$103,"❻光熱水費",$F$4:$F$103)</f>
        <v>0</v>
      </c>
      <c r="G110" s="137">
        <f>SUM(F106:F110)</f>
        <v>0</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row>
    <row r="111" spans="1:112" ht="17.149999999999999" customHeight="1">
      <c r="A111" s="59"/>
      <c r="B111" s="207"/>
      <c r="C111" s="208"/>
      <c r="D111" s="214" t="s">
        <v>159</v>
      </c>
      <c r="E111" s="70" t="s">
        <v>130</v>
      </c>
      <c r="F111" s="135">
        <f>SUMIF($E$4:$E$103,"❼会場使用料",$F$4:$F$103)</f>
        <v>0</v>
      </c>
      <c r="G111" s="62"/>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row>
    <row r="112" spans="1:112" ht="17.149999999999999" customHeight="1">
      <c r="A112" s="59"/>
      <c r="B112" s="207"/>
      <c r="C112" s="208"/>
      <c r="D112" s="212"/>
      <c r="E112" s="70" t="s">
        <v>160</v>
      </c>
      <c r="F112" s="135">
        <f>SUMIF($E$4:$E$103,"❽車両賃借料",$F$4:$F$103)</f>
        <v>0</v>
      </c>
      <c r="G112" s="131" t="s">
        <v>161</v>
      </c>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row>
    <row r="113" spans="1:112" ht="17.149999999999999" customHeight="1">
      <c r="A113" s="59"/>
      <c r="B113" s="207"/>
      <c r="C113" s="208"/>
      <c r="D113" s="213"/>
      <c r="E113" s="70" t="s">
        <v>133</v>
      </c>
      <c r="F113" s="135">
        <f>SUMIF($E$4:$E$103,"❾保管庫賃借料",$F$4:$F$103)</f>
        <v>0</v>
      </c>
      <c r="G113" s="137">
        <f>SUM(F111:F113)</f>
        <v>0</v>
      </c>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row>
    <row r="114" spans="1:112" ht="17.149999999999999" customHeight="1">
      <c r="A114" s="59"/>
      <c r="B114" s="207"/>
      <c r="C114" s="208"/>
      <c r="D114" s="214" t="s">
        <v>162</v>
      </c>
      <c r="E114" s="70" t="s">
        <v>135</v>
      </c>
      <c r="F114" s="135">
        <f>SUMIF($E$4:$E$103,"❿通信費（電話代等）",$F$4:$F$103)</f>
        <v>0</v>
      </c>
      <c r="G114" s="62"/>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row>
    <row r="115" spans="1:112" ht="17.149999999999999" customHeight="1">
      <c r="A115" s="59"/>
      <c r="B115" s="207"/>
      <c r="C115" s="208"/>
      <c r="D115" s="212"/>
      <c r="E115" s="70" t="s">
        <v>137</v>
      </c>
      <c r="F115" s="135">
        <f>SUMIF($E$4:$E$103,"⓫郵便代",$F$4:$F$103)</f>
        <v>0</v>
      </c>
      <c r="G115" s="62"/>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row>
    <row r="116" spans="1:112" ht="17.149999999999999" customHeight="1">
      <c r="A116" s="59"/>
      <c r="B116" s="207"/>
      <c r="C116" s="208"/>
      <c r="D116" s="212"/>
      <c r="E116" s="70" t="s">
        <v>139</v>
      </c>
      <c r="F116" s="135">
        <f>SUMIF($E$4:$E$103,"⓬保険料",$F$4:$F$103)</f>
        <v>0</v>
      </c>
      <c r="G116" s="62" t="s">
        <v>163</v>
      </c>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row>
    <row r="117" spans="1:112" ht="17.149999999999999" customHeight="1">
      <c r="A117" s="59"/>
      <c r="B117" s="207"/>
      <c r="C117" s="208"/>
      <c r="D117" s="213"/>
      <c r="E117" s="70" t="s">
        <v>141</v>
      </c>
      <c r="F117" s="135">
        <f>SUMIF($E$4:$E$103,"⓭食材調達交通費",$F$4:$F$103)</f>
        <v>0</v>
      </c>
      <c r="G117" s="137">
        <f>SUM(F114:F117)</f>
        <v>0</v>
      </c>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row>
    <row r="118" spans="1:112" ht="17.149999999999999" customHeight="1" thickBot="1">
      <c r="A118" s="59"/>
      <c r="B118" s="209"/>
      <c r="C118" s="210"/>
      <c r="D118" s="132"/>
      <c r="E118" s="72" t="s">
        <v>143</v>
      </c>
      <c r="F118" s="136">
        <f>SUMIF($E$4:$E$103,"⓯その他対象外経費",$F$4:$F$103)</f>
        <v>0</v>
      </c>
      <c r="G118" s="62"/>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row>
    <row r="119" spans="1:112" ht="17.149999999999999" customHeight="1">
      <c r="A119" s="59"/>
      <c r="B119" s="60"/>
      <c r="C119" s="61"/>
      <c r="D119" s="61"/>
      <c r="E119" s="61"/>
      <c r="F119" s="62"/>
      <c r="G119" s="62"/>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row>
    <row r="120" spans="1:112" ht="17.149999999999999" customHeight="1">
      <c r="A120" s="59"/>
      <c r="B120" s="60"/>
      <c r="C120" s="61"/>
      <c r="D120" s="61"/>
      <c r="E120" s="61"/>
      <c r="F120" s="62"/>
      <c r="G120" s="62"/>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row>
    <row r="121" spans="1:112" ht="17.149999999999999" customHeight="1">
      <c r="A121" s="59"/>
      <c r="B121" s="60"/>
      <c r="C121" s="61"/>
      <c r="D121" s="61"/>
      <c r="E121" s="61"/>
      <c r="F121" s="62"/>
      <c r="G121" s="62"/>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row>
    <row r="122" spans="1:112" ht="17.149999999999999" customHeight="1">
      <c r="A122" s="59"/>
      <c r="B122" s="60"/>
      <c r="C122" s="61"/>
      <c r="D122" s="61"/>
      <c r="E122" s="61"/>
      <c r="F122" s="62"/>
      <c r="G122" s="62"/>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row>
    <row r="123" spans="1:112" ht="17.149999999999999" customHeight="1">
      <c r="A123" s="59"/>
      <c r="B123" s="60"/>
      <c r="C123" s="61"/>
      <c r="D123" s="61"/>
      <c r="E123" s="61"/>
      <c r="F123" s="62"/>
      <c r="G123" s="62"/>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row>
    <row r="124" spans="1:112" ht="17.149999999999999" customHeight="1">
      <c r="A124" s="59"/>
      <c r="B124" s="60"/>
      <c r="C124" s="61"/>
      <c r="D124" s="61"/>
      <c r="E124" s="61"/>
      <c r="F124" s="62"/>
      <c r="G124" s="62"/>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c r="CS124" s="59"/>
      <c r="CT124" s="59"/>
      <c r="CU124" s="59"/>
      <c r="CV124" s="59"/>
      <c r="CW124" s="59"/>
      <c r="CX124" s="59"/>
      <c r="CY124" s="59"/>
      <c r="CZ124" s="59"/>
      <c r="DA124" s="59"/>
      <c r="DB124" s="59"/>
      <c r="DC124" s="59"/>
      <c r="DD124" s="59"/>
      <c r="DE124" s="59"/>
      <c r="DF124" s="59"/>
      <c r="DG124" s="59"/>
      <c r="DH124" s="59"/>
    </row>
    <row r="125" spans="1:112" ht="17.149999999999999" customHeight="1">
      <c r="A125" s="59"/>
      <c r="B125" s="60"/>
      <c r="C125" s="61"/>
      <c r="D125" s="61"/>
      <c r="E125" s="61"/>
      <c r="F125" s="62"/>
      <c r="G125" s="62"/>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c r="CS125" s="59"/>
      <c r="CT125" s="59"/>
      <c r="CU125" s="59"/>
      <c r="CV125" s="59"/>
      <c r="CW125" s="59"/>
      <c r="CX125" s="59"/>
      <c r="CY125" s="59"/>
      <c r="CZ125" s="59"/>
      <c r="DA125" s="59"/>
      <c r="DB125" s="59"/>
      <c r="DC125" s="59"/>
      <c r="DD125" s="59"/>
      <c r="DE125" s="59"/>
      <c r="DF125" s="59"/>
      <c r="DG125" s="59"/>
      <c r="DH125" s="59"/>
    </row>
    <row r="126" spans="1:112" ht="17.149999999999999" customHeight="1">
      <c r="A126" s="59"/>
      <c r="B126" s="60"/>
      <c r="C126" s="61"/>
      <c r="D126" s="61"/>
      <c r="E126" s="61"/>
      <c r="F126" s="62"/>
      <c r="G126" s="62"/>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c r="CT126" s="59"/>
      <c r="CU126" s="59"/>
      <c r="CV126" s="59"/>
      <c r="CW126" s="59"/>
      <c r="CX126" s="59"/>
      <c r="CY126" s="59"/>
      <c r="CZ126" s="59"/>
      <c r="DA126" s="59"/>
      <c r="DB126" s="59"/>
      <c r="DC126" s="59"/>
      <c r="DD126" s="59"/>
      <c r="DE126" s="59"/>
      <c r="DF126" s="59"/>
      <c r="DG126" s="59"/>
      <c r="DH126" s="59"/>
    </row>
    <row r="127" spans="1:112" ht="17.149999999999999" customHeight="1">
      <c r="A127" s="59"/>
      <c r="B127" s="60"/>
      <c r="C127" s="61"/>
      <c r="D127" s="61"/>
      <c r="E127" s="61"/>
      <c r="F127" s="62"/>
      <c r="G127" s="62"/>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c r="CT127" s="59"/>
      <c r="CU127" s="59"/>
      <c r="CV127" s="59"/>
      <c r="CW127" s="59"/>
      <c r="CX127" s="59"/>
      <c r="CY127" s="59"/>
      <c r="CZ127" s="59"/>
      <c r="DA127" s="59"/>
      <c r="DB127" s="59"/>
      <c r="DC127" s="59"/>
      <c r="DD127" s="59"/>
      <c r="DE127" s="59"/>
      <c r="DF127" s="59"/>
      <c r="DG127" s="59"/>
      <c r="DH127" s="59"/>
    </row>
    <row r="128" spans="1:112" ht="17.149999999999999" customHeight="1">
      <c r="A128" s="59"/>
      <c r="B128" s="60"/>
      <c r="C128" s="61"/>
      <c r="D128" s="61"/>
      <c r="E128" s="61"/>
      <c r="F128" s="62"/>
      <c r="G128" s="62"/>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c r="CS128" s="59"/>
      <c r="CT128" s="59"/>
      <c r="CU128" s="59"/>
      <c r="CV128" s="59"/>
      <c r="CW128" s="59"/>
      <c r="CX128" s="59"/>
      <c r="CY128" s="59"/>
      <c r="CZ128" s="59"/>
      <c r="DA128" s="59"/>
      <c r="DB128" s="59"/>
      <c r="DC128" s="59"/>
      <c r="DD128" s="59"/>
      <c r="DE128" s="59"/>
      <c r="DF128" s="59"/>
      <c r="DG128" s="59"/>
      <c r="DH128" s="59"/>
    </row>
    <row r="129" spans="1:112" ht="17.149999999999999" customHeight="1">
      <c r="A129" s="59"/>
      <c r="B129" s="60"/>
      <c r="C129" s="61"/>
      <c r="D129" s="61"/>
      <c r="E129" s="61"/>
      <c r="F129" s="62"/>
      <c r="G129" s="62"/>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c r="CS129" s="59"/>
      <c r="CT129" s="59"/>
      <c r="CU129" s="59"/>
      <c r="CV129" s="59"/>
      <c r="CW129" s="59"/>
      <c r="CX129" s="59"/>
      <c r="CY129" s="59"/>
      <c r="CZ129" s="59"/>
      <c r="DA129" s="59"/>
      <c r="DB129" s="59"/>
      <c r="DC129" s="59"/>
      <c r="DD129" s="59"/>
      <c r="DE129" s="59"/>
      <c r="DF129" s="59"/>
      <c r="DG129" s="59"/>
      <c r="DH129" s="59"/>
    </row>
    <row r="130" spans="1:112" ht="17.149999999999999" customHeight="1">
      <c r="A130" s="59"/>
      <c r="B130" s="60"/>
      <c r="C130" s="61"/>
      <c r="D130" s="61"/>
      <c r="E130" s="61"/>
      <c r="F130" s="62"/>
      <c r="G130" s="62"/>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c r="CS130" s="59"/>
      <c r="CT130" s="59"/>
      <c r="CU130" s="59"/>
      <c r="CV130" s="59"/>
      <c r="CW130" s="59"/>
      <c r="CX130" s="59"/>
      <c r="CY130" s="59"/>
      <c r="CZ130" s="59"/>
      <c r="DA130" s="59"/>
      <c r="DB130" s="59"/>
      <c r="DC130" s="59"/>
      <c r="DD130" s="59"/>
      <c r="DE130" s="59"/>
      <c r="DF130" s="59"/>
      <c r="DG130" s="59"/>
      <c r="DH130" s="59"/>
    </row>
    <row r="131" spans="1:112" ht="17.149999999999999" customHeight="1">
      <c r="A131" s="59"/>
      <c r="B131" s="60"/>
      <c r="C131" s="61"/>
      <c r="D131" s="61"/>
      <c r="E131" s="61"/>
      <c r="F131" s="62"/>
      <c r="G131" s="62"/>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c r="CY131" s="59"/>
      <c r="CZ131" s="59"/>
      <c r="DA131" s="59"/>
      <c r="DB131" s="59"/>
      <c r="DC131" s="59"/>
      <c r="DD131" s="59"/>
      <c r="DE131" s="59"/>
      <c r="DF131" s="59"/>
      <c r="DG131" s="59"/>
      <c r="DH131" s="59"/>
    </row>
    <row r="132" spans="1:112" ht="17.149999999999999" customHeight="1">
      <c r="A132" s="59"/>
      <c r="B132" s="60"/>
      <c r="C132" s="61"/>
      <c r="D132" s="61"/>
      <c r="E132" s="61"/>
      <c r="F132" s="62"/>
      <c r="G132" s="62"/>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c r="CT132" s="59"/>
      <c r="CU132" s="59"/>
      <c r="CV132" s="59"/>
      <c r="CW132" s="59"/>
      <c r="CX132" s="59"/>
      <c r="CY132" s="59"/>
      <c r="CZ132" s="59"/>
      <c r="DA132" s="59"/>
      <c r="DB132" s="59"/>
      <c r="DC132" s="59"/>
      <c r="DD132" s="59"/>
      <c r="DE132" s="59"/>
      <c r="DF132" s="59"/>
      <c r="DG132" s="59"/>
      <c r="DH132" s="59"/>
    </row>
    <row r="133" spans="1:112" ht="17.149999999999999" customHeight="1">
      <c r="A133" s="59"/>
      <c r="B133" s="60"/>
      <c r="C133" s="61"/>
      <c r="D133" s="61"/>
      <c r="E133" s="61"/>
      <c r="F133" s="62"/>
      <c r="G133" s="62"/>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c r="CS133" s="59"/>
      <c r="CT133" s="59"/>
      <c r="CU133" s="59"/>
      <c r="CV133" s="59"/>
      <c r="CW133" s="59"/>
      <c r="CX133" s="59"/>
      <c r="CY133" s="59"/>
      <c r="CZ133" s="59"/>
      <c r="DA133" s="59"/>
      <c r="DB133" s="59"/>
      <c r="DC133" s="59"/>
      <c r="DD133" s="59"/>
      <c r="DE133" s="59"/>
      <c r="DF133" s="59"/>
      <c r="DG133" s="59"/>
      <c r="DH133" s="59"/>
    </row>
    <row r="134" spans="1:112" ht="17.149999999999999" customHeight="1">
      <c r="A134" s="59"/>
      <c r="B134" s="60"/>
      <c r="C134" s="61"/>
      <c r="D134" s="61"/>
      <c r="E134" s="61"/>
      <c r="F134" s="62"/>
      <c r="G134" s="62"/>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c r="CS134" s="59"/>
      <c r="CT134" s="59"/>
      <c r="CU134" s="59"/>
      <c r="CV134" s="59"/>
      <c r="CW134" s="59"/>
      <c r="CX134" s="59"/>
      <c r="CY134" s="59"/>
      <c r="CZ134" s="59"/>
      <c r="DA134" s="59"/>
      <c r="DB134" s="59"/>
      <c r="DC134" s="59"/>
      <c r="DD134" s="59"/>
      <c r="DE134" s="59"/>
      <c r="DF134" s="59"/>
      <c r="DG134" s="59"/>
      <c r="DH134" s="59"/>
    </row>
    <row r="135" spans="1:112" ht="17.149999999999999" customHeight="1">
      <c r="A135" s="59"/>
      <c r="B135" s="60"/>
      <c r="C135" s="61"/>
      <c r="D135" s="61"/>
      <c r="E135" s="61"/>
      <c r="F135" s="62"/>
      <c r="G135" s="62"/>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c r="CS135" s="59"/>
      <c r="CT135" s="59"/>
      <c r="CU135" s="59"/>
      <c r="CV135" s="59"/>
      <c r="CW135" s="59"/>
      <c r="CX135" s="59"/>
      <c r="CY135" s="59"/>
      <c r="CZ135" s="59"/>
      <c r="DA135" s="59"/>
      <c r="DB135" s="59"/>
      <c r="DC135" s="59"/>
      <c r="DD135" s="59"/>
      <c r="DE135" s="59"/>
      <c r="DF135" s="59"/>
      <c r="DG135" s="59"/>
      <c r="DH135" s="59"/>
    </row>
    <row r="136" spans="1:112" ht="17.149999999999999" customHeight="1">
      <c r="A136" s="59"/>
      <c r="B136" s="60"/>
      <c r="C136" s="61"/>
      <c r="D136" s="61"/>
      <c r="E136" s="61"/>
      <c r="F136" s="62"/>
      <c r="G136" s="62"/>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c r="CY136" s="59"/>
      <c r="CZ136" s="59"/>
      <c r="DA136" s="59"/>
      <c r="DB136" s="59"/>
      <c r="DC136" s="59"/>
      <c r="DD136" s="59"/>
      <c r="DE136" s="59"/>
      <c r="DF136" s="59"/>
      <c r="DG136" s="59"/>
      <c r="DH136" s="59"/>
    </row>
    <row r="137" spans="1:112" ht="17.149999999999999" customHeight="1">
      <c r="A137" s="59"/>
      <c r="B137" s="60"/>
      <c r="C137" s="61"/>
      <c r="D137" s="61"/>
      <c r="E137" s="61"/>
      <c r="F137" s="62"/>
      <c r="G137" s="62"/>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c r="CT137" s="59"/>
      <c r="CU137" s="59"/>
      <c r="CV137" s="59"/>
      <c r="CW137" s="59"/>
      <c r="CX137" s="59"/>
      <c r="CY137" s="59"/>
      <c r="CZ137" s="59"/>
      <c r="DA137" s="59"/>
      <c r="DB137" s="59"/>
      <c r="DC137" s="59"/>
      <c r="DD137" s="59"/>
      <c r="DE137" s="59"/>
      <c r="DF137" s="59"/>
      <c r="DG137" s="59"/>
      <c r="DH137" s="59"/>
    </row>
    <row r="138" spans="1:112" ht="17.149999999999999" customHeight="1">
      <c r="A138" s="59"/>
      <c r="B138" s="60"/>
      <c r="C138" s="61"/>
      <c r="D138" s="61"/>
      <c r="E138" s="61"/>
      <c r="F138" s="62"/>
      <c r="G138" s="62"/>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S138" s="59"/>
      <c r="CT138" s="59"/>
      <c r="CU138" s="59"/>
      <c r="CV138" s="59"/>
      <c r="CW138" s="59"/>
      <c r="CX138" s="59"/>
      <c r="CY138" s="59"/>
      <c r="CZ138" s="59"/>
      <c r="DA138" s="59"/>
      <c r="DB138" s="59"/>
      <c r="DC138" s="59"/>
      <c r="DD138" s="59"/>
      <c r="DE138" s="59"/>
      <c r="DF138" s="59"/>
      <c r="DG138" s="59"/>
      <c r="DH138" s="59"/>
    </row>
    <row r="139" spans="1:112" ht="17.149999999999999" customHeight="1">
      <c r="A139" s="59"/>
      <c r="B139" s="60"/>
      <c r="C139" s="61"/>
      <c r="D139" s="61"/>
      <c r="E139" s="61"/>
      <c r="F139" s="62"/>
      <c r="G139" s="62"/>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c r="CS139" s="59"/>
      <c r="CT139" s="59"/>
      <c r="CU139" s="59"/>
      <c r="CV139" s="59"/>
      <c r="CW139" s="59"/>
      <c r="CX139" s="59"/>
      <c r="CY139" s="59"/>
      <c r="CZ139" s="59"/>
      <c r="DA139" s="59"/>
      <c r="DB139" s="59"/>
      <c r="DC139" s="59"/>
      <c r="DD139" s="59"/>
      <c r="DE139" s="59"/>
      <c r="DF139" s="59"/>
      <c r="DG139" s="59"/>
      <c r="DH139" s="59"/>
    </row>
    <row r="140" spans="1:112" ht="17.149999999999999" customHeight="1">
      <c r="A140" s="59"/>
      <c r="B140" s="60"/>
      <c r="C140" s="61"/>
      <c r="D140" s="61"/>
      <c r="E140" s="61"/>
      <c r="F140" s="62"/>
      <c r="G140" s="62"/>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c r="CS140" s="59"/>
      <c r="CT140" s="59"/>
      <c r="CU140" s="59"/>
      <c r="CV140" s="59"/>
      <c r="CW140" s="59"/>
      <c r="CX140" s="59"/>
      <c r="CY140" s="59"/>
      <c r="CZ140" s="59"/>
      <c r="DA140" s="59"/>
      <c r="DB140" s="59"/>
      <c r="DC140" s="59"/>
      <c r="DD140" s="59"/>
      <c r="DE140" s="59"/>
      <c r="DF140" s="59"/>
      <c r="DG140" s="59"/>
      <c r="DH140" s="59"/>
    </row>
    <row r="141" spans="1:112" ht="17.149999999999999" customHeight="1">
      <c r="A141" s="59"/>
      <c r="B141" s="60"/>
      <c r="C141" s="61"/>
      <c r="D141" s="61"/>
      <c r="E141" s="61"/>
      <c r="F141" s="62"/>
      <c r="G141" s="62"/>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c r="CT141" s="59"/>
      <c r="CU141" s="59"/>
      <c r="CV141" s="59"/>
      <c r="CW141" s="59"/>
      <c r="CX141" s="59"/>
      <c r="CY141" s="59"/>
      <c r="CZ141" s="59"/>
      <c r="DA141" s="59"/>
      <c r="DB141" s="59"/>
      <c r="DC141" s="59"/>
      <c r="DD141" s="59"/>
      <c r="DE141" s="59"/>
      <c r="DF141" s="59"/>
      <c r="DG141" s="59"/>
      <c r="DH141" s="59"/>
    </row>
    <row r="142" spans="1:112" ht="17.149999999999999" customHeight="1">
      <c r="A142" s="59"/>
      <c r="B142" s="60"/>
      <c r="C142" s="61"/>
      <c r="D142" s="61"/>
      <c r="E142" s="61"/>
      <c r="F142" s="62"/>
      <c r="G142" s="62"/>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c r="CT142" s="59"/>
      <c r="CU142" s="59"/>
      <c r="CV142" s="59"/>
      <c r="CW142" s="59"/>
      <c r="CX142" s="59"/>
      <c r="CY142" s="59"/>
      <c r="CZ142" s="59"/>
      <c r="DA142" s="59"/>
      <c r="DB142" s="59"/>
      <c r="DC142" s="59"/>
      <c r="DD142" s="59"/>
      <c r="DE142" s="59"/>
      <c r="DF142" s="59"/>
      <c r="DG142" s="59"/>
      <c r="DH142" s="59"/>
    </row>
    <row r="143" spans="1:112" ht="17.149999999999999" customHeight="1">
      <c r="A143" s="59"/>
      <c r="B143" s="60"/>
      <c r="C143" s="61"/>
      <c r="D143" s="61"/>
      <c r="E143" s="61"/>
      <c r="F143" s="62"/>
      <c r="G143" s="62"/>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c r="CS143" s="59"/>
      <c r="CT143" s="59"/>
      <c r="CU143" s="59"/>
      <c r="CV143" s="59"/>
      <c r="CW143" s="59"/>
      <c r="CX143" s="59"/>
      <c r="CY143" s="59"/>
      <c r="CZ143" s="59"/>
      <c r="DA143" s="59"/>
      <c r="DB143" s="59"/>
      <c r="DC143" s="59"/>
      <c r="DD143" s="59"/>
      <c r="DE143" s="59"/>
      <c r="DF143" s="59"/>
      <c r="DG143" s="59"/>
      <c r="DH143" s="59"/>
    </row>
    <row r="144" spans="1:112" ht="17.149999999999999" customHeight="1">
      <c r="A144" s="59"/>
      <c r="B144" s="60"/>
      <c r="C144" s="61"/>
      <c r="D144" s="61"/>
      <c r="E144" s="61"/>
      <c r="F144" s="62"/>
      <c r="G144" s="62"/>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c r="CS144" s="59"/>
      <c r="CT144" s="59"/>
      <c r="CU144" s="59"/>
      <c r="CV144" s="59"/>
      <c r="CW144" s="59"/>
      <c r="CX144" s="59"/>
      <c r="CY144" s="59"/>
      <c r="CZ144" s="59"/>
      <c r="DA144" s="59"/>
      <c r="DB144" s="59"/>
      <c r="DC144" s="59"/>
      <c r="DD144" s="59"/>
      <c r="DE144" s="59"/>
      <c r="DF144" s="59"/>
      <c r="DG144" s="59"/>
      <c r="DH144" s="59"/>
    </row>
    <row r="145" spans="1:112" ht="17.149999999999999" customHeight="1">
      <c r="A145" s="59"/>
      <c r="B145" s="60"/>
      <c r="C145" s="61"/>
      <c r="D145" s="61"/>
      <c r="E145" s="61"/>
      <c r="F145" s="62"/>
      <c r="G145" s="62"/>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c r="CS145" s="59"/>
      <c r="CT145" s="59"/>
      <c r="CU145" s="59"/>
      <c r="CV145" s="59"/>
      <c r="CW145" s="59"/>
      <c r="CX145" s="59"/>
      <c r="CY145" s="59"/>
      <c r="CZ145" s="59"/>
      <c r="DA145" s="59"/>
      <c r="DB145" s="59"/>
      <c r="DC145" s="59"/>
      <c r="DD145" s="59"/>
      <c r="DE145" s="59"/>
      <c r="DF145" s="59"/>
      <c r="DG145" s="59"/>
      <c r="DH145" s="59"/>
    </row>
    <row r="146" spans="1:112" ht="17.149999999999999" customHeight="1">
      <c r="A146" s="59"/>
      <c r="B146" s="60"/>
      <c r="C146" s="61"/>
      <c r="D146" s="61"/>
      <c r="E146" s="61"/>
      <c r="F146" s="62"/>
      <c r="G146" s="62"/>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c r="CT146" s="59"/>
      <c r="CU146" s="59"/>
      <c r="CV146" s="59"/>
      <c r="CW146" s="59"/>
      <c r="CX146" s="59"/>
      <c r="CY146" s="59"/>
      <c r="CZ146" s="59"/>
      <c r="DA146" s="59"/>
      <c r="DB146" s="59"/>
      <c r="DC146" s="59"/>
      <c r="DD146" s="59"/>
      <c r="DE146" s="59"/>
      <c r="DF146" s="59"/>
      <c r="DG146" s="59"/>
      <c r="DH146" s="59"/>
    </row>
    <row r="147" spans="1:112" ht="17.149999999999999" customHeight="1">
      <c r="A147" s="59"/>
      <c r="B147" s="60"/>
      <c r="C147" s="61"/>
      <c r="D147" s="61"/>
      <c r="E147" s="61"/>
      <c r="F147" s="62"/>
      <c r="G147" s="62"/>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c r="CY147" s="59"/>
      <c r="CZ147" s="59"/>
      <c r="DA147" s="59"/>
      <c r="DB147" s="59"/>
      <c r="DC147" s="59"/>
      <c r="DD147" s="59"/>
      <c r="DE147" s="59"/>
      <c r="DF147" s="59"/>
      <c r="DG147" s="59"/>
      <c r="DH147" s="59"/>
    </row>
    <row r="148" spans="1:112" ht="17.149999999999999" customHeight="1">
      <c r="A148" s="59"/>
      <c r="B148" s="60"/>
      <c r="C148" s="61"/>
      <c r="D148" s="61"/>
      <c r="E148" s="61"/>
      <c r="F148" s="62"/>
      <c r="G148" s="62"/>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c r="CS148" s="59"/>
      <c r="CT148" s="59"/>
      <c r="CU148" s="59"/>
      <c r="CV148" s="59"/>
      <c r="CW148" s="59"/>
      <c r="CX148" s="59"/>
      <c r="CY148" s="59"/>
      <c r="CZ148" s="59"/>
      <c r="DA148" s="59"/>
      <c r="DB148" s="59"/>
      <c r="DC148" s="59"/>
      <c r="DD148" s="59"/>
      <c r="DE148" s="59"/>
      <c r="DF148" s="59"/>
      <c r="DG148" s="59"/>
      <c r="DH148" s="59"/>
    </row>
    <row r="149" spans="1:112" ht="17.149999999999999" customHeight="1">
      <c r="A149" s="59"/>
      <c r="B149" s="60"/>
      <c r="C149" s="61"/>
      <c r="D149" s="61"/>
      <c r="E149" s="61"/>
      <c r="F149" s="62"/>
      <c r="G149" s="62"/>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c r="CS149" s="59"/>
      <c r="CT149" s="59"/>
      <c r="CU149" s="59"/>
      <c r="CV149" s="59"/>
      <c r="CW149" s="59"/>
      <c r="CX149" s="59"/>
      <c r="CY149" s="59"/>
      <c r="CZ149" s="59"/>
      <c r="DA149" s="59"/>
      <c r="DB149" s="59"/>
      <c r="DC149" s="59"/>
      <c r="DD149" s="59"/>
      <c r="DE149" s="59"/>
      <c r="DF149" s="59"/>
      <c r="DG149" s="59"/>
      <c r="DH149" s="59"/>
    </row>
    <row r="150" spans="1:112" ht="17.149999999999999" customHeight="1">
      <c r="A150" s="59"/>
      <c r="B150" s="60"/>
      <c r="C150" s="61"/>
      <c r="D150" s="61"/>
      <c r="E150" s="61"/>
      <c r="F150" s="62"/>
      <c r="G150" s="62"/>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59"/>
      <c r="CZ150" s="59"/>
      <c r="DA150" s="59"/>
      <c r="DB150" s="59"/>
      <c r="DC150" s="59"/>
      <c r="DD150" s="59"/>
      <c r="DE150" s="59"/>
      <c r="DF150" s="59"/>
      <c r="DG150" s="59"/>
      <c r="DH150" s="59"/>
    </row>
    <row r="151" spans="1:112" ht="17.149999999999999" customHeight="1">
      <c r="A151" s="59"/>
      <c r="B151" s="60"/>
      <c r="C151" s="61"/>
      <c r="D151" s="61"/>
      <c r="E151" s="61"/>
      <c r="F151" s="62"/>
      <c r="G151" s="62"/>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c r="CY151" s="59"/>
      <c r="CZ151" s="59"/>
      <c r="DA151" s="59"/>
      <c r="DB151" s="59"/>
      <c r="DC151" s="59"/>
      <c r="DD151" s="59"/>
      <c r="DE151" s="59"/>
      <c r="DF151" s="59"/>
      <c r="DG151" s="59"/>
      <c r="DH151" s="59"/>
    </row>
    <row r="152" spans="1:112" ht="17.149999999999999" customHeight="1">
      <c r="A152" s="59"/>
      <c r="B152" s="60"/>
      <c r="C152" s="61"/>
      <c r="D152" s="61"/>
      <c r="E152" s="61"/>
      <c r="F152" s="62"/>
      <c r="G152" s="62"/>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c r="CY152" s="59"/>
      <c r="CZ152" s="59"/>
      <c r="DA152" s="59"/>
      <c r="DB152" s="59"/>
      <c r="DC152" s="59"/>
      <c r="DD152" s="59"/>
      <c r="DE152" s="59"/>
      <c r="DF152" s="59"/>
      <c r="DG152" s="59"/>
      <c r="DH152" s="59"/>
    </row>
    <row r="153" spans="1:112" ht="17.149999999999999" customHeight="1">
      <c r="A153" s="59"/>
      <c r="B153" s="60"/>
      <c r="C153" s="61"/>
      <c r="D153" s="61"/>
      <c r="E153" s="61"/>
      <c r="F153" s="62"/>
      <c r="G153" s="62"/>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c r="CS153" s="59"/>
      <c r="CT153" s="59"/>
      <c r="CU153" s="59"/>
      <c r="CV153" s="59"/>
      <c r="CW153" s="59"/>
      <c r="CX153" s="59"/>
      <c r="CY153" s="59"/>
      <c r="CZ153" s="59"/>
      <c r="DA153" s="59"/>
      <c r="DB153" s="59"/>
      <c r="DC153" s="59"/>
      <c r="DD153" s="59"/>
      <c r="DE153" s="59"/>
      <c r="DF153" s="59"/>
      <c r="DG153" s="59"/>
      <c r="DH153" s="59"/>
    </row>
    <row r="154" spans="1:112" ht="17.149999999999999" customHeight="1">
      <c r="A154" s="59"/>
      <c r="B154" s="60"/>
      <c r="C154" s="61"/>
      <c r="D154" s="61"/>
      <c r="E154" s="61"/>
      <c r="F154" s="62"/>
      <c r="G154" s="62"/>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c r="CS154" s="59"/>
      <c r="CT154" s="59"/>
      <c r="CU154" s="59"/>
      <c r="CV154" s="59"/>
      <c r="CW154" s="59"/>
      <c r="CX154" s="59"/>
      <c r="CY154" s="59"/>
      <c r="CZ154" s="59"/>
      <c r="DA154" s="59"/>
      <c r="DB154" s="59"/>
      <c r="DC154" s="59"/>
      <c r="DD154" s="59"/>
      <c r="DE154" s="59"/>
      <c r="DF154" s="59"/>
      <c r="DG154" s="59"/>
      <c r="DH154" s="59"/>
    </row>
    <row r="155" spans="1:112" ht="17.149999999999999" customHeight="1">
      <c r="A155" s="59"/>
      <c r="B155" s="60"/>
      <c r="C155" s="61"/>
      <c r="D155" s="61"/>
      <c r="E155" s="61"/>
      <c r="F155" s="62"/>
      <c r="G155" s="62"/>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c r="CS155" s="59"/>
      <c r="CT155" s="59"/>
      <c r="CU155" s="59"/>
      <c r="CV155" s="59"/>
      <c r="CW155" s="59"/>
      <c r="CX155" s="59"/>
      <c r="CY155" s="59"/>
      <c r="CZ155" s="59"/>
      <c r="DA155" s="59"/>
      <c r="DB155" s="59"/>
      <c r="DC155" s="59"/>
      <c r="DD155" s="59"/>
      <c r="DE155" s="59"/>
      <c r="DF155" s="59"/>
      <c r="DG155" s="59"/>
      <c r="DH155" s="59"/>
    </row>
    <row r="156" spans="1:112" ht="17.149999999999999" customHeight="1">
      <c r="A156" s="59"/>
      <c r="B156" s="60"/>
      <c r="C156" s="61"/>
      <c r="D156" s="61"/>
      <c r="E156" s="61"/>
      <c r="F156" s="62"/>
      <c r="G156" s="62"/>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59"/>
      <c r="CZ156" s="59"/>
      <c r="DA156" s="59"/>
      <c r="DB156" s="59"/>
      <c r="DC156" s="59"/>
      <c r="DD156" s="59"/>
      <c r="DE156" s="59"/>
      <c r="DF156" s="59"/>
      <c r="DG156" s="59"/>
      <c r="DH156" s="59"/>
    </row>
    <row r="157" spans="1:112" ht="17.149999999999999" customHeight="1">
      <c r="A157" s="59"/>
      <c r="B157" s="60"/>
      <c r="C157" s="61"/>
      <c r="D157" s="61"/>
      <c r="E157" s="61"/>
      <c r="F157" s="62"/>
      <c r="G157" s="62"/>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c r="CS157" s="59"/>
      <c r="CT157" s="59"/>
      <c r="CU157" s="59"/>
      <c r="CV157" s="59"/>
      <c r="CW157" s="59"/>
      <c r="CX157" s="59"/>
      <c r="CY157" s="59"/>
      <c r="CZ157" s="59"/>
      <c r="DA157" s="59"/>
      <c r="DB157" s="59"/>
      <c r="DC157" s="59"/>
      <c r="DD157" s="59"/>
      <c r="DE157" s="59"/>
      <c r="DF157" s="59"/>
      <c r="DG157" s="59"/>
      <c r="DH157" s="59"/>
    </row>
    <row r="158" spans="1:112" ht="17.149999999999999" customHeight="1">
      <c r="A158" s="59"/>
      <c r="B158" s="60"/>
      <c r="C158" s="61"/>
      <c r="D158" s="61"/>
      <c r="E158" s="61"/>
      <c r="F158" s="62"/>
      <c r="G158" s="62"/>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c r="CS158" s="59"/>
      <c r="CT158" s="59"/>
      <c r="CU158" s="59"/>
      <c r="CV158" s="59"/>
      <c r="CW158" s="59"/>
      <c r="CX158" s="59"/>
      <c r="CY158" s="59"/>
      <c r="CZ158" s="59"/>
      <c r="DA158" s="59"/>
      <c r="DB158" s="59"/>
      <c r="DC158" s="59"/>
      <c r="DD158" s="59"/>
      <c r="DE158" s="59"/>
      <c r="DF158" s="59"/>
      <c r="DG158" s="59"/>
      <c r="DH158" s="59"/>
    </row>
    <row r="159" spans="1:112" ht="17.149999999999999" customHeight="1">
      <c r="A159" s="59"/>
      <c r="B159" s="60"/>
      <c r="C159" s="61"/>
      <c r="D159" s="61"/>
      <c r="E159" s="61"/>
      <c r="F159" s="62"/>
      <c r="G159" s="62"/>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c r="CS159" s="59"/>
      <c r="CT159" s="59"/>
      <c r="CU159" s="59"/>
      <c r="CV159" s="59"/>
      <c r="CW159" s="59"/>
      <c r="CX159" s="59"/>
      <c r="CY159" s="59"/>
      <c r="CZ159" s="59"/>
      <c r="DA159" s="59"/>
      <c r="DB159" s="59"/>
      <c r="DC159" s="59"/>
      <c r="DD159" s="59"/>
      <c r="DE159" s="59"/>
      <c r="DF159" s="59"/>
      <c r="DG159" s="59"/>
      <c r="DH159" s="59"/>
    </row>
    <row r="160" spans="1:112" ht="17.149999999999999" customHeight="1">
      <c r="A160" s="59"/>
      <c r="B160" s="60"/>
      <c r="C160" s="61"/>
      <c r="D160" s="61"/>
      <c r="E160" s="61"/>
      <c r="F160" s="62"/>
      <c r="G160" s="62"/>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c r="CS160" s="59"/>
      <c r="CT160" s="59"/>
      <c r="CU160" s="59"/>
      <c r="CV160" s="59"/>
      <c r="CW160" s="59"/>
      <c r="CX160" s="59"/>
      <c r="CY160" s="59"/>
      <c r="CZ160" s="59"/>
      <c r="DA160" s="59"/>
      <c r="DB160" s="59"/>
      <c r="DC160" s="59"/>
      <c r="DD160" s="59"/>
      <c r="DE160" s="59"/>
      <c r="DF160" s="59"/>
      <c r="DG160" s="59"/>
      <c r="DH160" s="59"/>
    </row>
    <row r="161" spans="1:112" ht="17.149999999999999" customHeight="1">
      <c r="A161" s="59"/>
      <c r="B161" s="60"/>
      <c r="C161" s="61"/>
      <c r="D161" s="61"/>
      <c r="E161" s="61"/>
      <c r="F161" s="62"/>
      <c r="G161" s="62"/>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c r="CS161" s="59"/>
      <c r="CT161" s="59"/>
      <c r="CU161" s="59"/>
      <c r="CV161" s="59"/>
      <c r="CW161" s="59"/>
      <c r="CX161" s="59"/>
      <c r="CY161" s="59"/>
      <c r="CZ161" s="59"/>
      <c r="DA161" s="59"/>
      <c r="DB161" s="59"/>
      <c r="DC161" s="59"/>
      <c r="DD161" s="59"/>
      <c r="DE161" s="59"/>
      <c r="DF161" s="59"/>
      <c r="DG161" s="59"/>
      <c r="DH161" s="59"/>
    </row>
    <row r="162" spans="1:112" ht="17.149999999999999" customHeight="1">
      <c r="A162" s="59"/>
      <c r="B162" s="60"/>
      <c r="C162" s="61"/>
      <c r="D162" s="61"/>
      <c r="E162" s="61"/>
      <c r="F162" s="62"/>
      <c r="G162" s="62"/>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c r="CT162" s="59"/>
      <c r="CU162" s="59"/>
      <c r="CV162" s="59"/>
      <c r="CW162" s="59"/>
      <c r="CX162" s="59"/>
      <c r="CY162" s="59"/>
      <c r="CZ162" s="59"/>
      <c r="DA162" s="59"/>
      <c r="DB162" s="59"/>
      <c r="DC162" s="59"/>
      <c r="DD162" s="59"/>
      <c r="DE162" s="59"/>
      <c r="DF162" s="59"/>
      <c r="DG162" s="59"/>
      <c r="DH162" s="59"/>
    </row>
    <row r="163" spans="1:112" ht="17.149999999999999" customHeight="1">
      <c r="A163" s="59"/>
      <c r="B163" s="60"/>
      <c r="C163" s="61"/>
      <c r="D163" s="61"/>
      <c r="E163" s="61"/>
      <c r="F163" s="62"/>
      <c r="G163" s="62"/>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c r="CS163" s="59"/>
      <c r="CT163" s="59"/>
      <c r="CU163" s="59"/>
      <c r="CV163" s="59"/>
      <c r="CW163" s="59"/>
      <c r="CX163" s="59"/>
      <c r="CY163" s="59"/>
      <c r="CZ163" s="59"/>
      <c r="DA163" s="59"/>
      <c r="DB163" s="59"/>
      <c r="DC163" s="59"/>
      <c r="DD163" s="59"/>
      <c r="DE163" s="59"/>
      <c r="DF163" s="59"/>
      <c r="DG163" s="59"/>
      <c r="DH163" s="59"/>
    </row>
    <row r="164" spans="1:112" ht="17.149999999999999" customHeight="1">
      <c r="A164" s="59"/>
      <c r="B164" s="60"/>
      <c r="C164" s="61"/>
      <c r="D164" s="61"/>
      <c r="E164" s="61"/>
      <c r="F164" s="62"/>
      <c r="G164" s="62"/>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c r="CS164" s="59"/>
      <c r="CT164" s="59"/>
      <c r="CU164" s="59"/>
      <c r="CV164" s="59"/>
      <c r="CW164" s="59"/>
      <c r="CX164" s="59"/>
      <c r="CY164" s="59"/>
      <c r="CZ164" s="59"/>
      <c r="DA164" s="59"/>
      <c r="DB164" s="59"/>
      <c r="DC164" s="59"/>
      <c r="DD164" s="59"/>
      <c r="DE164" s="59"/>
      <c r="DF164" s="59"/>
      <c r="DG164" s="59"/>
      <c r="DH164" s="59"/>
    </row>
    <row r="165" spans="1:112" ht="17.149999999999999" customHeight="1">
      <c r="A165" s="59"/>
      <c r="B165" s="60"/>
      <c r="C165" s="61"/>
      <c r="D165" s="61"/>
      <c r="E165" s="61"/>
      <c r="F165" s="62"/>
      <c r="G165" s="62"/>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c r="CT165" s="59"/>
      <c r="CU165" s="59"/>
      <c r="CV165" s="59"/>
      <c r="CW165" s="59"/>
      <c r="CX165" s="59"/>
      <c r="CY165" s="59"/>
      <c r="CZ165" s="59"/>
      <c r="DA165" s="59"/>
      <c r="DB165" s="59"/>
      <c r="DC165" s="59"/>
      <c r="DD165" s="59"/>
      <c r="DE165" s="59"/>
      <c r="DF165" s="59"/>
      <c r="DG165" s="59"/>
      <c r="DH165" s="59"/>
    </row>
    <row r="166" spans="1:112" ht="17.149999999999999" customHeight="1">
      <c r="A166" s="59"/>
      <c r="B166" s="60"/>
      <c r="C166" s="61"/>
      <c r="D166" s="61"/>
      <c r="E166" s="61"/>
      <c r="F166" s="62"/>
      <c r="G166" s="62"/>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c r="CT166" s="59"/>
      <c r="CU166" s="59"/>
      <c r="CV166" s="59"/>
      <c r="CW166" s="59"/>
      <c r="CX166" s="59"/>
      <c r="CY166" s="59"/>
      <c r="CZ166" s="59"/>
      <c r="DA166" s="59"/>
      <c r="DB166" s="59"/>
      <c r="DC166" s="59"/>
      <c r="DD166" s="59"/>
      <c r="DE166" s="59"/>
      <c r="DF166" s="59"/>
      <c r="DG166" s="59"/>
      <c r="DH166" s="59"/>
    </row>
    <row r="167" spans="1:112" ht="17.149999999999999" customHeight="1">
      <c r="A167" s="59"/>
      <c r="B167" s="60"/>
      <c r="C167" s="61"/>
      <c r="D167" s="61"/>
      <c r="E167" s="61"/>
      <c r="F167" s="62"/>
      <c r="G167" s="62"/>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c r="CT167" s="59"/>
      <c r="CU167" s="59"/>
      <c r="CV167" s="59"/>
      <c r="CW167" s="59"/>
      <c r="CX167" s="59"/>
      <c r="CY167" s="59"/>
      <c r="CZ167" s="59"/>
      <c r="DA167" s="59"/>
      <c r="DB167" s="59"/>
      <c r="DC167" s="59"/>
      <c r="DD167" s="59"/>
      <c r="DE167" s="59"/>
      <c r="DF167" s="59"/>
      <c r="DG167" s="59"/>
      <c r="DH167" s="59"/>
    </row>
    <row r="168" spans="1:112" ht="17.149999999999999" customHeight="1">
      <c r="A168" s="59"/>
      <c r="B168" s="60"/>
      <c r="C168" s="61"/>
      <c r="D168" s="61"/>
      <c r="E168" s="61"/>
      <c r="F168" s="62"/>
      <c r="G168" s="62"/>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c r="CT168" s="59"/>
      <c r="CU168" s="59"/>
      <c r="CV168" s="59"/>
      <c r="CW168" s="59"/>
      <c r="CX168" s="59"/>
      <c r="CY168" s="59"/>
      <c r="CZ168" s="59"/>
      <c r="DA168" s="59"/>
      <c r="DB168" s="59"/>
      <c r="DC168" s="59"/>
      <c r="DD168" s="59"/>
      <c r="DE168" s="59"/>
      <c r="DF168" s="59"/>
      <c r="DG168" s="59"/>
      <c r="DH168" s="59"/>
    </row>
    <row r="169" spans="1:112" ht="17.149999999999999" customHeight="1">
      <c r="A169" s="59"/>
      <c r="B169" s="60"/>
      <c r="C169" s="61"/>
      <c r="D169" s="61"/>
      <c r="E169" s="61"/>
      <c r="F169" s="62"/>
      <c r="G169" s="62"/>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c r="CS169" s="59"/>
      <c r="CT169" s="59"/>
      <c r="CU169" s="59"/>
      <c r="CV169" s="59"/>
      <c r="CW169" s="59"/>
      <c r="CX169" s="59"/>
      <c r="CY169" s="59"/>
      <c r="CZ169" s="59"/>
      <c r="DA169" s="59"/>
      <c r="DB169" s="59"/>
      <c r="DC169" s="59"/>
      <c r="DD169" s="59"/>
      <c r="DE169" s="59"/>
      <c r="DF169" s="59"/>
      <c r="DG169" s="59"/>
      <c r="DH169" s="59"/>
    </row>
    <row r="170" spans="1:112" ht="17.149999999999999" customHeight="1">
      <c r="A170" s="59"/>
      <c r="B170" s="60"/>
      <c r="C170" s="61"/>
      <c r="D170" s="61"/>
      <c r="E170" s="61"/>
      <c r="F170" s="62"/>
      <c r="G170" s="62"/>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c r="CT170" s="59"/>
      <c r="CU170" s="59"/>
      <c r="CV170" s="59"/>
      <c r="CW170" s="59"/>
      <c r="CX170" s="59"/>
      <c r="CY170" s="59"/>
      <c r="CZ170" s="59"/>
      <c r="DA170" s="59"/>
      <c r="DB170" s="59"/>
      <c r="DC170" s="59"/>
      <c r="DD170" s="59"/>
      <c r="DE170" s="59"/>
      <c r="DF170" s="59"/>
      <c r="DG170" s="59"/>
      <c r="DH170" s="59"/>
    </row>
    <row r="171" spans="1:112" ht="17.149999999999999" customHeight="1">
      <c r="A171" s="59"/>
      <c r="B171" s="60"/>
      <c r="C171" s="61"/>
      <c r="D171" s="61"/>
      <c r="E171" s="61"/>
      <c r="F171" s="62"/>
      <c r="G171" s="62"/>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c r="CY171" s="59"/>
      <c r="CZ171" s="59"/>
      <c r="DA171" s="59"/>
      <c r="DB171" s="59"/>
      <c r="DC171" s="59"/>
      <c r="DD171" s="59"/>
      <c r="DE171" s="59"/>
      <c r="DF171" s="59"/>
      <c r="DG171" s="59"/>
      <c r="DH171" s="59"/>
    </row>
    <row r="172" spans="1:112" ht="17.149999999999999" customHeight="1">
      <c r="A172" s="59"/>
      <c r="B172" s="60"/>
      <c r="C172" s="61"/>
      <c r="D172" s="61"/>
      <c r="E172" s="61"/>
      <c r="F172" s="62"/>
      <c r="G172" s="62"/>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c r="CT172" s="59"/>
      <c r="CU172" s="59"/>
      <c r="CV172" s="59"/>
      <c r="CW172" s="59"/>
      <c r="CX172" s="59"/>
      <c r="CY172" s="59"/>
      <c r="CZ172" s="59"/>
      <c r="DA172" s="59"/>
      <c r="DB172" s="59"/>
      <c r="DC172" s="59"/>
      <c r="DD172" s="59"/>
      <c r="DE172" s="59"/>
      <c r="DF172" s="59"/>
      <c r="DG172" s="59"/>
      <c r="DH172" s="59"/>
    </row>
    <row r="173" spans="1:112" ht="17.149999999999999" customHeight="1">
      <c r="A173" s="59"/>
      <c r="B173" s="60"/>
      <c r="C173" s="61"/>
      <c r="D173" s="61"/>
      <c r="E173" s="61"/>
      <c r="F173" s="62"/>
      <c r="G173" s="62"/>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c r="CT173" s="59"/>
      <c r="CU173" s="59"/>
      <c r="CV173" s="59"/>
      <c r="CW173" s="59"/>
      <c r="CX173" s="59"/>
      <c r="CY173" s="59"/>
      <c r="CZ173" s="59"/>
      <c r="DA173" s="59"/>
      <c r="DB173" s="59"/>
      <c r="DC173" s="59"/>
      <c r="DD173" s="59"/>
      <c r="DE173" s="59"/>
      <c r="DF173" s="59"/>
      <c r="DG173" s="59"/>
      <c r="DH173" s="59"/>
    </row>
    <row r="174" spans="1:112" ht="17.149999999999999" customHeight="1">
      <c r="A174" s="59"/>
      <c r="B174" s="60"/>
      <c r="C174" s="61"/>
      <c r="D174" s="61"/>
      <c r="E174" s="61"/>
      <c r="F174" s="62"/>
      <c r="G174" s="62"/>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c r="CS174" s="59"/>
      <c r="CT174" s="59"/>
      <c r="CU174" s="59"/>
      <c r="CV174" s="59"/>
      <c r="CW174" s="59"/>
      <c r="CX174" s="59"/>
      <c r="CY174" s="59"/>
      <c r="CZ174" s="59"/>
      <c r="DA174" s="59"/>
      <c r="DB174" s="59"/>
      <c r="DC174" s="59"/>
      <c r="DD174" s="59"/>
      <c r="DE174" s="59"/>
      <c r="DF174" s="59"/>
      <c r="DG174" s="59"/>
      <c r="DH174" s="59"/>
    </row>
    <row r="175" spans="1:112" ht="17.149999999999999" customHeight="1">
      <c r="A175" s="59"/>
      <c r="B175" s="60"/>
      <c r="C175" s="61"/>
      <c r="D175" s="61"/>
      <c r="E175" s="61"/>
      <c r="F175" s="62"/>
      <c r="G175" s="62"/>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c r="CS175" s="59"/>
      <c r="CT175" s="59"/>
      <c r="CU175" s="59"/>
      <c r="CV175" s="59"/>
      <c r="CW175" s="59"/>
      <c r="CX175" s="59"/>
      <c r="CY175" s="59"/>
      <c r="CZ175" s="59"/>
      <c r="DA175" s="59"/>
      <c r="DB175" s="59"/>
      <c r="DC175" s="59"/>
      <c r="DD175" s="59"/>
      <c r="DE175" s="59"/>
      <c r="DF175" s="59"/>
      <c r="DG175" s="59"/>
      <c r="DH175" s="59"/>
    </row>
    <row r="176" spans="1:112" ht="17.149999999999999" customHeight="1">
      <c r="A176" s="59"/>
      <c r="B176" s="60"/>
      <c r="C176" s="61"/>
      <c r="D176" s="61"/>
      <c r="E176" s="61"/>
      <c r="F176" s="62"/>
      <c r="G176" s="62"/>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c r="CY176" s="59"/>
      <c r="CZ176" s="59"/>
      <c r="DA176" s="59"/>
      <c r="DB176" s="59"/>
      <c r="DC176" s="59"/>
      <c r="DD176" s="59"/>
      <c r="DE176" s="59"/>
      <c r="DF176" s="59"/>
      <c r="DG176" s="59"/>
      <c r="DH176" s="59"/>
    </row>
    <row r="177" spans="1:112" ht="17.149999999999999" customHeight="1">
      <c r="A177" s="59"/>
      <c r="B177" s="60"/>
      <c r="C177" s="61"/>
      <c r="D177" s="61"/>
      <c r="E177" s="61"/>
      <c r="F177" s="62"/>
      <c r="G177" s="62"/>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c r="CT177" s="59"/>
      <c r="CU177" s="59"/>
      <c r="CV177" s="59"/>
      <c r="CW177" s="59"/>
      <c r="CX177" s="59"/>
      <c r="CY177" s="59"/>
      <c r="CZ177" s="59"/>
      <c r="DA177" s="59"/>
      <c r="DB177" s="59"/>
      <c r="DC177" s="59"/>
      <c r="DD177" s="59"/>
      <c r="DE177" s="59"/>
      <c r="DF177" s="59"/>
      <c r="DG177" s="59"/>
      <c r="DH177" s="59"/>
    </row>
    <row r="178" spans="1:112" ht="17.149999999999999" customHeight="1">
      <c r="A178" s="59"/>
      <c r="B178" s="60"/>
      <c r="C178" s="61"/>
      <c r="D178" s="61"/>
      <c r="E178" s="61"/>
      <c r="F178" s="62"/>
      <c r="G178" s="62"/>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c r="CS178" s="59"/>
      <c r="CT178" s="59"/>
      <c r="CU178" s="59"/>
      <c r="CV178" s="59"/>
      <c r="CW178" s="59"/>
      <c r="CX178" s="59"/>
      <c r="CY178" s="59"/>
      <c r="CZ178" s="59"/>
      <c r="DA178" s="59"/>
      <c r="DB178" s="59"/>
      <c r="DC178" s="59"/>
      <c r="DD178" s="59"/>
      <c r="DE178" s="59"/>
      <c r="DF178" s="59"/>
      <c r="DG178" s="59"/>
      <c r="DH178" s="59"/>
    </row>
    <row r="179" spans="1:112" ht="17.149999999999999" customHeight="1">
      <c r="A179" s="59"/>
      <c r="B179" s="60"/>
      <c r="C179" s="61"/>
      <c r="D179" s="61"/>
      <c r="E179" s="61"/>
      <c r="F179" s="62"/>
      <c r="G179" s="62"/>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c r="CS179" s="59"/>
      <c r="CT179" s="59"/>
      <c r="CU179" s="59"/>
      <c r="CV179" s="59"/>
      <c r="CW179" s="59"/>
      <c r="CX179" s="59"/>
      <c r="CY179" s="59"/>
      <c r="CZ179" s="59"/>
      <c r="DA179" s="59"/>
      <c r="DB179" s="59"/>
      <c r="DC179" s="59"/>
      <c r="DD179" s="59"/>
      <c r="DE179" s="59"/>
      <c r="DF179" s="59"/>
      <c r="DG179" s="59"/>
      <c r="DH179" s="59"/>
    </row>
    <row r="180" spans="1:112" ht="17.149999999999999" customHeight="1">
      <c r="A180" s="59"/>
      <c r="B180" s="60"/>
      <c r="C180" s="61"/>
      <c r="D180" s="61"/>
      <c r="E180" s="61"/>
      <c r="F180" s="62"/>
      <c r="G180" s="62"/>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c r="CS180" s="59"/>
      <c r="CT180" s="59"/>
      <c r="CU180" s="59"/>
      <c r="CV180" s="59"/>
      <c r="CW180" s="59"/>
      <c r="CX180" s="59"/>
      <c r="CY180" s="59"/>
      <c r="CZ180" s="59"/>
      <c r="DA180" s="59"/>
      <c r="DB180" s="59"/>
      <c r="DC180" s="59"/>
      <c r="DD180" s="59"/>
      <c r="DE180" s="59"/>
      <c r="DF180" s="59"/>
      <c r="DG180" s="59"/>
      <c r="DH180" s="59"/>
    </row>
    <row r="181" spans="1:112" ht="17.149999999999999" customHeight="1">
      <c r="A181" s="59"/>
      <c r="B181" s="60"/>
      <c r="C181" s="61"/>
      <c r="D181" s="61"/>
      <c r="E181" s="61"/>
      <c r="F181" s="62"/>
      <c r="G181" s="62"/>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c r="CS181" s="59"/>
      <c r="CT181" s="59"/>
      <c r="CU181" s="59"/>
      <c r="CV181" s="59"/>
      <c r="CW181" s="59"/>
      <c r="CX181" s="59"/>
      <c r="CY181" s="59"/>
      <c r="CZ181" s="59"/>
      <c r="DA181" s="59"/>
      <c r="DB181" s="59"/>
      <c r="DC181" s="59"/>
      <c r="DD181" s="59"/>
      <c r="DE181" s="59"/>
      <c r="DF181" s="59"/>
      <c r="DG181" s="59"/>
      <c r="DH181" s="59"/>
    </row>
    <row r="182" spans="1:112" ht="17.149999999999999" customHeight="1">
      <c r="A182" s="59"/>
      <c r="B182" s="60"/>
      <c r="C182" s="61"/>
      <c r="D182" s="61"/>
      <c r="E182" s="61"/>
      <c r="F182" s="62"/>
      <c r="G182" s="62"/>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c r="CS182" s="59"/>
      <c r="CT182" s="59"/>
      <c r="CU182" s="59"/>
      <c r="CV182" s="59"/>
      <c r="CW182" s="59"/>
      <c r="CX182" s="59"/>
      <c r="CY182" s="59"/>
      <c r="CZ182" s="59"/>
      <c r="DA182" s="59"/>
      <c r="DB182" s="59"/>
      <c r="DC182" s="59"/>
      <c r="DD182" s="59"/>
      <c r="DE182" s="59"/>
      <c r="DF182" s="59"/>
      <c r="DG182" s="59"/>
      <c r="DH182" s="59"/>
    </row>
    <row r="183" spans="1:112" ht="17.149999999999999" customHeight="1">
      <c r="A183" s="59"/>
      <c r="B183" s="60"/>
      <c r="C183" s="61"/>
      <c r="D183" s="61"/>
      <c r="E183" s="61"/>
      <c r="F183" s="62"/>
      <c r="G183" s="62"/>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c r="CS183" s="59"/>
      <c r="CT183" s="59"/>
      <c r="CU183" s="59"/>
      <c r="CV183" s="59"/>
      <c r="CW183" s="59"/>
      <c r="CX183" s="59"/>
      <c r="CY183" s="59"/>
      <c r="CZ183" s="59"/>
      <c r="DA183" s="59"/>
      <c r="DB183" s="59"/>
      <c r="DC183" s="59"/>
      <c r="DD183" s="59"/>
      <c r="DE183" s="59"/>
      <c r="DF183" s="59"/>
      <c r="DG183" s="59"/>
      <c r="DH183" s="59"/>
    </row>
    <row r="184" spans="1:112" ht="17.149999999999999" customHeight="1">
      <c r="A184" s="59"/>
      <c r="B184" s="60"/>
      <c r="C184" s="61"/>
      <c r="D184" s="61"/>
      <c r="E184" s="61"/>
      <c r="F184" s="62"/>
      <c r="G184" s="62"/>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c r="CS184" s="59"/>
      <c r="CT184" s="59"/>
      <c r="CU184" s="59"/>
      <c r="CV184" s="59"/>
      <c r="CW184" s="59"/>
      <c r="CX184" s="59"/>
      <c r="CY184" s="59"/>
      <c r="CZ184" s="59"/>
      <c r="DA184" s="59"/>
      <c r="DB184" s="59"/>
      <c r="DC184" s="59"/>
      <c r="DD184" s="59"/>
      <c r="DE184" s="59"/>
      <c r="DF184" s="59"/>
      <c r="DG184" s="59"/>
      <c r="DH184" s="59"/>
    </row>
    <row r="185" spans="1:112" ht="17.149999999999999" customHeight="1">
      <c r="A185" s="59"/>
      <c r="B185" s="60"/>
      <c r="C185" s="61"/>
      <c r="D185" s="61"/>
      <c r="E185" s="61"/>
      <c r="F185" s="62"/>
      <c r="G185" s="62"/>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c r="CS185" s="59"/>
      <c r="CT185" s="59"/>
      <c r="CU185" s="59"/>
      <c r="CV185" s="59"/>
      <c r="CW185" s="59"/>
      <c r="CX185" s="59"/>
      <c r="CY185" s="59"/>
      <c r="CZ185" s="59"/>
      <c r="DA185" s="59"/>
      <c r="DB185" s="59"/>
      <c r="DC185" s="59"/>
      <c r="DD185" s="59"/>
      <c r="DE185" s="59"/>
      <c r="DF185" s="59"/>
      <c r="DG185" s="59"/>
      <c r="DH185" s="59"/>
    </row>
    <row r="186" spans="1:112" ht="17.149999999999999" customHeight="1">
      <c r="A186" s="59"/>
      <c r="B186" s="60"/>
      <c r="C186" s="61"/>
      <c r="D186" s="61"/>
      <c r="E186" s="61"/>
      <c r="F186" s="62"/>
      <c r="G186" s="62"/>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c r="CS186" s="59"/>
      <c r="CT186" s="59"/>
      <c r="CU186" s="59"/>
      <c r="CV186" s="59"/>
      <c r="CW186" s="59"/>
      <c r="CX186" s="59"/>
      <c r="CY186" s="59"/>
      <c r="CZ186" s="59"/>
      <c r="DA186" s="59"/>
      <c r="DB186" s="59"/>
      <c r="DC186" s="59"/>
      <c r="DD186" s="59"/>
      <c r="DE186" s="59"/>
      <c r="DF186" s="59"/>
      <c r="DG186" s="59"/>
      <c r="DH186" s="59"/>
    </row>
    <row r="187" spans="1:112" ht="17.149999999999999" customHeight="1">
      <c r="A187" s="59"/>
      <c r="B187" s="60"/>
      <c r="C187" s="61"/>
      <c r="D187" s="61"/>
      <c r="E187" s="61"/>
      <c r="F187" s="62"/>
      <c r="G187" s="62"/>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c r="CS187" s="59"/>
      <c r="CT187" s="59"/>
      <c r="CU187" s="59"/>
      <c r="CV187" s="59"/>
      <c r="CW187" s="59"/>
      <c r="CX187" s="59"/>
      <c r="CY187" s="59"/>
      <c r="CZ187" s="59"/>
      <c r="DA187" s="59"/>
      <c r="DB187" s="59"/>
      <c r="DC187" s="59"/>
      <c r="DD187" s="59"/>
      <c r="DE187" s="59"/>
      <c r="DF187" s="59"/>
      <c r="DG187" s="59"/>
      <c r="DH187" s="59"/>
    </row>
    <row r="188" spans="1:112" ht="17.149999999999999" customHeight="1">
      <c r="A188" s="59"/>
      <c r="B188" s="60"/>
      <c r="C188" s="61"/>
      <c r="D188" s="61"/>
      <c r="E188" s="61"/>
      <c r="F188" s="62"/>
      <c r="G188" s="62"/>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c r="CS188" s="59"/>
      <c r="CT188" s="59"/>
      <c r="CU188" s="59"/>
      <c r="CV188" s="59"/>
      <c r="CW188" s="59"/>
      <c r="CX188" s="59"/>
      <c r="CY188" s="59"/>
      <c r="CZ188" s="59"/>
      <c r="DA188" s="59"/>
      <c r="DB188" s="59"/>
      <c r="DC188" s="59"/>
      <c r="DD188" s="59"/>
      <c r="DE188" s="59"/>
      <c r="DF188" s="59"/>
      <c r="DG188" s="59"/>
      <c r="DH188" s="59"/>
    </row>
    <row r="189" spans="1:112" ht="17.149999999999999" customHeight="1">
      <c r="A189" s="59"/>
      <c r="B189" s="60"/>
      <c r="C189" s="61"/>
      <c r="D189" s="61"/>
      <c r="E189" s="61"/>
      <c r="F189" s="62"/>
      <c r="G189" s="62"/>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c r="CT189" s="59"/>
      <c r="CU189" s="59"/>
      <c r="CV189" s="59"/>
      <c r="CW189" s="59"/>
      <c r="CX189" s="59"/>
      <c r="CY189" s="59"/>
      <c r="CZ189" s="59"/>
      <c r="DA189" s="59"/>
      <c r="DB189" s="59"/>
      <c r="DC189" s="59"/>
      <c r="DD189" s="59"/>
      <c r="DE189" s="59"/>
      <c r="DF189" s="59"/>
      <c r="DG189" s="59"/>
      <c r="DH189" s="59"/>
    </row>
    <row r="190" spans="1:112" ht="17.149999999999999" customHeight="1">
      <c r="A190" s="59"/>
      <c r="B190" s="60"/>
      <c r="C190" s="61"/>
      <c r="D190" s="61"/>
      <c r="E190" s="61"/>
      <c r="F190" s="62"/>
      <c r="G190" s="62"/>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c r="CS190" s="59"/>
      <c r="CT190" s="59"/>
      <c r="CU190" s="59"/>
      <c r="CV190" s="59"/>
      <c r="CW190" s="59"/>
      <c r="CX190" s="59"/>
      <c r="CY190" s="59"/>
      <c r="CZ190" s="59"/>
      <c r="DA190" s="59"/>
      <c r="DB190" s="59"/>
      <c r="DC190" s="59"/>
      <c r="DD190" s="59"/>
      <c r="DE190" s="59"/>
      <c r="DF190" s="59"/>
      <c r="DG190" s="59"/>
      <c r="DH190" s="59"/>
    </row>
    <row r="191" spans="1:112" ht="17.149999999999999" customHeight="1">
      <c r="A191" s="59"/>
      <c r="B191" s="60"/>
      <c r="C191" s="61"/>
      <c r="D191" s="61"/>
      <c r="E191" s="61"/>
      <c r="F191" s="62"/>
      <c r="G191" s="62"/>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c r="CS191" s="59"/>
      <c r="CT191" s="59"/>
      <c r="CU191" s="59"/>
      <c r="CV191" s="59"/>
      <c r="CW191" s="59"/>
      <c r="CX191" s="59"/>
      <c r="CY191" s="59"/>
      <c r="CZ191" s="59"/>
      <c r="DA191" s="59"/>
      <c r="DB191" s="59"/>
      <c r="DC191" s="59"/>
      <c r="DD191" s="59"/>
      <c r="DE191" s="59"/>
      <c r="DF191" s="59"/>
      <c r="DG191" s="59"/>
      <c r="DH191" s="59"/>
    </row>
    <row r="192" spans="1:112" ht="17.149999999999999" customHeight="1">
      <c r="A192" s="59"/>
      <c r="B192" s="60"/>
      <c r="C192" s="61"/>
      <c r="D192" s="61"/>
      <c r="E192" s="61"/>
      <c r="F192" s="62"/>
      <c r="G192" s="62"/>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c r="CS192" s="59"/>
      <c r="CT192" s="59"/>
      <c r="CU192" s="59"/>
      <c r="CV192" s="59"/>
      <c r="CW192" s="59"/>
      <c r="CX192" s="59"/>
      <c r="CY192" s="59"/>
      <c r="CZ192" s="59"/>
      <c r="DA192" s="59"/>
      <c r="DB192" s="59"/>
      <c r="DC192" s="59"/>
      <c r="DD192" s="59"/>
      <c r="DE192" s="59"/>
      <c r="DF192" s="59"/>
      <c r="DG192" s="59"/>
      <c r="DH192" s="59"/>
    </row>
    <row r="193" spans="1:7" ht="17.149999999999999" customHeight="1">
      <c r="A193" s="59"/>
      <c r="B193" s="60"/>
      <c r="C193" s="61"/>
      <c r="D193" s="61"/>
      <c r="E193" s="61"/>
      <c r="F193" s="62"/>
      <c r="G193" s="62"/>
    </row>
    <row r="194" spans="1:7" ht="17.149999999999999" customHeight="1">
      <c r="A194" s="59"/>
      <c r="B194" s="60"/>
      <c r="C194" s="61"/>
      <c r="D194" s="61"/>
      <c r="E194" s="61"/>
      <c r="F194" s="62"/>
      <c r="G194" s="62"/>
    </row>
    <row r="195" spans="1:7" ht="17.149999999999999" customHeight="1">
      <c r="A195" s="59"/>
      <c r="B195" s="60"/>
      <c r="C195" s="61"/>
      <c r="D195" s="61"/>
      <c r="E195" s="61"/>
      <c r="F195" s="62"/>
      <c r="G195" s="62"/>
    </row>
    <row r="196" spans="1:7" ht="17.149999999999999" customHeight="1">
      <c r="A196" s="59"/>
      <c r="B196" s="60"/>
      <c r="C196" s="61"/>
      <c r="D196" s="61"/>
      <c r="E196" s="61"/>
      <c r="F196" s="62"/>
      <c r="G196" s="62"/>
    </row>
    <row r="197" spans="1:7" ht="17.149999999999999" customHeight="1">
      <c r="A197" s="59"/>
      <c r="B197" s="60"/>
      <c r="C197" s="61"/>
      <c r="D197" s="61"/>
      <c r="E197" s="61"/>
      <c r="F197" s="62"/>
      <c r="G197" s="62"/>
    </row>
    <row r="198" spans="1:7" ht="17.149999999999999" customHeight="1">
      <c r="A198" s="59"/>
      <c r="B198" s="60"/>
      <c r="C198" s="61"/>
      <c r="D198" s="61"/>
      <c r="E198" s="61"/>
      <c r="F198" s="62"/>
      <c r="G198" s="62"/>
    </row>
    <row r="199" spans="1:7" ht="17.149999999999999" customHeight="1">
      <c r="A199" s="59"/>
      <c r="B199" s="60"/>
      <c r="C199" s="61"/>
      <c r="D199" s="61"/>
      <c r="E199" s="61"/>
      <c r="F199" s="62"/>
      <c r="G199" s="62"/>
    </row>
    <row r="200" spans="1:7" ht="17.149999999999999" customHeight="1">
      <c r="A200" s="59"/>
      <c r="B200" s="60"/>
      <c r="C200" s="61"/>
      <c r="D200" s="61"/>
      <c r="E200" s="61"/>
      <c r="F200" s="62"/>
      <c r="G200" s="62"/>
    </row>
    <row r="201" spans="1:7" ht="17.149999999999999" customHeight="1">
      <c r="A201" s="59"/>
      <c r="B201" s="60"/>
      <c r="C201" s="61"/>
      <c r="D201" s="61"/>
      <c r="E201" s="61"/>
      <c r="F201" s="62"/>
      <c r="G201" s="62"/>
    </row>
    <row r="202" spans="1:7" ht="17.149999999999999" customHeight="1">
      <c r="A202" s="59"/>
      <c r="B202" s="60"/>
      <c r="C202" s="61"/>
      <c r="D202" s="61"/>
      <c r="E202" s="61"/>
      <c r="F202" s="62"/>
      <c r="G202" s="62"/>
    </row>
    <row r="203" spans="1:7" ht="17.149999999999999" customHeight="1">
      <c r="A203" s="59"/>
      <c r="B203" s="60"/>
      <c r="C203" s="61"/>
      <c r="D203" s="61"/>
      <c r="E203" s="61"/>
      <c r="F203" s="62"/>
      <c r="G203" s="62"/>
    </row>
    <row r="204" spans="1:7" ht="17.149999999999999" customHeight="1">
      <c r="A204" s="59"/>
      <c r="B204" s="60"/>
      <c r="C204" s="61"/>
      <c r="D204" s="61"/>
      <c r="E204" s="61"/>
      <c r="F204" s="62"/>
      <c r="G204" s="62"/>
    </row>
    <row r="205" spans="1:7" ht="17.149999999999999" customHeight="1">
      <c r="A205" s="59"/>
      <c r="B205" s="60"/>
      <c r="C205" s="61"/>
      <c r="D205" s="61"/>
      <c r="E205" s="61"/>
      <c r="F205" s="62"/>
      <c r="G205" s="62"/>
    </row>
    <row r="206" spans="1:7" ht="17.149999999999999" customHeight="1">
      <c r="A206" s="59"/>
      <c r="B206" s="60"/>
      <c r="C206" s="61"/>
      <c r="D206" s="61"/>
      <c r="E206" s="61"/>
      <c r="F206" s="62"/>
      <c r="G206" s="62"/>
    </row>
    <row r="207" spans="1:7" ht="17.149999999999999" customHeight="1">
      <c r="A207" s="59"/>
      <c r="B207" s="60"/>
      <c r="C207" s="61"/>
      <c r="D207" s="61"/>
      <c r="E207" s="61"/>
      <c r="F207" s="62"/>
      <c r="G207" s="62"/>
    </row>
    <row r="208" spans="1:7" ht="17.149999999999999" customHeight="1">
      <c r="A208" s="59"/>
      <c r="B208" s="60"/>
      <c r="C208" s="61"/>
      <c r="D208" s="61"/>
      <c r="E208" s="61"/>
      <c r="F208" s="62"/>
      <c r="G208" s="62"/>
    </row>
    <row r="209" spans="1:7" ht="17.149999999999999" customHeight="1">
      <c r="A209" s="59"/>
      <c r="B209" s="60"/>
      <c r="C209" s="61"/>
      <c r="D209" s="61"/>
      <c r="E209" s="61"/>
      <c r="F209" s="62"/>
      <c r="G209" s="62"/>
    </row>
    <row r="210" spans="1:7" ht="17.149999999999999" customHeight="1">
      <c r="A210" s="59"/>
      <c r="B210" s="60"/>
      <c r="C210" s="61"/>
      <c r="D210" s="61"/>
      <c r="E210" s="61"/>
      <c r="F210" s="62"/>
      <c r="G210" s="62"/>
    </row>
    <row r="211" spans="1:7" ht="17.149999999999999" customHeight="1">
      <c r="A211" s="59"/>
      <c r="B211" s="60"/>
      <c r="C211" s="61"/>
      <c r="D211" s="61"/>
      <c r="E211" s="61"/>
      <c r="F211" s="62"/>
      <c r="G211" s="62"/>
    </row>
    <row r="212" spans="1:7" ht="17.149999999999999" customHeight="1">
      <c r="A212" s="59"/>
      <c r="B212" s="60"/>
      <c r="C212" s="61"/>
      <c r="D212" s="61"/>
      <c r="E212" s="61"/>
      <c r="F212" s="62"/>
      <c r="G212" s="62"/>
    </row>
    <row r="213" spans="1:7" ht="17.149999999999999" customHeight="1">
      <c r="A213" s="59"/>
      <c r="B213" s="60"/>
      <c r="C213" s="61"/>
      <c r="D213" s="61"/>
      <c r="E213" s="61"/>
      <c r="F213" s="62"/>
      <c r="G213" s="62"/>
    </row>
    <row r="214" spans="1:7" ht="17.149999999999999" customHeight="1">
      <c r="A214" s="59"/>
      <c r="B214" s="60"/>
      <c r="C214" s="61"/>
      <c r="D214" s="61"/>
      <c r="E214" s="61"/>
      <c r="F214" s="62"/>
      <c r="G214" s="62"/>
    </row>
    <row r="215" spans="1:7" ht="17.149999999999999" customHeight="1">
      <c r="A215" s="59"/>
      <c r="B215" s="60"/>
      <c r="C215" s="61"/>
      <c r="D215" s="61"/>
      <c r="E215" s="61"/>
      <c r="F215" s="62"/>
      <c r="G215" s="62"/>
    </row>
    <row r="216" spans="1:7" ht="17.149999999999999" customHeight="1">
      <c r="A216" s="59"/>
      <c r="B216" s="60"/>
      <c r="C216" s="61"/>
      <c r="D216" s="61"/>
      <c r="E216" s="61"/>
      <c r="F216" s="62"/>
      <c r="G216" s="62"/>
    </row>
    <row r="217" spans="1:7" ht="17.149999999999999" customHeight="1">
      <c r="A217" s="59"/>
      <c r="B217" s="60"/>
      <c r="C217" s="61"/>
      <c r="D217" s="61"/>
      <c r="E217" s="61"/>
      <c r="F217" s="62"/>
      <c r="G217" s="62"/>
    </row>
    <row r="218" spans="1:7" ht="17.149999999999999" customHeight="1">
      <c r="A218" s="59"/>
      <c r="B218" s="60"/>
      <c r="C218" s="61"/>
      <c r="D218" s="61"/>
      <c r="E218" s="61"/>
      <c r="F218" s="62"/>
      <c r="G218" s="62"/>
    </row>
    <row r="219" spans="1:7" ht="17.149999999999999" customHeight="1">
      <c r="A219" s="59"/>
      <c r="B219" s="60"/>
      <c r="C219" s="61"/>
      <c r="D219" s="61"/>
      <c r="E219" s="61"/>
      <c r="F219" s="62"/>
      <c r="G219" s="62"/>
    </row>
    <row r="220" spans="1:7" ht="17.149999999999999" customHeight="1">
      <c r="A220" s="59"/>
      <c r="B220" s="60"/>
      <c r="C220" s="61"/>
      <c r="D220" s="61"/>
      <c r="E220" s="61"/>
      <c r="F220" s="62"/>
      <c r="G220" s="62"/>
    </row>
    <row r="221" spans="1:7" ht="17.149999999999999" customHeight="1">
      <c r="A221" s="59"/>
      <c r="B221" s="60"/>
      <c r="C221" s="61"/>
      <c r="D221" s="61"/>
      <c r="E221" s="61"/>
      <c r="F221" s="62"/>
      <c r="G221" s="62"/>
    </row>
    <row r="222" spans="1:7" ht="17.149999999999999" customHeight="1">
      <c r="A222" s="59"/>
      <c r="B222" s="60"/>
      <c r="C222" s="61"/>
      <c r="D222" s="61"/>
      <c r="E222" s="61"/>
      <c r="F222" s="62"/>
      <c r="G222" s="62"/>
    </row>
    <row r="223" spans="1:7" ht="17.149999999999999" customHeight="1">
      <c r="A223" s="59"/>
      <c r="B223" s="60"/>
      <c r="C223" s="61"/>
      <c r="D223" s="61"/>
      <c r="E223" s="61"/>
      <c r="F223" s="62"/>
      <c r="G223" s="62"/>
    </row>
    <row r="224" spans="1:7" ht="17.149999999999999" customHeight="1">
      <c r="A224" s="59"/>
      <c r="B224" s="60"/>
      <c r="C224" s="61"/>
      <c r="D224" s="61"/>
      <c r="E224" s="61"/>
      <c r="F224" s="62"/>
      <c r="G224" s="62"/>
    </row>
    <row r="225" spans="1:7" ht="17.149999999999999" customHeight="1">
      <c r="A225" s="59"/>
      <c r="B225" s="60"/>
      <c r="C225" s="61"/>
      <c r="D225" s="61"/>
      <c r="E225" s="61"/>
      <c r="F225" s="62"/>
      <c r="G225" s="62"/>
    </row>
    <row r="226" spans="1:7" ht="17.149999999999999" customHeight="1">
      <c r="A226" s="59"/>
      <c r="B226" s="60"/>
      <c r="C226" s="61"/>
      <c r="D226" s="61"/>
      <c r="E226" s="61"/>
      <c r="F226" s="62"/>
      <c r="G226" s="62"/>
    </row>
    <row r="227" spans="1:7" ht="17.149999999999999" customHeight="1">
      <c r="A227" s="59"/>
      <c r="B227" s="60"/>
      <c r="C227" s="61"/>
      <c r="D227" s="61"/>
      <c r="E227" s="61"/>
      <c r="F227" s="62"/>
      <c r="G227" s="62"/>
    </row>
    <row r="228" spans="1:7" ht="17.149999999999999" customHeight="1">
      <c r="A228" s="59"/>
      <c r="B228" s="60"/>
      <c r="C228" s="61"/>
      <c r="D228" s="61"/>
      <c r="E228" s="61"/>
      <c r="F228" s="62"/>
      <c r="G228" s="62"/>
    </row>
    <row r="229" spans="1:7" ht="17.149999999999999" customHeight="1">
      <c r="A229" s="59"/>
      <c r="B229" s="60"/>
      <c r="C229" s="61"/>
      <c r="D229" s="61"/>
      <c r="E229" s="61"/>
      <c r="F229" s="62"/>
      <c r="G229" s="62"/>
    </row>
    <row r="230" spans="1:7" ht="17.149999999999999" customHeight="1">
      <c r="A230" s="59"/>
      <c r="B230" s="60"/>
      <c r="C230" s="61"/>
      <c r="D230" s="61"/>
      <c r="E230" s="61"/>
      <c r="F230" s="62"/>
      <c r="G230" s="62"/>
    </row>
    <row r="231" spans="1:7" ht="17.149999999999999" customHeight="1">
      <c r="A231" s="59"/>
      <c r="B231" s="60"/>
      <c r="C231" s="61"/>
      <c r="D231" s="61"/>
      <c r="E231" s="61"/>
      <c r="F231" s="62"/>
      <c r="G231" s="62"/>
    </row>
    <row r="232" spans="1:7" ht="17.149999999999999" customHeight="1">
      <c r="A232" s="59"/>
      <c r="B232" s="60"/>
      <c r="C232" s="61"/>
      <c r="D232" s="61"/>
      <c r="E232" s="61"/>
      <c r="F232" s="62"/>
      <c r="G232" s="62"/>
    </row>
    <row r="233" spans="1:7" ht="17.149999999999999" customHeight="1">
      <c r="A233" s="59"/>
      <c r="B233" s="60"/>
      <c r="C233" s="61"/>
      <c r="D233" s="61"/>
      <c r="E233" s="61"/>
      <c r="F233" s="62"/>
      <c r="G233" s="62"/>
    </row>
    <row r="234" spans="1:7" ht="17.149999999999999" customHeight="1">
      <c r="A234" s="59"/>
      <c r="B234" s="60"/>
      <c r="C234" s="61"/>
      <c r="D234" s="61"/>
      <c r="E234" s="61"/>
      <c r="F234" s="62"/>
      <c r="G234" s="62"/>
    </row>
    <row r="235" spans="1:7" ht="17.149999999999999" customHeight="1">
      <c r="A235" s="59"/>
      <c r="B235" s="60"/>
      <c r="C235" s="61"/>
      <c r="D235" s="61"/>
      <c r="E235" s="61"/>
      <c r="F235" s="62"/>
      <c r="G235" s="62"/>
    </row>
    <row r="236" spans="1:7" ht="17.149999999999999" customHeight="1">
      <c r="A236" s="59"/>
      <c r="B236" s="60"/>
      <c r="C236" s="61"/>
      <c r="D236" s="61"/>
      <c r="E236" s="61"/>
      <c r="F236" s="62"/>
      <c r="G236" s="62"/>
    </row>
    <row r="237" spans="1:7" ht="17.149999999999999" customHeight="1">
      <c r="A237" s="59"/>
      <c r="B237" s="60"/>
      <c r="C237" s="61"/>
      <c r="D237" s="61"/>
      <c r="E237" s="61"/>
      <c r="F237" s="62"/>
      <c r="G237" s="62"/>
    </row>
    <row r="238" spans="1:7" ht="17.149999999999999" customHeight="1">
      <c r="A238" s="59"/>
      <c r="B238" s="60"/>
      <c r="C238" s="61"/>
      <c r="D238" s="61"/>
      <c r="E238" s="61"/>
      <c r="F238" s="62"/>
      <c r="G238" s="62"/>
    </row>
    <row r="239" spans="1:7" ht="17.149999999999999" customHeight="1">
      <c r="A239" s="59"/>
      <c r="B239" s="60"/>
      <c r="C239" s="61"/>
      <c r="D239" s="61"/>
      <c r="E239" s="61"/>
      <c r="F239" s="62"/>
      <c r="G239" s="62"/>
    </row>
    <row r="240" spans="1:7" ht="17.149999999999999" customHeight="1">
      <c r="A240" s="59"/>
      <c r="B240" s="60"/>
      <c r="C240" s="61"/>
      <c r="D240" s="61"/>
      <c r="E240" s="61"/>
      <c r="F240" s="62"/>
      <c r="G240" s="62"/>
    </row>
    <row r="241" spans="1:7" ht="17.149999999999999" customHeight="1">
      <c r="A241" s="59"/>
      <c r="B241" s="60"/>
      <c r="C241" s="61"/>
      <c r="D241" s="61"/>
      <c r="E241" s="61"/>
      <c r="F241" s="62"/>
      <c r="G241" s="62"/>
    </row>
    <row r="242" spans="1:7" ht="17.149999999999999" customHeight="1">
      <c r="A242" s="59"/>
      <c r="B242" s="60"/>
      <c r="C242" s="61"/>
      <c r="D242" s="61"/>
      <c r="E242" s="61"/>
      <c r="F242" s="62"/>
      <c r="G242" s="62"/>
    </row>
    <row r="243" spans="1:7" ht="17.149999999999999" customHeight="1"/>
    <row r="244" spans="1:7" ht="17.149999999999999" customHeight="1"/>
    <row r="245" spans="1:7" ht="17.149999999999999" customHeight="1"/>
    <row r="246" spans="1:7" ht="17.149999999999999" customHeight="1"/>
    <row r="247" spans="1:7" ht="17.149999999999999" customHeight="1"/>
    <row r="248" spans="1:7" ht="17.149999999999999" customHeight="1"/>
    <row r="249" spans="1:7" ht="17.149999999999999" customHeight="1"/>
    <row r="250" spans="1:7" ht="17.149999999999999" customHeight="1"/>
    <row r="251" spans="1:7" ht="17.149999999999999" customHeight="1"/>
    <row r="252" spans="1:7" ht="17.149999999999999" customHeight="1"/>
    <row r="253" spans="1:7" ht="17.149999999999999" customHeight="1"/>
    <row r="254" spans="1:7" ht="17.149999999999999" customHeight="1"/>
    <row r="255" spans="1:7" ht="17.149999999999999" customHeight="1"/>
    <row r="256" spans="1:7" ht="17.149999999999999" customHeight="1"/>
    <row r="257" ht="17.149999999999999" customHeight="1"/>
    <row r="258" ht="17.149999999999999" customHeight="1"/>
    <row r="259" ht="17.149999999999999" customHeight="1"/>
    <row r="260" ht="17.149999999999999" customHeight="1"/>
    <row r="261" ht="17.149999999999999" customHeight="1"/>
    <row r="262" ht="17.149999999999999" customHeight="1"/>
    <row r="263" ht="17.149999999999999" customHeight="1"/>
    <row r="264" ht="17.149999999999999" customHeight="1"/>
    <row r="265" ht="17.149999999999999" customHeight="1"/>
    <row r="266" ht="17.149999999999999" customHeight="1"/>
    <row r="267" ht="17.149999999999999" customHeight="1"/>
    <row r="268" ht="17.149999999999999" customHeight="1"/>
    <row r="269" ht="17.149999999999999" customHeight="1"/>
    <row r="270" ht="17.149999999999999" customHeight="1"/>
    <row r="271" ht="17.149999999999999" customHeight="1"/>
    <row r="272" ht="17.149999999999999" customHeight="1"/>
    <row r="273" ht="17.149999999999999" customHeight="1"/>
    <row r="274" ht="17.149999999999999" customHeight="1"/>
    <row r="275" ht="17.149999999999999" customHeight="1"/>
    <row r="276" ht="17.149999999999999" customHeight="1"/>
    <row r="277" ht="17.149999999999999" customHeight="1"/>
    <row r="278" ht="17.149999999999999" customHeight="1"/>
    <row r="279" ht="17.149999999999999" customHeight="1"/>
    <row r="280" ht="17.149999999999999" customHeight="1"/>
    <row r="281" ht="17.149999999999999" customHeight="1"/>
    <row r="282" ht="17.149999999999999" customHeight="1"/>
    <row r="283" ht="17.149999999999999" customHeight="1"/>
    <row r="284" ht="17.149999999999999" customHeight="1"/>
    <row r="285" ht="17.149999999999999" customHeight="1"/>
    <row r="286" ht="17.149999999999999" customHeight="1"/>
    <row r="287" ht="17.149999999999999" customHeight="1"/>
    <row r="288" ht="17.149999999999999" customHeight="1"/>
    <row r="289" ht="17.149999999999999" customHeight="1"/>
    <row r="290" ht="17.149999999999999" customHeight="1"/>
    <row r="291" ht="17.149999999999999" customHeight="1"/>
    <row r="292" ht="17.149999999999999" customHeight="1"/>
    <row r="293" ht="17.149999999999999" customHeight="1"/>
    <row r="294" ht="17.149999999999999" customHeight="1"/>
    <row r="295" ht="17.149999999999999" customHeight="1"/>
    <row r="296" ht="17.149999999999999" customHeight="1"/>
    <row r="297" ht="17.149999999999999" customHeight="1"/>
    <row r="298" ht="17.149999999999999" customHeight="1"/>
    <row r="299" ht="17.149999999999999" customHeight="1"/>
    <row r="300" ht="17.149999999999999" customHeight="1"/>
  </sheetData>
  <mergeCells count="107">
    <mergeCell ref="A1:F1"/>
    <mergeCell ref="C3:D3"/>
    <mergeCell ref="C4:D4"/>
    <mergeCell ref="C5:D5"/>
    <mergeCell ref="C6:D6"/>
    <mergeCell ref="C7:D7"/>
    <mergeCell ref="C25:D25"/>
    <mergeCell ref="C26:D26"/>
    <mergeCell ref="C27:D27"/>
    <mergeCell ref="C28:D28"/>
    <mergeCell ref="C8:D8"/>
    <mergeCell ref="C9:D9"/>
    <mergeCell ref="C10:D10"/>
    <mergeCell ref="C11:D11"/>
    <mergeCell ref="C12:D12"/>
    <mergeCell ref="C13:D13"/>
    <mergeCell ref="C19:D19"/>
    <mergeCell ref="C20:D20"/>
    <mergeCell ref="C21:D21"/>
    <mergeCell ref="C22:D22"/>
    <mergeCell ref="C23:D23"/>
    <mergeCell ref="C24:D24"/>
    <mergeCell ref="C14:D14"/>
    <mergeCell ref="C15:D15"/>
    <mergeCell ref="C16:D16"/>
    <mergeCell ref="C17:D17"/>
    <mergeCell ref="C18:D18"/>
    <mergeCell ref="C29:D29"/>
    <mergeCell ref="C30:D30"/>
    <mergeCell ref="C31:D31"/>
    <mergeCell ref="C32:D32"/>
    <mergeCell ref="C33:D33"/>
    <mergeCell ref="C34:D34"/>
    <mergeCell ref="B106:C118"/>
    <mergeCell ref="D106:D110"/>
    <mergeCell ref="D111:D113"/>
    <mergeCell ref="D114:D117"/>
    <mergeCell ref="A104:E104"/>
    <mergeCell ref="C41:D41"/>
    <mergeCell ref="C42:D42"/>
    <mergeCell ref="C43:D43"/>
    <mergeCell ref="C44:D44"/>
    <mergeCell ref="C45:D45"/>
    <mergeCell ref="C46:D46"/>
    <mergeCell ref="C35:D35"/>
    <mergeCell ref="C36:D36"/>
    <mergeCell ref="C37:D37"/>
    <mergeCell ref="C38:D38"/>
    <mergeCell ref="C39:D39"/>
    <mergeCell ref="C40:D40"/>
    <mergeCell ref="C53:D53"/>
    <mergeCell ref="C54:D54"/>
    <mergeCell ref="C55:D55"/>
    <mergeCell ref="C56:D56"/>
    <mergeCell ref="C57:D57"/>
    <mergeCell ref="C58:D58"/>
    <mergeCell ref="C47:D47"/>
    <mergeCell ref="C48:D48"/>
    <mergeCell ref="C49:D49"/>
    <mergeCell ref="C50:D50"/>
    <mergeCell ref="C51:D51"/>
    <mergeCell ref="C52:D52"/>
    <mergeCell ref="C65:D65"/>
    <mergeCell ref="C66:D66"/>
    <mergeCell ref="C67:D67"/>
    <mergeCell ref="C68:D68"/>
    <mergeCell ref="C69:D69"/>
    <mergeCell ref="C70:D70"/>
    <mergeCell ref="C59:D59"/>
    <mergeCell ref="C60:D60"/>
    <mergeCell ref="C61:D61"/>
    <mergeCell ref="C62:D62"/>
    <mergeCell ref="C63:D63"/>
    <mergeCell ref="C64:D64"/>
    <mergeCell ref="C77:D77"/>
    <mergeCell ref="C78:D78"/>
    <mergeCell ref="C79:D79"/>
    <mergeCell ref="C80:D80"/>
    <mergeCell ref="C81:D81"/>
    <mergeCell ref="C82:D82"/>
    <mergeCell ref="C71:D71"/>
    <mergeCell ref="C72:D72"/>
    <mergeCell ref="C73:D73"/>
    <mergeCell ref="C74:D74"/>
    <mergeCell ref="C75:D75"/>
    <mergeCell ref="C76:D76"/>
    <mergeCell ref="C89:D89"/>
    <mergeCell ref="C90:D90"/>
    <mergeCell ref="C91:D91"/>
    <mergeCell ref="C92:D92"/>
    <mergeCell ref="C93:D93"/>
    <mergeCell ref="C94:D94"/>
    <mergeCell ref="C83:D83"/>
    <mergeCell ref="C84:D84"/>
    <mergeCell ref="C85:D85"/>
    <mergeCell ref="C86:D86"/>
    <mergeCell ref="C87:D87"/>
    <mergeCell ref="C88:D88"/>
    <mergeCell ref="C101:D101"/>
    <mergeCell ref="C102:D102"/>
    <mergeCell ref="C103:D103"/>
    <mergeCell ref="C95:D95"/>
    <mergeCell ref="C96:D96"/>
    <mergeCell ref="C97:D97"/>
    <mergeCell ref="C98:D98"/>
    <mergeCell ref="C99:D99"/>
    <mergeCell ref="C100:D100"/>
  </mergeCells>
  <phoneticPr fontId="15"/>
  <dataValidations count="2">
    <dataValidation type="list" allowBlank="1" showInputMessage="1" showErrorMessage="1" sqref="E4:E103" xr:uid="{48F3E0C7-886D-45A3-8E82-84399E61061F}">
      <formula1>$E$106:$E$118</formula1>
    </dataValidation>
    <dataValidation type="list" allowBlank="1" showInputMessage="1" showErrorMessage="1" sqref="E119:E1048576 E105 E2:E3" xr:uid="{FCD9F66A-3010-4560-9908-4155B46A17B2}">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CEAF-9DF2-4D65-A809-1A884C5D87A9}">
  <sheetPr>
    <pageSetUpPr fitToPage="1"/>
  </sheetPr>
  <dimension ref="A1:L36"/>
  <sheetViews>
    <sheetView view="pageBreakPreview" topLeftCell="A3" zoomScaleSheetLayoutView="100" workbookViewId="0">
      <selection activeCell="F22" sqref="F22:G22"/>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113</v>
      </c>
    </row>
    <row r="2" spans="1:12" ht="11.25" customHeight="1" thickBot="1">
      <c r="B2" s="179" t="s">
        <v>81</v>
      </c>
      <c r="C2" s="179"/>
      <c r="D2" s="179"/>
      <c r="E2" s="179"/>
      <c r="F2" s="5"/>
      <c r="G2" s="5"/>
      <c r="H2" s="28"/>
      <c r="I2" s="28"/>
      <c r="J2" s="28"/>
      <c r="K2" s="28"/>
      <c r="L2" s="28"/>
    </row>
    <row r="3" spans="1:12" ht="27.75" customHeight="1" thickBot="1">
      <c r="B3" s="179"/>
      <c r="C3" s="179"/>
      <c r="D3" s="179"/>
      <c r="E3" s="179"/>
      <c r="F3" s="25" t="s">
        <v>14</v>
      </c>
      <c r="G3" s="27" t="str">
        <f>IF(第7号様式!E14="","",第7号様式!E14)</f>
        <v/>
      </c>
      <c r="H3" s="28"/>
      <c r="I3" s="28"/>
      <c r="J3" s="28"/>
      <c r="K3" s="28"/>
      <c r="L3" s="28"/>
    </row>
    <row r="4" spans="1:12" ht="18.75" customHeight="1" thickBot="1">
      <c r="B4" s="13" t="s">
        <v>30</v>
      </c>
    </row>
    <row r="5" spans="1:12" ht="20.25" customHeight="1">
      <c r="B5" s="158" t="s">
        <v>31</v>
      </c>
      <c r="C5" s="159"/>
      <c r="D5" s="160"/>
      <c r="E5" s="111" t="s">
        <v>32</v>
      </c>
      <c r="F5" s="161" t="s">
        <v>33</v>
      </c>
      <c r="G5" s="162"/>
      <c r="H5" s="22"/>
      <c r="I5" s="22"/>
      <c r="J5" s="22"/>
      <c r="K5" s="22"/>
    </row>
    <row r="6" spans="1:12" ht="50.15" customHeight="1">
      <c r="B6" s="163" t="s">
        <v>34</v>
      </c>
      <c r="C6" s="164"/>
      <c r="D6" s="165"/>
      <c r="E6" s="275"/>
      <c r="F6" s="276"/>
      <c r="G6" s="277"/>
      <c r="H6" s="22"/>
      <c r="I6" s="22"/>
      <c r="J6" s="22"/>
      <c r="K6" s="22"/>
    </row>
    <row r="7" spans="1:12" ht="24.75" customHeight="1">
      <c r="B7" s="166" t="s">
        <v>71</v>
      </c>
      <c r="C7" s="167"/>
      <c r="D7" s="168"/>
      <c r="E7" s="278"/>
      <c r="F7" s="279"/>
      <c r="G7" s="280"/>
      <c r="H7" s="22"/>
      <c r="I7" s="22"/>
      <c r="J7" s="22"/>
      <c r="K7" s="22"/>
    </row>
    <row r="8" spans="1:12" ht="24.75" customHeight="1">
      <c r="B8" s="169"/>
      <c r="C8" s="170"/>
      <c r="D8" s="171"/>
      <c r="E8" s="281"/>
      <c r="F8" s="282"/>
      <c r="G8" s="283"/>
      <c r="H8" s="22"/>
      <c r="I8" s="22"/>
      <c r="J8" s="22"/>
      <c r="K8" s="22"/>
    </row>
    <row r="9" spans="1:12" ht="50.15" customHeight="1">
      <c r="B9" s="172" t="s">
        <v>35</v>
      </c>
      <c r="C9" s="173"/>
      <c r="D9" s="173"/>
      <c r="E9" s="275"/>
      <c r="F9" s="276"/>
      <c r="G9" s="277"/>
      <c r="H9" s="22"/>
      <c r="I9" s="22"/>
      <c r="J9" s="22"/>
      <c r="K9" s="22"/>
    </row>
    <row r="10" spans="1:12" ht="50.15" customHeight="1" thickBot="1">
      <c r="B10" s="287"/>
      <c r="C10" s="288"/>
      <c r="D10" s="289"/>
      <c r="E10" s="284"/>
      <c r="F10" s="285"/>
      <c r="G10" s="286"/>
      <c r="H10" s="22"/>
      <c r="I10" s="22"/>
      <c r="J10" s="22"/>
      <c r="K10" s="22"/>
    </row>
    <row r="11" spans="1:12" ht="40" customHeight="1" thickTop="1" thickBot="1">
      <c r="B11" s="174" t="s">
        <v>36</v>
      </c>
      <c r="C11" s="175"/>
      <c r="D11" s="176"/>
      <c r="E11" s="20" t="str">
        <f>IF(E7="","",SUM(E6:E10))</f>
        <v/>
      </c>
      <c r="F11" s="177"/>
      <c r="G11" s="178"/>
      <c r="H11" s="22"/>
      <c r="I11" s="22"/>
      <c r="J11" s="22"/>
      <c r="K11" s="22"/>
    </row>
    <row r="12" spans="1:12" ht="9.75" customHeight="1">
      <c r="B12" s="14"/>
      <c r="C12" s="14"/>
      <c r="D12" s="14"/>
      <c r="E12" s="21"/>
      <c r="F12" s="26"/>
      <c r="G12" s="5"/>
      <c r="H12" s="22"/>
      <c r="I12" s="22"/>
      <c r="J12" s="22"/>
      <c r="K12" s="22"/>
    </row>
    <row r="13" spans="1:12" ht="20.25" customHeight="1" thickBot="1">
      <c r="B13" s="11" t="s">
        <v>37</v>
      </c>
      <c r="E13" s="22"/>
      <c r="F13" s="22"/>
      <c r="G13" s="22"/>
      <c r="H13" s="22"/>
      <c r="I13" s="22"/>
      <c r="J13" s="22"/>
      <c r="K13" s="22"/>
    </row>
    <row r="14" spans="1:12" ht="20.25" customHeight="1">
      <c r="B14" s="158" t="s">
        <v>31</v>
      </c>
      <c r="C14" s="159"/>
      <c r="D14" s="202"/>
      <c r="E14" s="112" t="s">
        <v>38</v>
      </c>
      <c r="F14" s="161" t="s">
        <v>39</v>
      </c>
      <c r="G14" s="162"/>
      <c r="H14" s="22"/>
      <c r="I14" s="22"/>
      <c r="J14" s="22"/>
      <c r="K14" s="22"/>
    </row>
    <row r="15" spans="1:12" ht="80.150000000000006" customHeight="1">
      <c r="B15" s="180" t="s">
        <v>75</v>
      </c>
      <c r="C15" s="181"/>
      <c r="D15" s="15" t="s">
        <v>116</v>
      </c>
      <c r="E15" s="290"/>
      <c r="F15" s="291"/>
      <c r="G15" s="292"/>
      <c r="H15" s="22"/>
      <c r="I15" s="22"/>
      <c r="J15" s="22"/>
      <c r="K15" s="22"/>
    </row>
    <row r="16" spans="1:12" ht="80.150000000000006" customHeight="1">
      <c r="B16" s="182"/>
      <c r="C16" s="183"/>
      <c r="D16" s="16" t="s">
        <v>117</v>
      </c>
      <c r="E16" s="293"/>
      <c r="F16" s="291"/>
      <c r="G16" s="292"/>
      <c r="H16" s="22"/>
      <c r="I16" s="22"/>
      <c r="J16" s="22"/>
      <c r="K16" s="22"/>
    </row>
    <row r="17" spans="2:11" ht="80.150000000000006" customHeight="1">
      <c r="B17" s="182"/>
      <c r="C17" s="183"/>
      <c r="D17" s="15" t="s">
        <v>148</v>
      </c>
      <c r="E17" s="294"/>
      <c r="F17" s="291"/>
      <c r="G17" s="292"/>
      <c r="H17" s="22"/>
      <c r="I17" s="22"/>
      <c r="J17" s="22"/>
      <c r="K17" s="22"/>
    </row>
    <row r="18" spans="2:11" ht="80.150000000000006" customHeight="1" thickBot="1">
      <c r="B18" s="182"/>
      <c r="C18" s="183"/>
      <c r="D18" s="104" t="s">
        <v>118</v>
      </c>
      <c r="E18" s="290"/>
      <c r="F18" s="317"/>
      <c r="G18" s="318"/>
      <c r="H18" s="22"/>
      <c r="I18" s="22"/>
      <c r="J18" s="22"/>
      <c r="K18" s="22"/>
    </row>
    <row r="19" spans="2:11" ht="40" customHeight="1" thickTop="1">
      <c r="B19" s="184"/>
      <c r="C19" s="185"/>
      <c r="D19" s="17" t="s">
        <v>42</v>
      </c>
      <c r="E19" s="23" t="str">
        <f>IF(SUM(E15:E18)=0,"",SUM(E15:E18))</f>
        <v/>
      </c>
      <c r="F19" s="195"/>
      <c r="G19" s="196"/>
      <c r="H19" s="22"/>
      <c r="I19" s="22"/>
      <c r="J19" s="22"/>
      <c r="K19" s="22"/>
    </row>
    <row r="20" spans="2:11" ht="21" customHeight="1">
      <c r="B20" s="197" t="s">
        <v>43</v>
      </c>
      <c r="C20" s="198"/>
      <c r="D20" s="199"/>
      <c r="E20" s="113" t="s">
        <v>38</v>
      </c>
      <c r="F20" s="200" t="s">
        <v>44</v>
      </c>
      <c r="G20" s="201"/>
      <c r="H20" s="22"/>
      <c r="I20" s="22"/>
      <c r="J20" s="22"/>
      <c r="K20" s="22"/>
    </row>
    <row r="21" spans="2:11" ht="50.15" customHeight="1">
      <c r="B21" s="180" t="s">
        <v>69</v>
      </c>
      <c r="C21" s="186"/>
      <c r="D21" s="300"/>
      <c r="E21" s="301"/>
      <c r="F21" s="276"/>
      <c r="G21" s="277"/>
      <c r="H21" s="22"/>
      <c r="I21" s="22"/>
      <c r="J21" s="22"/>
      <c r="K21" s="22"/>
    </row>
    <row r="22" spans="2:11" ht="50.15" customHeight="1">
      <c r="B22" s="182"/>
      <c r="C22" s="187"/>
      <c r="D22" s="300"/>
      <c r="E22" s="301"/>
      <c r="F22" s="302"/>
      <c r="G22" s="303"/>
      <c r="H22" s="22"/>
      <c r="I22" s="22"/>
      <c r="J22" s="22"/>
      <c r="K22" s="22"/>
    </row>
    <row r="23" spans="2:11" ht="50.15" customHeight="1" thickBot="1">
      <c r="B23" s="182"/>
      <c r="C23" s="187"/>
      <c r="D23" s="304"/>
      <c r="E23" s="305"/>
      <c r="F23" s="297"/>
      <c r="G23" s="298"/>
      <c r="H23" s="22"/>
      <c r="I23" s="22"/>
      <c r="J23" s="22"/>
      <c r="K23" s="22"/>
    </row>
    <row r="24" spans="2:11" ht="40" customHeight="1" thickTop="1" thickBot="1">
      <c r="B24" s="182"/>
      <c r="C24" s="187"/>
      <c r="D24" s="18" t="s">
        <v>45</v>
      </c>
      <c r="E24" s="47" t="str">
        <f>IF(SUM(E21:E23)=0,"",SUM(E21:E23))</f>
        <v/>
      </c>
      <c r="F24" s="189"/>
      <c r="G24" s="190"/>
      <c r="H24" s="22"/>
      <c r="I24" s="22"/>
      <c r="J24" s="22"/>
      <c r="K24" s="22"/>
    </row>
    <row r="25" spans="2:11" ht="40" customHeight="1" thickBot="1">
      <c r="B25" s="191"/>
      <c r="C25" s="192"/>
      <c r="D25" s="19" t="s">
        <v>46</v>
      </c>
      <c r="E25" s="24" t="str">
        <f>IF(ISBLANK(E19),"",IF(E24="",E19,E19+E24))</f>
        <v/>
      </c>
      <c r="F25" s="193"/>
      <c r="G25" s="194"/>
      <c r="H25" s="22"/>
      <c r="I25" s="22"/>
      <c r="J25" s="22"/>
      <c r="K25" s="22"/>
    </row>
    <row r="26" spans="2:11">
      <c r="I26" s="12"/>
      <c r="J26" s="12"/>
    </row>
    <row r="27" spans="2:11">
      <c r="B27" s="4" t="s">
        <v>70</v>
      </c>
      <c r="I27" s="188" t="s">
        <v>47</v>
      </c>
      <c r="J27" s="188"/>
    </row>
    <row r="28" spans="2:11" ht="14.5" thickBot="1">
      <c r="I28" s="188"/>
      <c r="J28" s="188"/>
    </row>
    <row r="29" spans="2:11" ht="20.149999999999999" customHeight="1" thickBot="1">
      <c r="B29" s="10" t="s">
        <v>48</v>
      </c>
      <c r="C29" s="4" t="s">
        <v>72</v>
      </c>
      <c r="F29" s="48" t="s">
        <v>49</v>
      </c>
      <c r="G29" s="49" t="str">
        <f>IF(E19=0," ",E19)</f>
        <v/>
      </c>
      <c r="I29" s="188"/>
      <c r="J29" s="188"/>
    </row>
    <row r="30" spans="2:11" ht="20.149999999999999" customHeight="1">
      <c r="B30" s="10"/>
      <c r="G30" s="46"/>
      <c r="I30" s="188"/>
      <c r="J30" s="188"/>
    </row>
    <row r="31" spans="2:11" ht="17.25" customHeight="1">
      <c r="B31" s="50"/>
      <c r="I31" s="188"/>
      <c r="J31" s="188"/>
    </row>
    <row r="32" spans="2:11" ht="15.75" customHeight="1">
      <c r="B32" s="10" t="s">
        <v>50</v>
      </c>
      <c r="C32" s="4" t="s">
        <v>73</v>
      </c>
      <c r="I32" s="188"/>
      <c r="J32" s="188"/>
    </row>
    <row r="33" spans="2:10" ht="15.75" customHeight="1" thickBot="1">
      <c r="B33" s="10"/>
      <c r="D33" s="4" t="s">
        <v>74</v>
      </c>
      <c r="I33" s="188"/>
      <c r="J33" s="188"/>
    </row>
    <row r="34" spans="2:10" ht="20.149999999999999" customHeight="1" thickBot="1">
      <c r="F34" s="48" t="s">
        <v>51</v>
      </c>
      <c r="G34" s="49" t="str">
        <f>IF(E19="","",IF(E24="",E19-E6,E19-MAX(E6-E24,0)))</f>
        <v/>
      </c>
      <c r="I34" s="188"/>
      <c r="J34" s="188"/>
    </row>
    <row r="35" spans="2:10" ht="14.5" thickBot="1">
      <c r="G35" s="51" t="str">
        <f>IF(E23="","",IF(G12-E22&lt;=0,((E19+E20+E21)-(E10-E28)+(G12-G12)),(E19+E20+E21)-(E10-E28)+(G12-E22)))</f>
        <v/>
      </c>
    </row>
    <row r="36" spans="2:10" ht="14.5" thickBot="1">
      <c r="B36" s="89" t="s">
        <v>100</v>
      </c>
      <c r="C36" s="90" t="s">
        <v>103</v>
      </c>
      <c r="D36" s="90"/>
      <c r="E36" s="90"/>
      <c r="F36" s="91" t="s">
        <v>101</v>
      </c>
      <c r="G36" s="92">
        <f>MIN(E7,G29,G34)</f>
        <v>0</v>
      </c>
    </row>
  </sheetData>
  <sheetProtection algorithmName="SHA-512" hashValue="sFl22IjkTnPIqpKCcHEsTs+WnXi/M2gMVHfkFRpkZzyUvtUllfagQrKq/OzleOrYF++6FWaZSODk3t9OVx1GQw==" saltValue="nDOstLONAa7ccRREWRlwSw==" spinCount="100000" sheet="1" objects="1" scenarios="1"/>
  <mergeCells count="32">
    <mergeCell ref="B25:C25"/>
    <mergeCell ref="F25:G25"/>
    <mergeCell ref="I27:J34"/>
    <mergeCell ref="B20:D20"/>
    <mergeCell ref="F20:G20"/>
    <mergeCell ref="B21:C24"/>
    <mergeCell ref="F21:G21"/>
    <mergeCell ref="F22:G22"/>
    <mergeCell ref="F23:G23"/>
    <mergeCell ref="F24:G24"/>
    <mergeCell ref="B14:D14"/>
    <mergeCell ref="F14:G14"/>
    <mergeCell ref="B15:C19"/>
    <mergeCell ref="F15:G15"/>
    <mergeCell ref="F16:G16"/>
    <mergeCell ref="F17:G17"/>
    <mergeCell ref="F18:G18"/>
    <mergeCell ref="F19:G19"/>
    <mergeCell ref="B9:D9"/>
    <mergeCell ref="F9:G9"/>
    <mergeCell ref="B10:D10"/>
    <mergeCell ref="F10:G10"/>
    <mergeCell ref="B11:D11"/>
    <mergeCell ref="F11:G11"/>
    <mergeCell ref="B7:D8"/>
    <mergeCell ref="E7:E8"/>
    <mergeCell ref="F7:G8"/>
    <mergeCell ref="B2:E3"/>
    <mergeCell ref="B5:D5"/>
    <mergeCell ref="F5:G5"/>
    <mergeCell ref="B6:D6"/>
    <mergeCell ref="F6:G6"/>
  </mergeCells>
  <phoneticPr fontId="15"/>
  <pageMargins left="0.78740157480314965" right="0.78740157480314965" top="0.39370078740157483" bottom="0" header="0.19685039370078741" footer="0"/>
  <pageSetup paperSize="9" scale="7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19285-3F71-49E4-9D93-FA0DC74980DF}">
  <sheetPr>
    <pageSetUpPr fitToPage="1"/>
  </sheetPr>
  <dimension ref="A1:DH231"/>
  <sheetViews>
    <sheetView zoomScaleNormal="100" workbookViewId="0">
      <selection activeCell="E4" sqref="E4"/>
    </sheetView>
  </sheetViews>
  <sheetFormatPr defaultRowHeight="13"/>
  <cols>
    <col min="1" max="1" width="4.7265625" customWidth="1"/>
    <col min="2" max="2" width="10.6328125" style="65" customWidth="1"/>
    <col min="3" max="3" width="39.90625" style="66" customWidth="1"/>
    <col min="4" max="4" width="8.6328125" style="66" customWidth="1"/>
    <col min="5" max="5" width="18" style="66" customWidth="1"/>
    <col min="6" max="6" width="18" style="67" customWidth="1"/>
    <col min="7" max="7" width="14.6328125" style="67" customWidth="1"/>
    <col min="8" max="8" width="10.6328125" customWidth="1"/>
  </cols>
  <sheetData>
    <row r="1" spans="1:112" ht="21" customHeight="1">
      <c r="A1" s="218" t="s">
        <v>80</v>
      </c>
      <c r="B1" s="219"/>
      <c r="C1" s="219"/>
      <c r="D1" s="219"/>
      <c r="E1" s="219"/>
      <c r="F1" s="219"/>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row>
    <row r="2" spans="1:112">
      <c r="A2" s="59"/>
      <c r="B2" s="60"/>
      <c r="C2" s="61"/>
      <c r="D2" s="61"/>
      <c r="E2" s="61"/>
      <c r="F2" s="62"/>
      <c r="G2" s="62"/>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row>
    <row r="3" spans="1:112" ht="39" customHeight="1">
      <c r="A3" s="124"/>
      <c r="B3" s="125" t="s">
        <v>52</v>
      </c>
      <c r="C3" s="126" t="s">
        <v>53</v>
      </c>
      <c r="D3" s="126"/>
      <c r="E3" s="126" t="s">
        <v>54</v>
      </c>
      <c r="F3" s="127" t="s">
        <v>55</v>
      </c>
      <c r="G3" s="63"/>
      <c r="H3" s="64"/>
      <c r="I3" s="64"/>
      <c r="J3" s="64"/>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row>
    <row r="4" spans="1:112" s="76" customFormat="1" ht="17.149999999999999" customHeight="1">
      <c r="A4" s="73">
        <v>1</v>
      </c>
      <c r="B4" s="128"/>
      <c r="C4" s="129"/>
      <c r="D4" s="129"/>
      <c r="E4" s="129"/>
      <c r="F4" s="130"/>
      <c r="G4" s="74"/>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row>
    <row r="5" spans="1:112" s="76" customFormat="1" ht="17.149999999999999" customHeight="1">
      <c r="A5" s="73">
        <v>2</v>
      </c>
      <c r="B5" s="128"/>
      <c r="C5" s="129"/>
      <c r="D5" s="129"/>
      <c r="E5" s="129"/>
      <c r="F5" s="130"/>
      <c r="G5" s="74"/>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row>
    <row r="6" spans="1:112" s="76" customFormat="1" ht="17.149999999999999" customHeight="1">
      <c r="A6" s="73">
        <v>3</v>
      </c>
      <c r="B6" s="128"/>
      <c r="C6" s="129"/>
      <c r="D6" s="129"/>
      <c r="E6" s="129"/>
      <c r="F6" s="130"/>
      <c r="G6" s="77"/>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row>
    <row r="7" spans="1:112" s="76" customFormat="1" ht="17.149999999999999" customHeight="1">
      <c r="A7" s="73">
        <v>4</v>
      </c>
      <c r="B7" s="128"/>
      <c r="C7" s="129"/>
      <c r="D7" s="129"/>
      <c r="E7" s="129"/>
      <c r="F7" s="130"/>
      <c r="G7" s="7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row>
    <row r="8" spans="1:112" s="76" customFormat="1" ht="17.149999999999999" customHeight="1">
      <c r="A8" s="73">
        <v>5</v>
      </c>
      <c r="B8" s="128"/>
      <c r="C8" s="129"/>
      <c r="D8" s="129"/>
      <c r="E8" s="129"/>
      <c r="F8" s="130"/>
      <c r="G8" s="77"/>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row>
    <row r="9" spans="1:112" s="76" customFormat="1" ht="17.149999999999999" customHeight="1">
      <c r="A9" s="73">
        <v>6</v>
      </c>
      <c r="B9" s="128"/>
      <c r="C9" s="129"/>
      <c r="D9" s="129"/>
      <c r="E9" s="129"/>
      <c r="F9" s="130"/>
      <c r="G9" s="77"/>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row>
    <row r="10" spans="1:112" s="76" customFormat="1" ht="17.149999999999999" customHeight="1">
      <c r="A10" s="73">
        <v>7</v>
      </c>
      <c r="B10" s="128"/>
      <c r="C10" s="129"/>
      <c r="D10" s="129"/>
      <c r="E10" s="129"/>
      <c r="F10" s="130"/>
      <c r="G10" s="77"/>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row>
    <row r="11" spans="1:112" s="76" customFormat="1" ht="17.149999999999999" customHeight="1">
      <c r="A11" s="73">
        <v>8</v>
      </c>
      <c r="B11" s="128"/>
      <c r="C11" s="129"/>
      <c r="D11" s="129"/>
      <c r="E11" s="129"/>
      <c r="F11" s="130"/>
      <c r="G11" s="77"/>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row>
    <row r="12" spans="1:112" s="76" customFormat="1" ht="17.149999999999999" customHeight="1">
      <c r="A12" s="73">
        <v>9</v>
      </c>
      <c r="B12" s="128"/>
      <c r="C12" s="129"/>
      <c r="D12" s="129"/>
      <c r="E12" s="129"/>
      <c r="F12" s="130"/>
      <c r="G12" s="77"/>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row>
    <row r="13" spans="1:112" s="76" customFormat="1" ht="17.149999999999999" customHeight="1">
      <c r="A13" s="73">
        <v>10</v>
      </c>
      <c r="B13" s="128"/>
      <c r="C13" s="129"/>
      <c r="D13" s="129"/>
      <c r="E13" s="129"/>
      <c r="F13" s="130"/>
      <c r="G13" s="77"/>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row>
    <row r="14" spans="1:112" s="76" customFormat="1" ht="17.149999999999999" customHeight="1">
      <c r="A14" s="73">
        <v>11</v>
      </c>
      <c r="B14" s="128"/>
      <c r="C14" s="129"/>
      <c r="D14" s="129"/>
      <c r="E14" s="129"/>
      <c r="F14" s="130"/>
      <c r="G14" s="77"/>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row>
    <row r="15" spans="1:112" s="76" customFormat="1" ht="17.149999999999999" customHeight="1">
      <c r="A15" s="73">
        <v>12</v>
      </c>
      <c r="B15" s="128"/>
      <c r="C15" s="129"/>
      <c r="D15" s="129"/>
      <c r="E15" s="129"/>
      <c r="F15" s="130"/>
      <c r="G15" s="77"/>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row>
    <row r="16" spans="1:112" s="76" customFormat="1" ht="17.149999999999999" customHeight="1">
      <c r="A16" s="73">
        <v>13</v>
      </c>
      <c r="B16" s="128"/>
      <c r="C16" s="129"/>
      <c r="D16" s="129"/>
      <c r="E16" s="129"/>
      <c r="F16" s="130"/>
      <c r="G16" s="77"/>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row>
    <row r="17" spans="1:112" s="76" customFormat="1" ht="17.149999999999999" customHeight="1">
      <c r="A17" s="73">
        <v>14</v>
      </c>
      <c r="B17" s="128"/>
      <c r="C17" s="129"/>
      <c r="D17" s="129"/>
      <c r="E17" s="129"/>
      <c r="F17" s="130"/>
      <c r="G17" s="77"/>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row>
    <row r="18" spans="1:112" s="76" customFormat="1" ht="17.149999999999999" customHeight="1">
      <c r="A18" s="73">
        <v>15</v>
      </c>
      <c r="B18" s="128"/>
      <c r="C18" s="129"/>
      <c r="D18" s="129"/>
      <c r="E18" s="129"/>
      <c r="F18" s="130"/>
      <c r="G18" s="77"/>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row>
    <row r="19" spans="1:112" s="76" customFormat="1" ht="17.149999999999999" customHeight="1">
      <c r="A19" s="73">
        <v>16</v>
      </c>
      <c r="B19" s="128"/>
      <c r="C19" s="129"/>
      <c r="D19" s="129"/>
      <c r="E19" s="129"/>
      <c r="F19" s="130"/>
      <c r="G19" s="77"/>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row>
    <row r="20" spans="1:112" s="76" customFormat="1" ht="17.149999999999999" customHeight="1">
      <c r="A20" s="73">
        <v>17</v>
      </c>
      <c r="B20" s="128"/>
      <c r="C20" s="129"/>
      <c r="D20" s="129"/>
      <c r="E20" s="129"/>
      <c r="F20" s="130"/>
      <c r="G20" s="77"/>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row>
    <row r="21" spans="1:112" s="76" customFormat="1" ht="17.149999999999999" customHeight="1">
      <c r="A21" s="73">
        <v>18</v>
      </c>
      <c r="B21" s="128"/>
      <c r="C21" s="129"/>
      <c r="D21" s="129"/>
      <c r="E21" s="129"/>
      <c r="F21" s="130"/>
      <c r="G21" s="77"/>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row>
    <row r="22" spans="1:112" s="76" customFormat="1" ht="17.149999999999999" customHeight="1">
      <c r="A22" s="73">
        <v>19</v>
      </c>
      <c r="B22" s="128"/>
      <c r="C22" s="129"/>
      <c r="D22" s="129"/>
      <c r="E22" s="129"/>
      <c r="F22" s="130"/>
      <c r="G22" s="77"/>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row>
    <row r="23" spans="1:112" s="76" customFormat="1" ht="17.149999999999999" customHeight="1">
      <c r="A23" s="73">
        <v>20</v>
      </c>
      <c r="B23" s="128"/>
      <c r="C23" s="129"/>
      <c r="D23" s="129"/>
      <c r="E23" s="129"/>
      <c r="F23" s="130"/>
      <c r="G23" s="77"/>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row>
    <row r="24" spans="1:112" s="76" customFormat="1" ht="17.149999999999999" customHeight="1">
      <c r="A24" s="73">
        <v>21</v>
      </c>
      <c r="B24" s="128"/>
      <c r="C24" s="129"/>
      <c r="D24" s="129"/>
      <c r="E24" s="129"/>
      <c r="F24" s="130"/>
      <c r="G24" s="77"/>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row>
    <row r="25" spans="1:112" s="76" customFormat="1" ht="17.149999999999999" customHeight="1">
      <c r="A25" s="73">
        <v>22</v>
      </c>
      <c r="B25" s="128"/>
      <c r="C25" s="129"/>
      <c r="D25" s="129"/>
      <c r="E25" s="129"/>
      <c r="F25" s="130"/>
      <c r="G25" s="77"/>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row>
    <row r="26" spans="1:112" s="76" customFormat="1" ht="17.149999999999999" customHeight="1">
      <c r="A26" s="73">
        <v>23</v>
      </c>
      <c r="B26" s="128"/>
      <c r="C26" s="129"/>
      <c r="D26" s="129"/>
      <c r="E26" s="129"/>
      <c r="F26" s="130"/>
      <c r="G26" s="77"/>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row>
    <row r="27" spans="1:112" s="76" customFormat="1" ht="17.149999999999999" customHeight="1">
      <c r="A27" s="73">
        <v>24</v>
      </c>
      <c r="B27" s="128"/>
      <c r="C27" s="129"/>
      <c r="D27" s="129"/>
      <c r="E27" s="129"/>
      <c r="F27" s="130"/>
      <c r="G27" s="77"/>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row>
    <row r="28" spans="1:112" s="76" customFormat="1" ht="17.149999999999999" customHeight="1">
      <c r="A28" s="73">
        <v>25</v>
      </c>
      <c r="B28" s="128"/>
      <c r="C28" s="129"/>
      <c r="D28" s="129"/>
      <c r="E28" s="129"/>
      <c r="F28" s="130"/>
      <c r="G28" s="77"/>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row>
    <row r="29" spans="1:112" s="76" customFormat="1" ht="17.149999999999999" customHeight="1">
      <c r="A29" s="73">
        <v>26</v>
      </c>
      <c r="B29" s="128"/>
      <c r="C29" s="129"/>
      <c r="D29" s="129"/>
      <c r="E29" s="129"/>
      <c r="F29" s="130"/>
      <c r="G29" s="77"/>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row>
    <row r="30" spans="1:112" s="76" customFormat="1" ht="17.149999999999999" customHeight="1">
      <c r="A30" s="73">
        <v>27</v>
      </c>
      <c r="B30" s="128"/>
      <c r="C30" s="129"/>
      <c r="D30" s="129"/>
      <c r="E30" s="129"/>
      <c r="F30" s="130"/>
      <c r="G30" s="77"/>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row>
    <row r="31" spans="1:112" s="76" customFormat="1" ht="17.149999999999999" customHeight="1">
      <c r="A31" s="73">
        <v>28</v>
      </c>
      <c r="B31" s="128"/>
      <c r="C31" s="129"/>
      <c r="D31" s="129"/>
      <c r="E31" s="129"/>
      <c r="F31" s="130"/>
      <c r="G31" s="77"/>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row>
    <row r="32" spans="1:112" s="76" customFormat="1" ht="17.149999999999999" customHeight="1">
      <c r="A32" s="73">
        <v>29</v>
      </c>
      <c r="B32" s="128"/>
      <c r="C32" s="129"/>
      <c r="D32" s="129"/>
      <c r="E32" s="129"/>
      <c r="F32" s="130"/>
      <c r="G32" s="77"/>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row>
    <row r="33" spans="1:112" s="76" customFormat="1" ht="17.149999999999999" customHeight="1">
      <c r="A33" s="73">
        <v>30</v>
      </c>
      <c r="B33" s="128"/>
      <c r="C33" s="129"/>
      <c r="D33" s="129"/>
      <c r="E33" s="129"/>
      <c r="F33" s="130"/>
      <c r="G33" s="77"/>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row>
    <row r="34" spans="1:112" ht="17.149999999999999" customHeight="1">
      <c r="A34" s="216" t="s">
        <v>56</v>
      </c>
      <c r="B34" s="217"/>
      <c r="C34" s="217"/>
      <c r="D34" s="217"/>
      <c r="E34" s="217"/>
      <c r="F34" s="138">
        <f>SUM(F4:F33)</f>
        <v>0</v>
      </c>
      <c r="G34" s="62"/>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row>
    <row r="35" spans="1:112" ht="17.149999999999999" customHeight="1" thickBot="1">
      <c r="A35" s="59"/>
      <c r="B35" s="60"/>
      <c r="C35" s="61"/>
      <c r="D35" s="61"/>
      <c r="E35" s="61"/>
      <c r="F35" s="62"/>
      <c r="G35" s="62"/>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row>
    <row r="36" spans="1:112" ht="17.149999999999999" customHeight="1">
      <c r="A36" s="59"/>
      <c r="B36" s="205" t="s">
        <v>57</v>
      </c>
      <c r="C36" s="206"/>
      <c r="D36" s="223" t="s">
        <v>164</v>
      </c>
      <c r="E36" s="68" t="s">
        <v>145</v>
      </c>
      <c r="F36" s="134">
        <f>SUMIF($E$4:$E$33,"❶講師謝礼",$F$4:$F$33)</f>
        <v>0</v>
      </c>
      <c r="G36" s="62"/>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row>
    <row r="37" spans="1:112" ht="17.149999999999999" customHeight="1">
      <c r="A37" s="59"/>
      <c r="B37" s="222"/>
      <c r="C37" s="208"/>
      <c r="D37" s="224"/>
      <c r="E37" s="107" t="s">
        <v>120</v>
      </c>
      <c r="F37" s="139">
        <f>SUMIF($E$4:$E$33,"❷消耗品費",$F$4:$F$33)</f>
        <v>0</v>
      </c>
      <c r="G37" s="62"/>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row>
    <row r="38" spans="1:112" ht="17.149999999999999" customHeight="1">
      <c r="A38" s="59"/>
      <c r="B38" s="207"/>
      <c r="C38" s="208"/>
      <c r="D38" s="224"/>
      <c r="E38" s="70" t="s">
        <v>122</v>
      </c>
      <c r="F38" s="135">
        <f>SUMIF($E$4:$E$33,"❸印刷費",$F$4:$F$33)</f>
        <v>0</v>
      </c>
      <c r="G38" s="62"/>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row>
    <row r="39" spans="1:112" ht="17.149999999999999" customHeight="1">
      <c r="A39" s="59"/>
      <c r="B39" s="207"/>
      <c r="C39" s="208"/>
      <c r="D39" s="224"/>
      <c r="E39" s="70" t="s">
        <v>124</v>
      </c>
      <c r="F39" s="135">
        <f>SUMIF($E$4:$E$33,"❹食材費",$F$4:$F$33)</f>
        <v>0</v>
      </c>
      <c r="G39" s="62"/>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row>
    <row r="40" spans="1:112" ht="17.149999999999999" customHeight="1">
      <c r="A40" s="59"/>
      <c r="B40" s="207"/>
      <c r="C40" s="208"/>
      <c r="D40" s="224"/>
      <c r="E40" s="70" t="s">
        <v>126</v>
      </c>
      <c r="F40" s="135">
        <f>SUMIF($E$4:$E$33,"❺車両燃料費",$F$4:$F$33)</f>
        <v>0</v>
      </c>
      <c r="G40" s="62" t="s">
        <v>158</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row>
    <row r="41" spans="1:112" ht="17.149999999999999" customHeight="1">
      <c r="A41" s="59"/>
      <c r="B41" s="207"/>
      <c r="C41" s="208"/>
      <c r="D41" s="225"/>
      <c r="E41" s="70" t="s">
        <v>128</v>
      </c>
      <c r="F41" s="135">
        <f>SUMIF($E$4:$E$33,"❻光熱水費",$F$4:$F$33)</f>
        <v>0</v>
      </c>
      <c r="G41" s="137">
        <f>SUM(F36:F41)</f>
        <v>0</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row>
    <row r="42" spans="1:112" ht="17.149999999999999" customHeight="1">
      <c r="A42" s="59"/>
      <c r="B42" s="207"/>
      <c r="C42" s="208"/>
      <c r="D42" s="214" t="s">
        <v>165</v>
      </c>
      <c r="E42" s="70" t="s">
        <v>130</v>
      </c>
      <c r="F42" s="135">
        <f>SUMIF($E$4:$E$33,"❼会場使用料",$F$4:$F$33)</f>
        <v>0</v>
      </c>
      <c r="G42" s="137"/>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row>
    <row r="43" spans="1:112" ht="17.149999999999999" customHeight="1">
      <c r="A43" s="59"/>
      <c r="B43" s="207"/>
      <c r="C43" s="208"/>
      <c r="D43" s="212"/>
      <c r="E43" s="70" t="s">
        <v>160</v>
      </c>
      <c r="F43" s="71">
        <f>SUMIF($E$4:$E$33,"❽車両賃借料",$F$4:$F$33)</f>
        <v>0</v>
      </c>
      <c r="G43" s="140" t="s">
        <v>161</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row>
    <row r="44" spans="1:112" ht="17.149999999999999" customHeight="1">
      <c r="A44" s="59"/>
      <c r="B44" s="207"/>
      <c r="C44" s="208"/>
      <c r="D44" s="213"/>
      <c r="E44" s="70" t="s">
        <v>133</v>
      </c>
      <c r="F44" s="71">
        <f>SUMIF($E$4:$E$33,"❾保管庫賃借料",$F$4:$F$33)</f>
        <v>0</v>
      </c>
      <c r="G44" s="141">
        <f>SUM(F42:F44)</f>
        <v>0</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row>
    <row r="45" spans="1:112" ht="17.149999999999999" customHeight="1">
      <c r="A45" s="59"/>
      <c r="B45" s="207"/>
      <c r="C45" s="208"/>
      <c r="D45" s="226" t="s">
        <v>166</v>
      </c>
      <c r="E45" s="70" t="s">
        <v>135</v>
      </c>
      <c r="F45" s="71">
        <f>SUMIF($E$4:$E$33,"❿通信費（電話代等）",$F$4:$F$33)</f>
        <v>0</v>
      </c>
      <c r="G45" s="141"/>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row>
    <row r="46" spans="1:112" ht="17.149999999999999" customHeight="1">
      <c r="A46" s="59"/>
      <c r="B46" s="207"/>
      <c r="C46" s="208"/>
      <c r="D46" s="224"/>
      <c r="E46" s="70" t="s">
        <v>137</v>
      </c>
      <c r="F46" s="71">
        <f>SUMIF($E$4:$E$33,"⓫郵便代",$F$4:$F$33)</f>
        <v>0</v>
      </c>
      <c r="G46" s="62"/>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row>
    <row r="47" spans="1:112" ht="17.149999999999999" customHeight="1">
      <c r="A47" s="59"/>
      <c r="B47" s="207"/>
      <c r="C47" s="208"/>
      <c r="D47" s="224"/>
      <c r="E47" s="70" t="s">
        <v>139</v>
      </c>
      <c r="F47" s="71">
        <f>SUMIF($E$4:$E$33,"⓬保険料",$F$4:$F$33)</f>
        <v>0</v>
      </c>
      <c r="G47" s="62" t="s">
        <v>167</v>
      </c>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row>
    <row r="48" spans="1:112" ht="17.149999999999999" customHeight="1">
      <c r="A48" s="59"/>
      <c r="B48" s="207"/>
      <c r="C48" s="208"/>
      <c r="D48" s="225"/>
      <c r="E48" s="70" t="s">
        <v>141</v>
      </c>
      <c r="F48" s="71">
        <f>SUMIF($E$4:$E$33,"⓭食材調達交通費",$F$4:$F$33)</f>
        <v>0</v>
      </c>
      <c r="G48" s="62">
        <f>SUM(F45:F48)</f>
        <v>0</v>
      </c>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row>
    <row r="49" spans="1:112" ht="17.149999999999999" customHeight="1" thickBot="1">
      <c r="A49" s="59"/>
      <c r="B49" s="209"/>
      <c r="C49" s="210"/>
      <c r="D49" s="132"/>
      <c r="E49" s="108" t="s">
        <v>142</v>
      </c>
      <c r="F49" s="109">
        <f>SUMIF($E$4:$E$33,"⓯その他対象外経費",$F$4:$F$33)</f>
        <v>0</v>
      </c>
      <c r="G49" s="62"/>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row>
    <row r="50" spans="1:112" ht="17.149999999999999" customHeight="1">
      <c r="A50" s="59"/>
      <c r="B50" s="60"/>
      <c r="C50" s="61"/>
      <c r="D50" s="61"/>
      <c r="E50" s="61"/>
      <c r="F50" s="62"/>
      <c r="G50" s="62"/>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row>
    <row r="51" spans="1:112" ht="17.149999999999999" customHeight="1">
      <c r="A51" s="59"/>
      <c r="B51" s="60"/>
      <c r="C51" s="61"/>
      <c r="D51" s="61"/>
      <c r="E51" s="61"/>
      <c r="F51" s="62"/>
      <c r="G51" s="62"/>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row>
    <row r="52" spans="1:112" ht="17.149999999999999" customHeight="1">
      <c r="A52" s="59"/>
      <c r="B52" s="60"/>
      <c r="C52" s="61"/>
      <c r="D52" s="61"/>
      <c r="E52" s="61"/>
      <c r="F52" s="62"/>
      <c r="G52" s="62"/>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row>
    <row r="53" spans="1:112" ht="17.149999999999999" customHeight="1">
      <c r="A53" s="59"/>
      <c r="B53" s="60"/>
      <c r="C53" s="61"/>
      <c r="D53" s="61"/>
      <c r="E53" s="61"/>
      <c r="F53" s="62"/>
      <c r="G53" s="62"/>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row>
    <row r="54" spans="1:112" ht="17.149999999999999" customHeight="1">
      <c r="A54" s="59"/>
      <c r="B54" s="60"/>
      <c r="C54" s="61"/>
      <c r="D54" s="61"/>
      <c r="E54" s="61"/>
      <c r="F54" s="62"/>
      <c r="G54" s="62"/>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row>
    <row r="55" spans="1:112" ht="17.149999999999999" customHeight="1">
      <c r="A55" s="59"/>
      <c r="B55" s="60"/>
      <c r="C55" s="61"/>
      <c r="D55" s="61"/>
      <c r="E55" s="61"/>
      <c r="F55" s="62"/>
      <c r="G55" s="62"/>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row>
    <row r="56" spans="1:112" ht="17.149999999999999" customHeight="1">
      <c r="A56" s="59"/>
      <c r="B56" s="60"/>
      <c r="C56" s="61"/>
      <c r="D56" s="61"/>
      <c r="E56" s="61"/>
      <c r="F56" s="62"/>
      <c r="G56" s="62"/>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row>
    <row r="57" spans="1:112" ht="17.149999999999999" customHeight="1">
      <c r="A57" s="59"/>
      <c r="B57" s="60"/>
      <c r="C57" s="61"/>
      <c r="D57" s="61"/>
      <c r="E57" s="61"/>
      <c r="F57" s="62"/>
      <c r="G57" s="62"/>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row>
    <row r="58" spans="1:112" ht="17.149999999999999" customHeight="1">
      <c r="A58" s="59"/>
      <c r="B58" s="60"/>
      <c r="C58" s="61"/>
      <c r="D58" s="61"/>
      <c r="E58" s="61"/>
      <c r="F58" s="62"/>
      <c r="G58" s="62"/>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row>
    <row r="59" spans="1:112" ht="17.149999999999999" customHeight="1">
      <c r="A59" s="59"/>
      <c r="B59" s="60"/>
      <c r="C59" s="61"/>
      <c r="D59" s="61"/>
      <c r="E59" s="61"/>
      <c r="F59" s="62"/>
      <c r="G59" s="62"/>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row>
    <row r="60" spans="1:112" ht="17.149999999999999" customHeight="1">
      <c r="A60" s="59"/>
      <c r="B60" s="60"/>
      <c r="C60" s="61"/>
      <c r="D60" s="61"/>
      <c r="E60" s="61"/>
      <c r="F60" s="62"/>
      <c r="G60" s="62"/>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row>
    <row r="61" spans="1:112" ht="17.149999999999999" customHeight="1">
      <c r="A61" s="59"/>
      <c r="B61" s="60"/>
      <c r="C61" s="61"/>
      <c r="D61" s="61"/>
      <c r="E61" s="61"/>
      <c r="F61" s="62"/>
      <c r="G61" s="62"/>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row>
    <row r="62" spans="1:112" ht="17.149999999999999" customHeight="1">
      <c r="A62" s="59"/>
      <c r="B62" s="60"/>
      <c r="C62" s="61"/>
      <c r="D62" s="61"/>
      <c r="E62" s="61"/>
      <c r="F62" s="62"/>
      <c r="G62" s="62"/>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row>
    <row r="63" spans="1:112" ht="17.149999999999999" customHeight="1">
      <c r="A63" s="59"/>
      <c r="B63" s="60"/>
      <c r="C63" s="61"/>
      <c r="D63" s="61"/>
      <c r="E63" s="61"/>
      <c r="F63" s="62"/>
      <c r="G63" s="62"/>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row>
    <row r="64" spans="1:112" ht="17.149999999999999" customHeight="1">
      <c r="A64" s="59"/>
      <c r="B64" s="60"/>
      <c r="C64" s="61"/>
      <c r="D64" s="61"/>
      <c r="E64" s="61"/>
      <c r="F64" s="62"/>
      <c r="G64" s="62"/>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row>
    <row r="65" spans="1:112" ht="17.149999999999999" customHeight="1">
      <c r="A65" s="59"/>
      <c r="B65" s="60"/>
      <c r="C65" s="61"/>
      <c r="D65" s="61"/>
      <c r="E65" s="61"/>
      <c r="F65" s="62"/>
      <c r="G65" s="62"/>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row>
    <row r="66" spans="1:112" ht="17.149999999999999" customHeight="1">
      <c r="A66" s="59"/>
      <c r="B66" s="60"/>
      <c r="C66" s="61"/>
      <c r="D66" s="61"/>
      <c r="E66" s="61"/>
      <c r="F66" s="62"/>
      <c r="G66" s="62"/>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row>
    <row r="67" spans="1:112" ht="17.149999999999999" customHeight="1">
      <c r="A67" s="59"/>
      <c r="B67" s="60"/>
      <c r="C67" s="61"/>
      <c r="D67" s="61"/>
      <c r="E67" s="61"/>
      <c r="F67" s="62"/>
      <c r="G67" s="62"/>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row>
    <row r="68" spans="1:112" ht="17.149999999999999" customHeight="1">
      <c r="A68" s="59"/>
      <c r="B68" s="60"/>
      <c r="C68" s="61"/>
      <c r="D68" s="61"/>
      <c r="E68" s="61"/>
      <c r="F68" s="62"/>
      <c r="G68" s="62"/>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row>
    <row r="69" spans="1:112" ht="17.149999999999999" customHeight="1">
      <c r="A69" s="59"/>
      <c r="B69" s="60"/>
      <c r="C69" s="61"/>
      <c r="D69" s="61"/>
      <c r="E69" s="61"/>
      <c r="F69" s="62"/>
      <c r="G69" s="62"/>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row>
    <row r="70" spans="1:112" ht="17.149999999999999" customHeight="1">
      <c r="A70" s="59"/>
      <c r="B70" s="60"/>
      <c r="C70" s="61"/>
      <c r="D70" s="61"/>
      <c r="E70" s="61"/>
      <c r="F70" s="62"/>
      <c r="G70" s="62"/>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row>
    <row r="71" spans="1:112" ht="17.149999999999999" customHeight="1">
      <c r="A71" s="59"/>
      <c r="B71" s="60"/>
      <c r="C71" s="61"/>
      <c r="D71" s="61"/>
      <c r="E71" s="61"/>
      <c r="F71" s="62"/>
      <c r="G71" s="62"/>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row>
    <row r="72" spans="1:112" ht="17.149999999999999" customHeight="1">
      <c r="A72" s="59"/>
      <c r="B72" s="60"/>
      <c r="C72" s="61"/>
      <c r="D72" s="61"/>
      <c r="E72" s="61"/>
      <c r="F72" s="62"/>
      <c r="G72" s="62"/>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row>
    <row r="73" spans="1:112" ht="17.149999999999999" customHeight="1">
      <c r="A73" s="59"/>
      <c r="B73" s="60"/>
      <c r="C73" s="61"/>
      <c r="D73" s="61"/>
      <c r="E73" s="61"/>
      <c r="F73" s="62"/>
      <c r="G73" s="62"/>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row>
    <row r="74" spans="1:112" ht="17.149999999999999" customHeight="1">
      <c r="A74" s="59"/>
      <c r="B74" s="60"/>
      <c r="C74" s="61"/>
      <c r="D74" s="61"/>
      <c r="E74" s="61"/>
      <c r="F74" s="62"/>
      <c r="G74" s="62"/>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row>
    <row r="75" spans="1:112" ht="17.149999999999999" customHeight="1">
      <c r="A75" s="59"/>
      <c r="B75" s="60"/>
      <c r="C75" s="61"/>
      <c r="D75" s="61"/>
      <c r="E75" s="61"/>
      <c r="F75" s="62"/>
      <c r="G75" s="62"/>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row>
    <row r="76" spans="1:112" ht="17.149999999999999" customHeight="1">
      <c r="A76" s="59"/>
      <c r="B76" s="60"/>
      <c r="C76" s="61"/>
      <c r="D76" s="61"/>
      <c r="E76" s="61"/>
      <c r="F76" s="62"/>
      <c r="G76" s="62"/>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row>
    <row r="77" spans="1:112" ht="17.149999999999999" customHeight="1">
      <c r="A77" s="59"/>
      <c r="B77" s="60"/>
      <c r="C77" s="61"/>
      <c r="D77" s="61"/>
      <c r="E77" s="61"/>
      <c r="F77" s="62"/>
      <c r="G77" s="62"/>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row>
    <row r="78" spans="1:112" ht="17.149999999999999" customHeight="1">
      <c r="A78" s="59"/>
      <c r="B78" s="60"/>
      <c r="C78" s="61"/>
      <c r="D78" s="61"/>
      <c r="E78" s="61"/>
      <c r="F78" s="62"/>
      <c r="G78" s="62"/>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row>
    <row r="79" spans="1:112" ht="17.149999999999999" customHeight="1">
      <c r="A79" s="59"/>
      <c r="B79" s="60"/>
      <c r="C79" s="61"/>
      <c r="D79" s="61"/>
      <c r="E79" s="61"/>
      <c r="F79" s="62"/>
      <c r="G79" s="62"/>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row>
    <row r="80" spans="1:112" ht="17.149999999999999" customHeight="1">
      <c r="A80" s="59"/>
      <c r="B80" s="60"/>
      <c r="C80" s="61"/>
      <c r="D80" s="61"/>
      <c r="E80" s="61"/>
      <c r="F80" s="62"/>
      <c r="G80" s="62"/>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row>
    <row r="81" spans="1:112" ht="17.149999999999999" customHeight="1">
      <c r="A81" s="59"/>
      <c r="B81" s="60"/>
      <c r="C81" s="61"/>
      <c r="D81" s="61"/>
      <c r="E81" s="61"/>
      <c r="F81" s="62"/>
      <c r="G81" s="62"/>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row>
    <row r="82" spans="1:112" ht="17.149999999999999" customHeight="1">
      <c r="A82" s="59"/>
      <c r="B82" s="60"/>
      <c r="C82" s="61"/>
      <c r="D82" s="61"/>
      <c r="E82" s="61"/>
      <c r="F82" s="62"/>
      <c r="G82" s="62"/>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row>
    <row r="83" spans="1:112" ht="17.149999999999999" customHeight="1">
      <c r="A83" s="59"/>
      <c r="B83" s="60"/>
      <c r="C83" s="61"/>
      <c r="D83" s="61"/>
      <c r="E83" s="61"/>
      <c r="F83" s="62"/>
      <c r="G83" s="62"/>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row>
    <row r="84" spans="1:112" ht="17.149999999999999" customHeight="1">
      <c r="A84" s="59"/>
      <c r="B84" s="60"/>
      <c r="C84" s="61"/>
      <c r="D84" s="61"/>
      <c r="E84" s="61"/>
      <c r="F84" s="62"/>
      <c r="G84" s="62"/>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row>
    <row r="85" spans="1:112" ht="17.149999999999999" customHeight="1">
      <c r="A85" s="59"/>
      <c r="B85" s="60"/>
      <c r="C85" s="61"/>
      <c r="D85" s="61"/>
      <c r="E85" s="61"/>
      <c r="F85" s="62"/>
      <c r="G85" s="62"/>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row>
    <row r="86" spans="1:112" ht="17.149999999999999" customHeight="1">
      <c r="A86" s="59"/>
      <c r="B86" s="60"/>
      <c r="C86" s="61"/>
      <c r="D86" s="61"/>
      <c r="E86" s="61"/>
      <c r="F86" s="62"/>
      <c r="G86" s="62"/>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row>
    <row r="87" spans="1:112" ht="17.149999999999999" customHeight="1">
      <c r="A87" s="59"/>
      <c r="B87" s="60"/>
      <c r="C87" s="61"/>
      <c r="D87" s="61"/>
      <c r="E87" s="61"/>
      <c r="F87" s="62"/>
      <c r="G87" s="62"/>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row>
    <row r="88" spans="1:112" ht="17.149999999999999" customHeight="1">
      <c r="A88" s="59"/>
      <c r="B88" s="60"/>
      <c r="C88" s="61"/>
      <c r="D88" s="61"/>
      <c r="E88" s="61"/>
      <c r="F88" s="62"/>
      <c r="G88" s="62"/>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row>
    <row r="89" spans="1:112" ht="17.149999999999999" customHeight="1">
      <c r="A89" s="59"/>
      <c r="B89" s="60"/>
      <c r="C89" s="61"/>
      <c r="D89" s="61"/>
      <c r="E89" s="61"/>
      <c r="F89" s="62"/>
      <c r="G89" s="62"/>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row>
    <row r="90" spans="1:112" ht="17.149999999999999" customHeight="1">
      <c r="A90" s="59"/>
      <c r="B90" s="60"/>
      <c r="C90" s="61"/>
      <c r="D90" s="61"/>
      <c r="E90" s="61"/>
      <c r="F90" s="62"/>
      <c r="G90" s="62"/>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row>
    <row r="91" spans="1:112" ht="17.149999999999999" customHeight="1">
      <c r="A91" s="59"/>
      <c r="B91" s="60"/>
      <c r="C91" s="61"/>
      <c r="D91" s="61"/>
      <c r="E91" s="61"/>
      <c r="F91" s="62"/>
      <c r="G91" s="62"/>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row>
    <row r="92" spans="1:112" ht="17.149999999999999" customHeight="1">
      <c r="A92" s="59"/>
      <c r="B92" s="60"/>
      <c r="C92" s="61"/>
      <c r="D92" s="61"/>
      <c r="E92" s="61"/>
      <c r="F92" s="62"/>
      <c r="G92" s="62"/>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row>
    <row r="93" spans="1:112" ht="17.149999999999999" customHeight="1">
      <c r="A93" s="59"/>
      <c r="B93" s="60"/>
      <c r="C93" s="61"/>
      <c r="D93" s="61"/>
      <c r="E93" s="61"/>
      <c r="F93" s="62"/>
      <c r="G93" s="62"/>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row>
    <row r="94" spans="1:112" ht="17.149999999999999" customHeight="1">
      <c r="A94" s="59"/>
      <c r="B94" s="60"/>
      <c r="C94" s="61"/>
      <c r="D94" s="61"/>
      <c r="E94" s="61"/>
      <c r="F94" s="62"/>
      <c r="G94" s="62"/>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row>
    <row r="95" spans="1:112" ht="17.149999999999999" customHeight="1">
      <c r="A95" s="59"/>
      <c r="B95" s="60"/>
      <c r="C95" s="61"/>
      <c r="D95" s="61"/>
      <c r="E95" s="61"/>
      <c r="F95" s="62"/>
      <c r="G95" s="62"/>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row>
    <row r="96" spans="1:112" ht="17.149999999999999" customHeight="1">
      <c r="A96" s="59"/>
      <c r="B96" s="60"/>
      <c r="C96" s="61"/>
      <c r="D96" s="61"/>
      <c r="E96" s="61"/>
      <c r="F96" s="62"/>
      <c r="G96" s="62"/>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row>
    <row r="97" spans="1:112" ht="17.149999999999999" customHeight="1">
      <c r="A97" s="59"/>
      <c r="B97" s="60"/>
      <c r="C97" s="61"/>
      <c r="D97" s="61"/>
      <c r="E97" s="61"/>
      <c r="F97" s="62"/>
      <c r="G97" s="62"/>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row>
    <row r="98" spans="1:112" ht="17.149999999999999" customHeight="1">
      <c r="A98" s="59"/>
      <c r="B98" s="60"/>
      <c r="C98" s="61"/>
      <c r="D98" s="61"/>
      <c r="E98" s="61"/>
      <c r="F98" s="62"/>
      <c r="G98" s="62"/>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row>
    <row r="99" spans="1:112" ht="17.149999999999999" customHeight="1">
      <c r="A99" s="59"/>
      <c r="B99" s="60"/>
      <c r="C99" s="61"/>
      <c r="D99" s="61"/>
      <c r="E99" s="61"/>
      <c r="F99" s="62"/>
      <c r="G99" s="62"/>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row>
    <row r="100" spans="1:112" ht="17.149999999999999" customHeight="1">
      <c r="A100" s="59"/>
      <c r="B100" s="60"/>
      <c r="C100" s="61"/>
      <c r="D100" s="61"/>
      <c r="E100" s="61"/>
      <c r="F100" s="62"/>
      <c r="G100" s="62"/>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59"/>
    </row>
    <row r="101" spans="1:112" ht="17.149999999999999" customHeight="1">
      <c r="A101" s="59"/>
      <c r="B101" s="60"/>
      <c r="C101" s="61"/>
      <c r="D101" s="61"/>
      <c r="E101" s="61"/>
      <c r="F101" s="62"/>
      <c r="G101" s="62"/>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row>
    <row r="102" spans="1:112" ht="17.149999999999999" customHeight="1">
      <c r="A102" s="59"/>
      <c r="B102" s="60"/>
      <c r="C102" s="61"/>
      <c r="D102" s="61"/>
      <c r="E102" s="61"/>
      <c r="F102" s="62"/>
      <c r="G102" s="62"/>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59"/>
    </row>
    <row r="103" spans="1:112" ht="17.149999999999999" customHeight="1">
      <c r="A103" s="59"/>
      <c r="B103" s="60"/>
      <c r="C103" s="61"/>
      <c r="D103" s="61"/>
      <c r="E103" s="61"/>
      <c r="F103" s="62"/>
      <c r="G103" s="62"/>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row>
    <row r="104" spans="1:112" ht="17.149999999999999" customHeight="1">
      <c r="A104" s="59"/>
      <c r="B104" s="60"/>
      <c r="C104" s="61"/>
      <c r="D104" s="61"/>
      <c r="E104" s="61"/>
      <c r="F104" s="62"/>
      <c r="G104" s="62"/>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row>
    <row r="105" spans="1:112" ht="17.149999999999999" customHeight="1">
      <c r="A105" s="59"/>
      <c r="B105" s="60"/>
      <c r="C105" s="61"/>
      <c r="D105" s="61"/>
      <c r="E105" s="61"/>
      <c r="F105" s="62"/>
      <c r="G105" s="62"/>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row>
    <row r="106" spans="1:112" ht="17.149999999999999" customHeight="1">
      <c r="A106" s="59"/>
      <c r="B106" s="60"/>
      <c r="C106" s="61"/>
      <c r="D106" s="61"/>
      <c r="E106" s="61"/>
      <c r="F106" s="62"/>
      <c r="G106" s="62"/>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row>
    <row r="107" spans="1:112" ht="17.149999999999999" customHeight="1">
      <c r="A107" s="59"/>
      <c r="B107" s="60"/>
      <c r="C107" s="61"/>
      <c r="D107" s="61"/>
      <c r="E107" s="61"/>
      <c r="F107" s="62"/>
      <c r="G107" s="62"/>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row>
    <row r="108" spans="1:112" ht="17.149999999999999" customHeight="1">
      <c r="A108" s="59"/>
      <c r="B108" s="60"/>
      <c r="C108" s="61"/>
      <c r="D108" s="61"/>
      <c r="E108" s="61"/>
      <c r="F108" s="62"/>
      <c r="G108" s="62"/>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row>
    <row r="109" spans="1:112" ht="17.149999999999999" customHeight="1">
      <c r="A109" s="59"/>
      <c r="B109" s="60"/>
      <c r="C109" s="61"/>
      <c r="D109" s="61"/>
      <c r="E109" s="61"/>
      <c r="F109" s="62"/>
      <c r="G109" s="62"/>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row>
    <row r="110" spans="1:112" ht="17.149999999999999" customHeight="1">
      <c r="A110" s="59"/>
      <c r="B110" s="60"/>
      <c r="C110" s="61"/>
      <c r="D110" s="61"/>
      <c r="E110" s="61"/>
      <c r="F110" s="62"/>
      <c r="G110" s="62"/>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row>
    <row r="111" spans="1:112" ht="17.149999999999999" customHeight="1">
      <c r="A111" s="59"/>
      <c r="B111" s="60"/>
      <c r="C111" s="61"/>
      <c r="D111" s="61"/>
      <c r="E111" s="61"/>
      <c r="F111" s="62"/>
      <c r="G111" s="62"/>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row>
    <row r="112" spans="1:112" ht="17.149999999999999" customHeight="1">
      <c r="A112" s="59"/>
      <c r="B112" s="60"/>
      <c r="C112" s="61"/>
      <c r="D112" s="61"/>
      <c r="E112" s="61"/>
      <c r="F112" s="62"/>
      <c r="G112" s="62"/>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row>
    <row r="113" spans="1:112" ht="17.149999999999999" customHeight="1">
      <c r="A113" s="59"/>
      <c r="B113" s="60"/>
      <c r="C113" s="61"/>
      <c r="D113" s="61"/>
      <c r="E113" s="61"/>
      <c r="F113" s="62"/>
      <c r="G113" s="62"/>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row>
    <row r="114" spans="1:112" ht="17.149999999999999" customHeight="1">
      <c r="A114" s="59"/>
      <c r="B114" s="60"/>
      <c r="C114" s="61"/>
      <c r="D114" s="61"/>
      <c r="E114" s="61"/>
      <c r="F114" s="62"/>
      <c r="G114" s="62"/>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row>
    <row r="115" spans="1:112" ht="17.149999999999999" customHeight="1">
      <c r="A115" s="59"/>
      <c r="B115" s="60"/>
      <c r="C115" s="61"/>
      <c r="D115" s="61"/>
      <c r="E115" s="61"/>
      <c r="F115" s="62"/>
      <c r="G115" s="62"/>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row>
    <row r="116" spans="1:112" ht="17.149999999999999" customHeight="1">
      <c r="A116" s="59"/>
      <c r="B116" s="60"/>
      <c r="C116" s="61"/>
      <c r="D116" s="61"/>
      <c r="E116" s="61"/>
      <c r="F116" s="62"/>
      <c r="G116" s="62"/>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row>
    <row r="117" spans="1:112" ht="17.149999999999999" customHeight="1">
      <c r="A117" s="59"/>
      <c r="B117" s="60"/>
      <c r="C117" s="61"/>
      <c r="D117" s="61"/>
      <c r="E117" s="61"/>
      <c r="F117" s="62"/>
      <c r="G117" s="62"/>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row>
    <row r="118" spans="1:112" ht="17.149999999999999" customHeight="1">
      <c r="A118" s="59"/>
      <c r="B118" s="60"/>
      <c r="C118" s="61"/>
      <c r="D118" s="61"/>
      <c r="E118" s="61"/>
      <c r="F118" s="62"/>
      <c r="G118" s="62"/>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row>
    <row r="119" spans="1:112" ht="17.149999999999999" customHeight="1">
      <c r="A119" s="59"/>
      <c r="B119" s="60"/>
      <c r="C119" s="61"/>
      <c r="D119" s="61"/>
      <c r="E119" s="61"/>
      <c r="F119" s="62"/>
      <c r="G119" s="62"/>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row>
    <row r="120" spans="1:112" ht="17.149999999999999" customHeight="1">
      <c r="A120" s="59"/>
      <c r="B120" s="60"/>
      <c r="C120" s="61"/>
      <c r="D120" s="61"/>
      <c r="E120" s="61"/>
      <c r="F120" s="62"/>
      <c r="G120" s="62"/>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row>
    <row r="121" spans="1:112" ht="17.149999999999999" customHeight="1">
      <c r="A121" s="59"/>
      <c r="B121" s="60"/>
      <c r="C121" s="61"/>
      <c r="D121" s="61"/>
      <c r="E121" s="61"/>
      <c r="F121" s="62"/>
      <c r="G121" s="62"/>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row>
    <row r="122" spans="1:112" ht="17.149999999999999" customHeight="1">
      <c r="A122" s="59"/>
      <c r="B122" s="60"/>
      <c r="C122" s="61"/>
      <c r="D122" s="61"/>
      <c r="E122" s="61"/>
      <c r="F122" s="62"/>
      <c r="G122" s="62"/>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row>
    <row r="123" spans="1:112" ht="17.149999999999999" customHeight="1">
      <c r="A123" s="59"/>
      <c r="B123" s="60"/>
      <c r="C123" s="61"/>
      <c r="D123" s="61"/>
      <c r="E123" s="61"/>
      <c r="F123" s="62"/>
      <c r="G123" s="62"/>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row>
    <row r="124" spans="1:112" ht="17.149999999999999" customHeight="1">
      <c r="A124" s="59"/>
      <c r="B124" s="60"/>
      <c r="C124" s="61"/>
      <c r="D124" s="61"/>
      <c r="E124" s="61"/>
      <c r="F124" s="62"/>
      <c r="G124" s="62"/>
    </row>
    <row r="125" spans="1:112" ht="17.149999999999999" customHeight="1">
      <c r="A125" s="59"/>
      <c r="B125" s="60"/>
      <c r="C125" s="61"/>
      <c r="D125" s="61"/>
      <c r="E125" s="61"/>
      <c r="F125" s="62"/>
      <c r="G125" s="62"/>
    </row>
    <row r="126" spans="1:112" ht="17.149999999999999" customHeight="1">
      <c r="A126" s="59"/>
      <c r="B126" s="60"/>
      <c r="C126" s="61"/>
      <c r="D126" s="61"/>
      <c r="E126" s="61"/>
      <c r="F126" s="62"/>
      <c r="G126" s="62"/>
    </row>
    <row r="127" spans="1:112" ht="17.149999999999999" customHeight="1">
      <c r="A127" s="59"/>
      <c r="B127" s="60"/>
      <c r="C127" s="61"/>
      <c r="D127" s="61"/>
      <c r="E127" s="61"/>
      <c r="F127" s="62"/>
      <c r="G127" s="62"/>
    </row>
    <row r="128" spans="1:112" ht="17.149999999999999" customHeight="1">
      <c r="A128" s="59"/>
      <c r="B128" s="60"/>
      <c r="C128" s="61"/>
      <c r="D128" s="61"/>
      <c r="E128" s="61"/>
      <c r="F128" s="62"/>
      <c r="G128" s="62"/>
    </row>
    <row r="129" spans="1:7" ht="17.149999999999999" customHeight="1">
      <c r="A129" s="59"/>
      <c r="B129" s="60"/>
      <c r="C129" s="61"/>
      <c r="D129" s="61"/>
      <c r="E129" s="61"/>
      <c r="F129" s="62"/>
      <c r="G129" s="62"/>
    </row>
    <row r="130" spans="1:7" ht="17.149999999999999" customHeight="1">
      <c r="A130" s="59"/>
      <c r="B130" s="60"/>
      <c r="C130" s="61"/>
      <c r="D130" s="61"/>
      <c r="E130" s="61"/>
      <c r="F130" s="62"/>
      <c r="G130" s="62"/>
    </row>
    <row r="131" spans="1:7" ht="17.149999999999999" customHeight="1">
      <c r="A131" s="59"/>
      <c r="B131" s="60"/>
      <c r="C131" s="61"/>
      <c r="D131" s="61"/>
      <c r="E131" s="61"/>
      <c r="F131" s="62"/>
      <c r="G131" s="62"/>
    </row>
    <row r="132" spans="1:7" ht="17.149999999999999" customHeight="1">
      <c r="A132" s="59"/>
      <c r="B132" s="60"/>
      <c r="C132" s="61"/>
      <c r="D132" s="61"/>
      <c r="E132" s="61"/>
      <c r="F132" s="62"/>
      <c r="G132" s="62"/>
    </row>
    <row r="133" spans="1:7" ht="17.149999999999999" customHeight="1">
      <c r="A133" s="59"/>
      <c r="B133" s="60"/>
      <c r="C133" s="61"/>
      <c r="D133" s="61"/>
      <c r="E133" s="61"/>
      <c r="F133" s="62"/>
      <c r="G133" s="62"/>
    </row>
    <row r="134" spans="1:7" ht="17.149999999999999" customHeight="1">
      <c r="A134" s="59"/>
      <c r="B134" s="60"/>
      <c r="C134" s="61"/>
      <c r="D134" s="61"/>
      <c r="E134" s="61"/>
      <c r="F134" s="62"/>
      <c r="G134" s="62"/>
    </row>
    <row r="135" spans="1:7" ht="17.149999999999999" customHeight="1">
      <c r="A135" s="59"/>
      <c r="B135" s="60"/>
      <c r="C135" s="61"/>
      <c r="D135" s="61"/>
      <c r="E135" s="61"/>
      <c r="F135" s="62"/>
      <c r="G135" s="62"/>
    </row>
    <row r="136" spans="1:7" ht="17.149999999999999" customHeight="1">
      <c r="A136" s="59"/>
      <c r="B136" s="60"/>
      <c r="C136" s="61"/>
      <c r="D136" s="61"/>
      <c r="E136" s="61"/>
      <c r="F136" s="62"/>
      <c r="G136" s="62"/>
    </row>
    <row r="137" spans="1:7" ht="17.149999999999999" customHeight="1">
      <c r="A137" s="59"/>
      <c r="B137" s="60"/>
      <c r="C137" s="61"/>
      <c r="D137" s="61"/>
      <c r="E137" s="61"/>
      <c r="F137" s="62"/>
      <c r="G137" s="62"/>
    </row>
    <row r="138" spans="1:7" ht="17.149999999999999" customHeight="1">
      <c r="A138" s="59"/>
      <c r="B138" s="60"/>
      <c r="C138" s="61"/>
      <c r="D138" s="61"/>
      <c r="E138" s="61"/>
      <c r="F138" s="62"/>
      <c r="G138" s="62"/>
    </row>
    <row r="139" spans="1:7" ht="17.149999999999999" customHeight="1">
      <c r="A139" s="59"/>
      <c r="B139" s="60"/>
      <c r="C139" s="61"/>
      <c r="D139" s="61"/>
      <c r="E139" s="61"/>
      <c r="F139" s="62"/>
      <c r="G139" s="62"/>
    </row>
    <row r="140" spans="1:7" ht="17.149999999999999" customHeight="1">
      <c r="A140" s="59"/>
      <c r="B140" s="60"/>
      <c r="C140" s="61"/>
      <c r="D140" s="61"/>
      <c r="E140" s="61"/>
      <c r="F140" s="62"/>
      <c r="G140" s="62"/>
    </row>
    <row r="141" spans="1:7" ht="17.149999999999999" customHeight="1">
      <c r="A141" s="59"/>
      <c r="B141" s="60"/>
      <c r="C141" s="61"/>
      <c r="D141" s="61"/>
      <c r="E141" s="61"/>
      <c r="F141" s="62"/>
      <c r="G141" s="62"/>
    </row>
    <row r="142" spans="1:7" ht="17.149999999999999" customHeight="1">
      <c r="A142" s="59"/>
      <c r="B142" s="60"/>
      <c r="C142" s="61"/>
      <c r="D142" s="61"/>
      <c r="E142" s="61"/>
      <c r="F142" s="62"/>
      <c r="G142" s="62"/>
    </row>
    <row r="143" spans="1:7" ht="17.149999999999999" customHeight="1">
      <c r="A143" s="59"/>
      <c r="B143" s="60"/>
      <c r="C143" s="61"/>
      <c r="D143" s="61"/>
      <c r="E143" s="61"/>
      <c r="F143" s="62"/>
      <c r="G143" s="62"/>
    </row>
    <row r="144" spans="1:7" ht="17.149999999999999" customHeight="1">
      <c r="A144" s="59"/>
      <c r="B144" s="60"/>
      <c r="C144" s="61"/>
      <c r="D144" s="61"/>
      <c r="E144" s="61"/>
      <c r="F144" s="62"/>
      <c r="G144" s="62"/>
    </row>
    <row r="145" spans="1:7" ht="17.149999999999999" customHeight="1">
      <c r="A145" s="59"/>
      <c r="B145" s="60"/>
      <c r="C145" s="61"/>
      <c r="D145" s="61"/>
      <c r="E145" s="61"/>
      <c r="F145" s="62"/>
      <c r="G145" s="62"/>
    </row>
    <row r="146" spans="1:7" ht="17.149999999999999" customHeight="1">
      <c r="A146" s="59"/>
      <c r="B146" s="60"/>
      <c r="C146" s="61"/>
      <c r="D146" s="61"/>
      <c r="E146" s="61"/>
      <c r="F146" s="62"/>
      <c r="G146" s="62"/>
    </row>
    <row r="147" spans="1:7" ht="17.149999999999999" customHeight="1">
      <c r="A147" s="59"/>
      <c r="B147" s="60"/>
      <c r="C147" s="61"/>
      <c r="D147" s="61"/>
      <c r="E147" s="61"/>
      <c r="F147" s="62"/>
      <c r="G147" s="62"/>
    </row>
    <row r="148" spans="1:7" ht="17.149999999999999" customHeight="1">
      <c r="A148" s="59"/>
      <c r="B148" s="60"/>
      <c r="C148" s="61"/>
      <c r="D148" s="61"/>
      <c r="E148" s="61"/>
      <c r="F148" s="62"/>
      <c r="G148" s="62"/>
    </row>
    <row r="149" spans="1:7" ht="17.149999999999999" customHeight="1">
      <c r="A149" s="59"/>
      <c r="B149" s="60"/>
      <c r="C149" s="61"/>
      <c r="D149" s="61"/>
      <c r="E149" s="61"/>
      <c r="F149" s="62"/>
      <c r="G149" s="62"/>
    </row>
    <row r="150" spans="1:7" ht="17.149999999999999" customHeight="1">
      <c r="A150" s="59"/>
      <c r="B150" s="60"/>
      <c r="C150" s="61"/>
      <c r="D150" s="61"/>
      <c r="E150" s="61"/>
      <c r="F150" s="62"/>
      <c r="G150" s="62"/>
    </row>
    <row r="151" spans="1:7" ht="17.149999999999999" customHeight="1">
      <c r="A151" s="59"/>
      <c r="B151" s="60"/>
      <c r="C151" s="61"/>
      <c r="D151" s="61"/>
      <c r="E151" s="61"/>
      <c r="F151" s="62"/>
      <c r="G151" s="62"/>
    </row>
    <row r="152" spans="1:7" ht="17.149999999999999" customHeight="1">
      <c r="A152" s="59"/>
      <c r="B152" s="60"/>
      <c r="C152" s="61"/>
      <c r="D152" s="61"/>
      <c r="E152" s="61"/>
      <c r="F152" s="62"/>
      <c r="G152" s="62"/>
    </row>
    <row r="153" spans="1:7" ht="17.149999999999999" customHeight="1">
      <c r="A153" s="59"/>
      <c r="B153" s="60"/>
      <c r="C153" s="61"/>
      <c r="D153" s="61"/>
      <c r="E153" s="61"/>
      <c r="F153" s="62"/>
      <c r="G153" s="62"/>
    </row>
    <row r="154" spans="1:7" ht="17.149999999999999" customHeight="1">
      <c r="A154" s="59"/>
      <c r="B154" s="60"/>
      <c r="C154" s="61"/>
      <c r="D154" s="61"/>
      <c r="E154" s="61"/>
      <c r="F154" s="62"/>
      <c r="G154" s="62"/>
    </row>
    <row r="155" spans="1:7" ht="17.149999999999999" customHeight="1">
      <c r="A155" s="59"/>
      <c r="B155" s="60"/>
      <c r="C155" s="61"/>
      <c r="D155" s="61"/>
      <c r="E155" s="61"/>
      <c r="F155" s="62"/>
      <c r="G155" s="62"/>
    </row>
    <row r="156" spans="1:7" ht="17.149999999999999" customHeight="1">
      <c r="A156" s="59"/>
      <c r="B156" s="60"/>
      <c r="C156" s="61"/>
      <c r="D156" s="61"/>
      <c r="E156" s="61"/>
      <c r="F156" s="62"/>
      <c r="G156" s="62"/>
    </row>
    <row r="157" spans="1:7" ht="17.149999999999999" customHeight="1">
      <c r="A157" s="59"/>
      <c r="B157" s="60"/>
      <c r="C157" s="61"/>
      <c r="D157" s="61"/>
      <c r="E157" s="61"/>
      <c r="F157" s="62"/>
      <c r="G157" s="62"/>
    </row>
    <row r="158" spans="1:7" ht="17.149999999999999" customHeight="1">
      <c r="A158" s="59"/>
      <c r="B158" s="60"/>
      <c r="C158" s="61"/>
      <c r="D158" s="61"/>
      <c r="E158" s="61"/>
      <c r="F158" s="62"/>
      <c r="G158" s="62"/>
    </row>
    <row r="159" spans="1:7" ht="17.149999999999999" customHeight="1">
      <c r="A159" s="59"/>
      <c r="B159" s="60"/>
      <c r="C159" s="61"/>
      <c r="D159" s="61"/>
      <c r="E159" s="61"/>
      <c r="F159" s="62"/>
      <c r="G159" s="62"/>
    </row>
    <row r="160" spans="1:7" ht="17.149999999999999" customHeight="1">
      <c r="A160" s="59"/>
      <c r="B160" s="60"/>
      <c r="C160" s="61"/>
      <c r="D160" s="61"/>
      <c r="E160" s="61"/>
      <c r="F160" s="62"/>
      <c r="G160" s="62"/>
    </row>
    <row r="161" spans="1:7" ht="17.149999999999999" customHeight="1">
      <c r="A161" s="59"/>
      <c r="B161" s="60"/>
      <c r="C161" s="61"/>
      <c r="D161" s="61"/>
      <c r="E161" s="61"/>
      <c r="F161" s="62"/>
      <c r="G161" s="62"/>
    </row>
    <row r="162" spans="1:7" ht="17.149999999999999" customHeight="1">
      <c r="A162" s="59"/>
      <c r="B162" s="60"/>
      <c r="C162" s="61"/>
      <c r="D162" s="61"/>
      <c r="E162" s="61"/>
      <c r="F162" s="62"/>
      <c r="G162" s="62"/>
    </row>
    <row r="163" spans="1:7" ht="17.149999999999999" customHeight="1">
      <c r="A163" s="59"/>
      <c r="B163" s="60"/>
      <c r="C163" s="61"/>
      <c r="D163" s="61"/>
      <c r="E163" s="61"/>
      <c r="F163" s="62"/>
      <c r="G163" s="62"/>
    </row>
    <row r="164" spans="1:7" ht="17.149999999999999" customHeight="1">
      <c r="A164" s="59"/>
      <c r="B164" s="60"/>
      <c r="C164" s="61"/>
      <c r="D164" s="61"/>
      <c r="E164" s="61"/>
      <c r="F164" s="62"/>
      <c r="G164" s="62"/>
    </row>
    <row r="165" spans="1:7" ht="17.149999999999999" customHeight="1">
      <c r="A165" s="59"/>
      <c r="B165" s="60"/>
      <c r="C165" s="61"/>
      <c r="D165" s="61"/>
      <c r="E165" s="61"/>
      <c r="F165" s="62"/>
      <c r="G165" s="62"/>
    </row>
    <row r="166" spans="1:7" ht="17.149999999999999" customHeight="1">
      <c r="A166" s="59"/>
      <c r="B166" s="60"/>
      <c r="C166" s="61"/>
      <c r="D166" s="61"/>
      <c r="E166" s="61"/>
      <c r="F166" s="62"/>
      <c r="G166" s="62"/>
    </row>
    <row r="167" spans="1:7" ht="17.149999999999999" customHeight="1">
      <c r="A167" s="59"/>
      <c r="B167" s="60"/>
      <c r="C167" s="61"/>
      <c r="D167" s="61"/>
      <c r="E167" s="61"/>
      <c r="F167" s="62"/>
      <c r="G167" s="62"/>
    </row>
    <row r="168" spans="1:7" ht="17.149999999999999" customHeight="1">
      <c r="A168" s="59"/>
      <c r="B168" s="60"/>
      <c r="C168" s="61"/>
      <c r="D168" s="61"/>
      <c r="E168" s="61"/>
      <c r="F168" s="62"/>
      <c r="G168" s="62"/>
    </row>
    <row r="169" spans="1:7" ht="17.149999999999999" customHeight="1">
      <c r="A169" s="59"/>
      <c r="B169" s="60"/>
      <c r="C169" s="61"/>
      <c r="D169" s="61"/>
      <c r="E169" s="61"/>
      <c r="F169" s="62"/>
      <c r="G169" s="62"/>
    </row>
    <row r="170" spans="1:7" ht="17.149999999999999" customHeight="1">
      <c r="A170" s="59"/>
      <c r="B170" s="60"/>
      <c r="C170" s="61"/>
      <c r="D170" s="61"/>
      <c r="E170" s="61"/>
      <c r="F170" s="62"/>
      <c r="G170" s="62"/>
    </row>
    <row r="171" spans="1:7" ht="17.149999999999999" customHeight="1">
      <c r="A171" s="59"/>
      <c r="B171" s="60"/>
      <c r="C171" s="61"/>
      <c r="D171" s="61"/>
      <c r="E171" s="61"/>
      <c r="F171" s="62"/>
      <c r="G171" s="62"/>
    </row>
    <row r="172" spans="1:7" ht="17.149999999999999" customHeight="1">
      <c r="A172" s="59"/>
      <c r="B172" s="60"/>
      <c r="C172" s="61"/>
      <c r="D172" s="61"/>
      <c r="E172" s="61"/>
      <c r="F172" s="62"/>
      <c r="G172" s="62"/>
    </row>
    <row r="173" spans="1:7" ht="17.149999999999999" customHeight="1">
      <c r="A173" s="59"/>
      <c r="B173" s="60"/>
      <c r="C173" s="61"/>
      <c r="D173" s="61"/>
      <c r="E173" s="61"/>
      <c r="F173" s="62"/>
      <c r="G173" s="62"/>
    </row>
    <row r="174" spans="1:7" ht="17.149999999999999" customHeight="1"/>
    <row r="175" spans="1:7" ht="17.149999999999999" customHeight="1"/>
    <row r="176" spans="1:7"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sheetData>
  <sheetProtection algorithmName="SHA-512" hashValue="TFU+q2MdmchoIP90PLOKN2UUyrRLsRbMeptEdlOYOF7ZLviUoMYfW7K/KBul/j/l8hWEuCES1h6rp+Vg3miIfQ==" saltValue="u7QKShvyKZ/L+mQQGzQMPw==" spinCount="100000" sheet="1" objects="1" scenarios="1"/>
  <mergeCells count="6">
    <mergeCell ref="A1:F1"/>
    <mergeCell ref="A34:E34"/>
    <mergeCell ref="B36:C49"/>
    <mergeCell ref="D36:D41"/>
    <mergeCell ref="D42:D44"/>
    <mergeCell ref="D45:D48"/>
  </mergeCells>
  <phoneticPr fontId="15"/>
  <dataValidations count="2">
    <dataValidation type="list" allowBlank="1" showInputMessage="1" showErrorMessage="1" sqref="E4:E33" xr:uid="{FA46656C-90F7-49E3-B863-C2FBCA677E47}">
      <formula1>$E$36:$E$49</formula1>
    </dataValidation>
    <dataValidation type="list" allowBlank="1" showInputMessage="1" showErrorMessage="1" sqref="E50:E1048576 E35 E2:E3" xr:uid="{12D4F1D4-6911-49C0-A647-FF237B4D488E}">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3E9C-DC58-4475-87AF-04040436C761}">
  <sheetPr>
    <pageSetUpPr fitToPage="1"/>
  </sheetPr>
  <dimension ref="A1:L36"/>
  <sheetViews>
    <sheetView view="pageBreakPreview" zoomScaleSheetLayoutView="100" workbookViewId="0">
      <selection activeCell="F22" sqref="F22:G22"/>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112</v>
      </c>
    </row>
    <row r="2" spans="1:12" ht="11.25" customHeight="1" thickBot="1">
      <c r="B2" s="179" t="s">
        <v>82</v>
      </c>
      <c r="C2" s="179"/>
      <c r="D2" s="179"/>
      <c r="E2" s="179"/>
      <c r="F2" s="5"/>
      <c r="G2" s="5"/>
      <c r="H2" s="28"/>
      <c r="I2" s="28"/>
      <c r="J2" s="28"/>
      <c r="K2" s="28"/>
      <c r="L2" s="28"/>
    </row>
    <row r="3" spans="1:12" ht="27.75" customHeight="1" thickBot="1">
      <c r="B3" s="179"/>
      <c r="C3" s="179"/>
      <c r="D3" s="179"/>
      <c r="E3" s="179"/>
      <c r="F3" s="25" t="s">
        <v>14</v>
      </c>
      <c r="G3" s="27" t="str">
        <f>IF(第7号様式!E14="","",第7号様式!E14)</f>
        <v/>
      </c>
      <c r="H3" s="28"/>
      <c r="I3" s="28"/>
      <c r="J3" s="28"/>
      <c r="K3" s="28"/>
      <c r="L3" s="28"/>
    </row>
    <row r="4" spans="1:12" ht="18.75" customHeight="1" thickBot="1">
      <c r="B4" s="13" t="s">
        <v>30</v>
      </c>
    </row>
    <row r="5" spans="1:12" ht="20.25" customHeight="1">
      <c r="B5" s="158" t="s">
        <v>31</v>
      </c>
      <c r="C5" s="159"/>
      <c r="D5" s="160"/>
      <c r="E5" s="111" t="s">
        <v>32</v>
      </c>
      <c r="F5" s="161" t="s">
        <v>33</v>
      </c>
      <c r="G5" s="162"/>
      <c r="H5" s="22"/>
      <c r="I5" s="22"/>
      <c r="J5" s="22"/>
      <c r="K5" s="22"/>
    </row>
    <row r="6" spans="1:12" ht="50.15" customHeight="1">
      <c r="B6" s="163" t="s">
        <v>34</v>
      </c>
      <c r="C6" s="164"/>
      <c r="D6" s="165"/>
      <c r="E6" s="275"/>
      <c r="F6" s="276"/>
      <c r="G6" s="277"/>
      <c r="H6" s="22"/>
      <c r="I6" s="22"/>
      <c r="J6" s="22"/>
      <c r="K6" s="22"/>
    </row>
    <row r="7" spans="1:12" ht="24.75" customHeight="1">
      <c r="B7" s="166" t="s">
        <v>71</v>
      </c>
      <c r="C7" s="167"/>
      <c r="D7" s="168"/>
      <c r="E7" s="278"/>
      <c r="F7" s="279"/>
      <c r="G7" s="280"/>
      <c r="H7" s="22"/>
      <c r="I7" s="22"/>
      <c r="J7" s="22"/>
      <c r="K7" s="22"/>
    </row>
    <row r="8" spans="1:12" ht="24.75" customHeight="1">
      <c r="B8" s="169"/>
      <c r="C8" s="170"/>
      <c r="D8" s="171"/>
      <c r="E8" s="281"/>
      <c r="F8" s="282"/>
      <c r="G8" s="283"/>
      <c r="H8" s="22"/>
      <c r="I8" s="22"/>
      <c r="J8" s="22"/>
      <c r="K8" s="22"/>
    </row>
    <row r="9" spans="1:12" ht="50.15" customHeight="1">
      <c r="B9" s="172" t="s">
        <v>35</v>
      </c>
      <c r="C9" s="173"/>
      <c r="D9" s="173"/>
      <c r="E9" s="275"/>
      <c r="F9" s="276"/>
      <c r="G9" s="277"/>
      <c r="H9" s="22"/>
      <c r="I9" s="22"/>
      <c r="J9" s="22"/>
      <c r="K9" s="22"/>
    </row>
    <row r="10" spans="1:12" ht="50.15" customHeight="1" thickBot="1">
      <c r="B10" s="287"/>
      <c r="C10" s="288"/>
      <c r="D10" s="289"/>
      <c r="E10" s="284"/>
      <c r="F10" s="285"/>
      <c r="G10" s="286"/>
      <c r="H10" s="22"/>
      <c r="I10" s="22"/>
      <c r="J10" s="22"/>
      <c r="K10" s="22"/>
    </row>
    <row r="11" spans="1:12" ht="40" customHeight="1" thickTop="1" thickBot="1">
      <c r="B11" s="174" t="s">
        <v>36</v>
      </c>
      <c r="C11" s="175"/>
      <c r="D11" s="176"/>
      <c r="E11" s="20" t="str">
        <f>IF(E7="","",SUM(E6:E10))</f>
        <v/>
      </c>
      <c r="F11" s="177"/>
      <c r="G11" s="178"/>
      <c r="H11" s="22"/>
      <c r="I11" s="22"/>
      <c r="J11" s="22"/>
      <c r="K11" s="22"/>
    </row>
    <row r="12" spans="1:12" ht="9.75" customHeight="1">
      <c r="B12" s="14"/>
      <c r="C12" s="14"/>
      <c r="D12" s="14"/>
      <c r="E12" s="21"/>
      <c r="F12" s="26"/>
      <c r="G12" s="5"/>
      <c r="H12" s="22"/>
      <c r="I12" s="22"/>
      <c r="J12" s="22"/>
      <c r="K12" s="22"/>
    </row>
    <row r="13" spans="1:12" ht="20.25" customHeight="1" thickBot="1">
      <c r="B13" s="11" t="s">
        <v>37</v>
      </c>
      <c r="E13" s="22"/>
      <c r="F13" s="22"/>
      <c r="G13" s="22"/>
      <c r="H13" s="22"/>
      <c r="I13" s="22"/>
      <c r="J13" s="22"/>
      <c r="K13" s="22"/>
    </row>
    <row r="14" spans="1:12" ht="20.25" customHeight="1">
      <c r="B14" s="158" t="s">
        <v>31</v>
      </c>
      <c r="C14" s="159"/>
      <c r="D14" s="202"/>
      <c r="E14" s="112" t="s">
        <v>38</v>
      </c>
      <c r="F14" s="161" t="s">
        <v>39</v>
      </c>
      <c r="G14" s="162"/>
      <c r="H14" s="22"/>
      <c r="I14" s="22"/>
      <c r="J14" s="22"/>
      <c r="K14" s="22"/>
    </row>
    <row r="15" spans="1:12" ht="80.150000000000006" customHeight="1">
      <c r="B15" s="180" t="s">
        <v>75</v>
      </c>
      <c r="C15" s="181"/>
      <c r="D15" s="15" t="s">
        <v>116</v>
      </c>
      <c r="E15" s="290"/>
      <c r="F15" s="291"/>
      <c r="G15" s="292"/>
      <c r="H15" s="22"/>
      <c r="I15" s="22"/>
      <c r="J15" s="22"/>
      <c r="K15" s="22"/>
    </row>
    <row r="16" spans="1:12" ht="80.150000000000006" customHeight="1">
      <c r="B16" s="182"/>
      <c r="C16" s="183"/>
      <c r="D16" s="16" t="s">
        <v>117</v>
      </c>
      <c r="E16" s="293"/>
      <c r="F16" s="291"/>
      <c r="G16" s="292"/>
      <c r="H16" s="22"/>
      <c r="I16" s="22"/>
      <c r="J16" s="22"/>
      <c r="K16" s="22"/>
    </row>
    <row r="17" spans="2:11" ht="80.150000000000006" customHeight="1">
      <c r="B17" s="182"/>
      <c r="C17" s="183"/>
      <c r="D17" s="15" t="s">
        <v>148</v>
      </c>
      <c r="E17" s="294"/>
      <c r="F17" s="291"/>
      <c r="G17" s="292"/>
      <c r="H17" s="22"/>
      <c r="I17" s="22"/>
      <c r="J17" s="22"/>
      <c r="K17" s="22"/>
    </row>
    <row r="18" spans="2:11" ht="80.150000000000006" customHeight="1" thickBot="1">
      <c r="B18" s="182"/>
      <c r="C18" s="183"/>
      <c r="D18" s="104" t="s">
        <v>118</v>
      </c>
      <c r="E18" s="290"/>
      <c r="F18" s="317"/>
      <c r="G18" s="318"/>
      <c r="H18" s="22"/>
      <c r="I18" s="22"/>
      <c r="J18" s="22"/>
      <c r="K18" s="22"/>
    </row>
    <row r="19" spans="2:11" ht="40" customHeight="1" thickTop="1">
      <c r="B19" s="184"/>
      <c r="C19" s="185"/>
      <c r="D19" s="17" t="s">
        <v>42</v>
      </c>
      <c r="E19" s="23" t="str">
        <f>IF(SUM(E15:E18)=0,"",SUM(E15:E18))</f>
        <v/>
      </c>
      <c r="F19" s="195"/>
      <c r="G19" s="196"/>
      <c r="H19" s="22"/>
      <c r="I19" s="22"/>
      <c r="J19" s="22"/>
      <c r="K19" s="22"/>
    </row>
    <row r="20" spans="2:11" ht="21" customHeight="1">
      <c r="B20" s="197" t="s">
        <v>43</v>
      </c>
      <c r="C20" s="198"/>
      <c r="D20" s="199"/>
      <c r="E20" s="113" t="s">
        <v>38</v>
      </c>
      <c r="F20" s="200" t="s">
        <v>44</v>
      </c>
      <c r="G20" s="201"/>
      <c r="H20" s="22"/>
      <c r="I20" s="22"/>
      <c r="J20" s="22"/>
      <c r="K20" s="22"/>
    </row>
    <row r="21" spans="2:11" ht="50.15" customHeight="1">
      <c r="B21" s="180" t="s">
        <v>69</v>
      </c>
      <c r="C21" s="186"/>
      <c r="D21" s="300"/>
      <c r="E21" s="301"/>
      <c r="F21" s="276"/>
      <c r="G21" s="277"/>
      <c r="H21" s="22"/>
      <c r="I21" s="22"/>
      <c r="J21" s="22"/>
      <c r="K21" s="22"/>
    </row>
    <row r="22" spans="2:11" ht="50.15" customHeight="1">
      <c r="B22" s="182"/>
      <c r="C22" s="187"/>
      <c r="D22" s="300"/>
      <c r="E22" s="301"/>
      <c r="F22" s="302"/>
      <c r="G22" s="303"/>
      <c r="H22" s="22"/>
      <c r="I22" s="22"/>
      <c r="J22" s="22"/>
      <c r="K22" s="22"/>
    </row>
    <row r="23" spans="2:11" ht="50.15" customHeight="1" thickBot="1">
      <c r="B23" s="182"/>
      <c r="C23" s="187"/>
      <c r="D23" s="304"/>
      <c r="E23" s="305"/>
      <c r="F23" s="297"/>
      <c r="G23" s="298"/>
      <c r="H23" s="22"/>
      <c r="I23" s="22"/>
      <c r="J23" s="22"/>
      <c r="K23" s="22"/>
    </row>
    <row r="24" spans="2:11" ht="40" customHeight="1" thickTop="1" thickBot="1">
      <c r="B24" s="182"/>
      <c r="C24" s="187"/>
      <c r="D24" s="18" t="s">
        <v>45</v>
      </c>
      <c r="E24" s="47" t="str">
        <f>IF(SUM(E21:E23)=0,"",SUM(E21:E23))</f>
        <v/>
      </c>
      <c r="F24" s="189"/>
      <c r="G24" s="190"/>
      <c r="H24" s="22"/>
      <c r="I24" s="22"/>
      <c r="J24" s="22"/>
      <c r="K24" s="22"/>
    </row>
    <row r="25" spans="2:11" ht="40" customHeight="1" thickBot="1">
      <c r="B25" s="191"/>
      <c r="C25" s="192"/>
      <c r="D25" s="19" t="s">
        <v>46</v>
      </c>
      <c r="E25" s="24" t="str">
        <f>IF(ISBLANK(E19),"",IF(E24="",E19,E19+E24))</f>
        <v/>
      </c>
      <c r="F25" s="193"/>
      <c r="G25" s="194"/>
      <c r="H25" s="22"/>
      <c r="I25" s="22"/>
      <c r="J25" s="22"/>
      <c r="K25" s="22"/>
    </row>
    <row r="26" spans="2:11">
      <c r="I26" s="12"/>
      <c r="J26" s="12"/>
    </row>
    <row r="27" spans="2:11">
      <c r="B27" s="4" t="s">
        <v>70</v>
      </c>
      <c r="I27" s="188" t="s">
        <v>47</v>
      </c>
      <c r="J27" s="188"/>
    </row>
    <row r="28" spans="2:11" ht="14.5" thickBot="1">
      <c r="I28" s="188"/>
      <c r="J28" s="188"/>
    </row>
    <row r="29" spans="2:11" ht="20.149999999999999" customHeight="1" thickBot="1">
      <c r="B29" s="10" t="s">
        <v>48</v>
      </c>
      <c r="C29" s="4" t="s">
        <v>72</v>
      </c>
      <c r="F29" s="48" t="s">
        <v>49</v>
      </c>
      <c r="G29" s="49" t="str">
        <f>IF(E19=0," ",E19)</f>
        <v/>
      </c>
      <c r="I29" s="188"/>
      <c r="J29" s="188"/>
    </row>
    <row r="30" spans="2:11" ht="20.149999999999999" customHeight="1">
      <c r="B30" s="10"/>
      <c r="G30" s="46"/>
      <c r="I30" s="188"/>
      <c r="J30" s="188"/>
    </row>
    <row r="31" spans="2:11" ht="17.25" customHeight="1">
      <c r="B31" s="50"/>
      <c r="I31" s="188"/>
      <c r="J31" s="188"/>
    </row>
    <row r="32" spans="2:11" ht="15.75" customHeight="1">
      <c r="B32" s="10" t="s">
        <v>50</v>
      </c>
      <c r="C32" s="4" t="s">
        <v>73</v>
      </c>
      <c r="I32" s="188"/>
      <c r="J32" s="188"/>
    </row>
    <row r="33" spans="2:10" ht="15.75" customHeight="1" thickBot="1">
      <c r="B33" s="10"/>
      <c r="D33" s="4" t="s">
        <v>74</v>
      </c>
      <c r="I33" s="188"/>
      <c r="J33" s="188"/>
    </row>
    <row r="34" spans="2:10" ht="20.149999999999999" customHeight="1" thickBot="1">
      <c r="F34" s="48" t="s">
        <v>51</v>
      </c>
      <c r="G34" s="49" t="str">
        <f>IF(E19="","",IF(E24="",E19-E6,E19-MAX(E6-E24,0)))</f>
        <v/>
      </c>
      <c r="I34" s="188"/>
      <c r="J34" s="188"/>
    </row>
    <row r="35" spans="2:10" ht="14.5" thickBot="1">
      <c r="G35" s="51" t="str">
        <f>IF(E23="","",IF(G12-E22&lt;=0,((E19+E20+E21)-(E10-E28)+(G12-G12)),(E19+E20+E21)-(E10-E28)+(G12-E22)))</f>
        <v/>
      </c>
    </row>
    <row r="36" spans="2:10" ht="14.5" thickBot="1">
      <c r="B36" s="89" t="s">
        <v>100</v>
      </c>
      <c r="C36" s="90" t="s">
        <v>103</v>
      </c>
      <c r="D36" s="90"/>
      <c r="E36" s="90"/>
      <c r="F36" s="91" t="s">
        <v>101</v>
      </c>
      <c r="G36" s="92">
        <f>MIN(E7,G29,G34)</f>
        <v>0</v>
      </c>
    </row>
  </sheetData>
  <sheetProtection algorithmName="SHA-512" hashValue="Pbopt3F4fiqOxzObf2XSWWNhXG+wQrWF8DgKPCAyDhvR0BxcL42e9GcwTp40n2U4Sei5kYd//T0DckElbPYiNg==" saltValue="jlW4a6qPIWGZlFcNex5lkg==" spinCount="100000" sheet="1" objects="1" scenarios="1"/>
  <mergeCells count="32">
    <mergeCell ref="B25:C25"/>
    <mergeCell ref="F25:G25"/>
    <mergeCell ref="I27:J34"/>
    <mergeCell ref="B20:D20"/>
    <mergeCell ref="F20:G20"/>
    <mergeCell ref="B21:C24"/>
    <mergeCell ref="F21:G21"/>
    <mergeCell ref="F22:G22"/>
    <mergeCell ref="F23:G23"/>
    <mergeCell ref="F24:G24"/>
    <mergeCell ref="B14:D14"/>
    <mergeCell ref="F14:G14"/>
    <mergeCell ref="B15:C19"/>
    <mergeCell ref="F15:G15"/>
    <mergeCell ref="F16:G16"/>
    <mergeCell ref="F17:G17"/>
    <mergeCell ref="F18:G18"/>
    <mergeCell ref="F19:G19"/>
    <mergeCell ref="B9:D9"/>
    <mergeCell ref="F9:G9"/>
    <mergeCell ref="B10:D10"/>
    <mergeCell ref="F10:G10"/>
    <mergeCell ref="B11:D11"/>
    <mergeCell ref="F11:G11"/>
    <mergeCell ref="B7:D8"/>
    <mergeCell ref="E7:E8"/>
    <mergeCell ref="F7:G8"/>
    <mergeCell ref="B2:E3"/>
    <mergeCell ref="B5:D5"/>
    <mergeCell ref="F5:G5"/>
    <mergeCell ref="B6:D6"/>
    <mergeCell ref="F6:G6"/>
  </mergeCells>
  <phoneticPr fontId="15"/>
  <pageMargins left="0.78740157480314965" right="0.78740157480314965" top="0.39370078740157483" bottom="0" header="0.19685039370078741" footer="0"/>
  <pageSetup paperSize="9" scale="7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2FD4-4865-4169-B3FB-B6C8528D714B}">
  <sheetPr>
    <pageSetUpPr fitToPage="1"/>
  </sheetPr>
  <dimension ref="A1:DH231"/>
  <sheetViews>
    <sheetView zoomScaleNormal="100" workbookViewId="0">
      <selection activeCell="G6" sqref="G6"/>
    </sheetView>
  </sheetViews>
  <sheetFormatPr defaultRowHeight="13"/>
  <cols>
    <col min="1" max="1" width="4.7265625" customWidth="1"/>
    <col min="2" max="2" width="10.6328125" style="65" customWidth="1"/>
    <col min="3" max="3" width="39.90625" style="66" customWidth="1"/>
    <col min="4" max="4" width="8.6328125" style="66" customWidth="1"/>
    <col min="5" max="5" width="18" style="66" customWidth="1"/>
    <col min="6" max="6" width="18" style="67" customWidth="1"/>
    <col min="7" max="7" width="14.6328125" style="67" customWidth="1"/>
    <col min="8" max="8" width="10.6328125" customWidth="1"/>
  </cols>
  <sheetData>
    <row r="1" spans="1:112" ht="21" customHeight="1">
      <c r="A1" s="218" t="s">
        <v>85</v>
      </c>
      <c r="B1" s="219"/>
      <c r="C1" s="219"/>
      <c r="D1" s="219"/>
      <c r="E1" s="219"/>
      <c r="F1" s="219"/>
      <c r="G1" s="58"/>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row>
    <row r="2" spans="1:112">
      <c r="A2" s="59"/>
      <c r="B2" s="60"/>
      <c r="C2" s="61"/>
      <c r="D2" s="61"/>
      <c r="E2" s="61"/>
      <c r="F2" s="62"/>
      <c r="G2" s="62"/>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row>
    <row r="3" spans="1:112" ht="39" customHeight="1">
      <c r="A3" s="124"/>
      <c r="B3" s="125" t="s">
        <v>52</v>
      </c>
      <c r="C3" s="220" t="s">
        <v>53</v>
      </c>
      <c r="D3" s="221"/>
      <c r="E3" s="126" t="s">
        <v>54</v>
      </c>
      <c r="F3" s="127" t="s">
        <v>55</v>
      </c>
      <c r="G3" s="63"/>
      <c r="H3" s="64"/>
      <c r="I3" s="64"/>
      <c r="J3" s="64"/>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row>
    <row r="4" spans="1:112" s="76" customFormat="1" ht="17.149999999999999" customHeight="1">
      <c r="A4" s="73">
        <v>1</v>
      </c>
      <c r="B4" s="128"/>
      <c r="C4" s="227"/>
      <c r="D4" s="228"/>
      <c r="E4" s="129"/>
      <c r="F4" s="133"/>
      <c r="G4" s="74"/>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row>
    <row r="5" spans="1:112" s="76" customFormat="1" ht="17.149999999999999" customHeight="1">
      <c r="A5" s="73">
        <v>2</v>
      </c>
      <c r="B5" s="128"/>
      <c r="C5" s="229"/>
      <c r="D5" s="230"/>
      <c r="E5" s="129"/>
      <c r="F5" s="133"/>
      <c r="G5" s="74"/>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row>
    <row r="6" spans="1:112" s="76" customFormat="1" ht="17.149999999999999" customHeight="1">
      <c r="A6" s="73">
        <v>3</v>
      </c>
      <c r="B6" s="128"/>
      <c r="C6" s="231"/>
      <c r="D6" s="232"/>
      <c r="E6" s="129"/>
      <c r="F6" s="130"/>
      <c r="G6" s="77"/>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row>
    <row r="7" spans="1:112" s="76" customFormat="1" ht="17.149999999999999" customHeight="1">
      <c r="A7" s="73">
        <v>4</v>
      </c>
      <c r="B7" s="128"/>
      <c r="C7" s="227"/>
      <c r="D7" s="228"/>
      <c r="E7" s="129"/>
      <c r="F7" s="130"/>
      <c r="G7" s="7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row>
    <row r="8" spans="1:112" s="76" customFormat="1" ht="17.149999999999999" customHeight="1">
      <c r="A8" s="73">
        <v>5</v>
      </c>
      <c r="B8" s="128"/>
      <c r="C8" s="227"/>
      <c r="D8" s="228"/>
      <c r="E8" s="129"/>
      <c r="F8" s="130"/>
      <c r="G8" s="77"/>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row>
    <row r="9" spans="1:112" s="76" customFormat="1" ht="17.149999999999999" customHeight="1">
      <c r="A9" s="73">
        <v>6</v>
      </c>
      <c r="B9" s="128"/>
      <c r="C9" s="319"/>
      <c r="D9" s="320"/>
      <c r="E9" s="129"/>
      <c r="F9" s="130"/>
      <c r="G9" s="77"/>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row>
    <row r="10" spans="1:112" s="76" customFormat="1" ht="17.149999999999999" customHeight="1">
      <c r="A10" s="73">
        <v>7</v>
      </c>
      <c r="B10" s="128"/>
      <c r="C10" s="319"/>
      <c r="D10" s="320"/>
      <c r="E10" s="129"/>
      <c r="F10" s="130"/>
      <c r="G10" s="77"/>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row>
    <row r="11" spans="1:112" s="76" customFormat="1" ht="17.149999999999999" customHeight="1">
      <c r="A11" s="73">
        <v>8</v>
      </c>
      <c r="B11" s="128"/>
      <c r="C11" s="319"/>
      <c r="D11" s="320"/>
      <c r="E11" s="129"/>
      <c r="F11" s="130"/>
      <c r="G11" s="77"/>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row>
    <row r="12" spans="1:112" s="76" customFormat="1" ht="17.149999999999999" customHeight="1">
      <c r="A12" s="73">
        <v>9</v>
      </c>
      <c r="B12" s="128"/>
      <c r="C12" s="319"/>
      <c r="D12" s="320"/>
      <c r="E12" s="129"/>
      <c r="F12" s="130"/>
      <c r="G12" s="77"/>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row>
    <row r="13" spans="1:112" s="76" customFormat="1" ht="17.149999999999999" customHeight="1">
      <c r="A13" s="73">
        <v>10</v>
      </c>
      <c r="B13" s="128"/>
      <c r="C13" s="319"/>
      <c r="D13" s="320"/>
      <c r="E13" s="129"/>
      <c r="F13" s="130"/>
      <c r="G13" s="77"/>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row>
    <row r="14" spans="1:112" s="76" customFormat="1" ht="17.149999999999999" customHeight="1">
      <c r="A14" s="73">
        <v>11</v>
      </c>
      <c r="B14" s="128"/>
      <c r="C14" s="319"/>
      <c r="D14" s="320"/>
      <c r="E14" s="129"/>
      <c r="F14" s="130"/>
      <c r="G14" s="77"/>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row>
    <row r="15" spans="1:112" s="76" customFormat="1" ht="17.149999999999999" customHeight="1">
      <c r="A15" s="73">
        <v>12</v>
      </c>
      <c r="B15" s="128"/>
      <c r="C15" s="319"/>
      <c r="D15" s="320"/>
      <c r="E15" s="129"/>
      <c r="F15" s="130"/>
      <c r="G15" s="77"/>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row>
    <row r="16" spans="1:112" s="76" customFormat="1" ht="17.149999999999999" customHeight="1">
      <c r="A16" s="73">
        <v>13</v>
      </c>
      <c r="B16" s="128"/>
      <c r="C16" s="319"/>
      <c r="D16" s="320"/>
      <c r="E16" s="129"/>
      <c r="F16" s="130"/>
      <c r="G16" s="77"/>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row>
    <row r="17" spans="1:112" s="76" customFormat="1" ht="17.149999999999999" customHeight="1">
      <c r="A17" s="73">
        <v>14</v>
      </c>
      <c r="B17" s="128"/>
      <c r="C17" s="319"/>
      <c r="D17" s="320"/>
      <c r="E17" s="129"/>
      <c r="F17" s="130"/>
      <c r="G17" s="77"/>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row>
    <row r="18" spans="1:112" s="76" customFormat="1" ht="17.149999999999999" customHeight="1">
      <c r="A18" s="73">
        <v>15</v>
      </c>
      <c r="B18" s="128"/>
      <c r="C18" s="319"/>
      <c r="D18" s="320"/>
      <c r="E18" s="129"/>
      <c r="F18" s="130"/>
      <c r="G18" s="77"/>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row>
    <row r="19" spans="1:112" s="76" customFormat="1" ht="17.149999999999999" customHeight="1">
      <c r="A19" s="73">
        <v>16</v>
      </c>
      <c r="B19" s="128"/>
      <c r="C19" s="319"/>
      <c r="D19" s="320"/>
      <c r="E19" s="129"/>
      <c r="F19" s="130"/>
      <c r="G19" s="77"/>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row>
    <row r="20" spans="1:112" s="76" customFormat="1" ht="17.149999999999999" customHeight="1">
      <c r="A20" s="73">
        <v>17</v>
      </c>
      <c r="B20" s="128"/>
      <c r="C20" s="319"/>
      <c r="D20" s="320"/>
      <c r="E20" s="129"/>
      <c r="F20" s="130"/>
      <c r="G20" s="77"/>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row>
    <row r="21" spans="1:112" s="76" customFormat="1" ht="17.149999999999999" customHeight="1">
      <c r="A21" s="73">
        <v>18</v>
      </c>
      <c r="B21" s="128"/>
      <c r="C21" s="319"/>
      <c r="D21" s="320"/>
      <c r="E21" s="129"/>
      <c r="F21" s="130"/>
      <c r="G21" s="77"/>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row>
    <row r="22" spans="1:112" s="76" customFormat="1" ht="17.149999999999999" customHeight="1">
      <c r="A22" s="73">
        <v>19</v>
      </c>
      <c r="B22" s="128"/>
      <c r="C22" s="319"/>
      <c r="D22" s="320"/>
      <c r="E22" s="129"/>
      <c r="F22" s="130"/>
      <c r="G22" s="77"/>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row>
    <row r="23" spans="1:112" s="76" customFormat="1" ht="17.149999999999999" customHeight="1">
      <c r="A23" s="73">
        <v>20</v>
      </c>
      <c r="B23" s="128"/>
      <c r="C23" s="319"/>
      <c r="D23" s="320"/>
      <c r="E23" s="129"/>
      <c r="F23" s="130"/>
      <c r="G23" s="77"/>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row>
    <row r="24" spans="1:112" s="76" customFormat="1" ht="17.149999999999999" customHeight="1">
      <c r="A24" s="73">
        <v>21</v>
      </c>
      <c r="B24" s="128"/>
      <c r="C24" s="319"/>
      <c r="D24" s="320"/>
      <c r="E24" s="129"/>
      <c r="F24" s="130"/>
      <c r="G24" s="77"/>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row>
    <row r="25" spans="1:112" s="76" customFormat="1" ht="17.149999999999999" customHeight="1">
      <c r="A25" s="73">
        <v>22</v>
      </c>
      <c r="B25" s="128"/>
      <c r="C25" s="319"/>
      <c r="D25" s="320"/>
      <c r="E25" s="129"/>
      <c r="F25" s="130"/>
      <c r="G25" s="77"/>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row>
    <row r="26" spans="1:112" s="76" customFormat="1" ht="17.149999999999999" customHeight="1">
      <c r="A26" s="73">
        <v>23</v>
      </c>
      <c r="B26" s="128"/>
      <c r="C26" s="319"/>
      <c r="D26" s="320"/>
      <c r="E26" s="129"/>
      <c r="F26" s="130"/>
      <c r="G26" s="77"/>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row>
    <row r="27" spans="1:112" s="76" customFormat="1" ht="17.149999999999999" customHeight="1">
      <c r="A27" s="73">
        <v>24</v>
      </c>
      <c r="B27" s="128"/>
      <c r="C27" s="319"/>
      <c r="D27" s="320"/>
      <c r="E27" s="129"/>
      <c r="F27" s="130"/>
      <c r="G27" s="77"/>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row>
    <row r="28" spans="1:112" s="76" customFormat="1" ht="17.149999999999999" customHeight="1">
      <c r="A28" s="73">
        <v>25</v>
      </c>
      <c r="B28" s="128"/>
      <c r="C28" s="319"/>
      <c r="D28" s="320"/>
      <c r="E28" s="129"/>
      <c r="F28" s="130"/>
      <c r="G28" s="77"/>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row>
    <row r="29" spans="1:112" s="76" customFormat="1" ht="17.149999999999999" customHeight="1">
      <c r="A29" s="73">
        <v>26</v>
      </c>
      <c r="B29" s="128"/>
      <c r="C29" s="319"/>
      <c r="D29" s="320"/>
      <c r="E29" s="129"/>
      <c r="F29" s="130"/>
      <c r="G29" s="77"/>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row>
    <row r="30" spans="1:112" s="76" customFormat="1" ht="17.149999999999999" customHeight="1">
      <c r="A30" s="73">
        <v>27</v>
      </c>
      <c r="B30" s="128"/>
      <c r="C30" s="319"/>
      <c r="D30" s="320"/>
      <c r="E30" s="129"/>
      <c r="F30" s="130"/>
      <c r="G30" s="77"/>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row>
    <row r="31" spans="1:112" s="76" customFormat="1" ht="17.149999999999999" customHeight="1">
      <c r="A31" s="73">
        <v>28</v>
      </c>
      <c r="B31" s="128"/>
      <c r="C31" s="319"/>
      <c r="D31" s="320"/>
      <c r="E31" s="129"/>
      <c r="F31" s="130"/>
      <c r="G31" s="77"/>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row>
    <row r="32" spans="1:112" s="76" customFormat="1" ht="17.149999999999999" customHeight="1">
      <c r="A32" s="73">
        <v>29</v>
      </c>
      <c r="B32" s="128"/>
      <c r="C32" s="319"/>
      <c r="D32" s="320"/>
      <c r="E32" s="129"/>
      <c r="F32" s="130"/>
      <c r="G32" s="77"/>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row>
    <row r="33" spans="1:112" s="76" customFormat="1" ht="17.149999999999999" customHeight="1">
      <c r="A33" s="73">
        <v>30</v>
      </c>
      <c r="B33" s="128"/>
      <c r="C33" s="319"/>
      <c r="D33" s="320"/>
      <c r="E33" s="129"/>
      <c r="F33" s="130"/>
      <c r="G33" s="77"/>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row>
    <row r="34" spans="1:112" ht="17.149999999999999" customHeight="1">
      <c r="A34" s="216" t="s">
        <v>56</v>
      </c>
      <c r="B34" s="217"/>
      <c r="C34" s="217"/>
      <c r="D34" s="217"/>
      <c r="E34" s="217"/>
      <c r="F34" s="138">
        <f>SUM(F4:F33)</f>
        <v>0</v>
      </c>
      <c r="G34" s="137"/>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row>
    <row r="35" spans="1:112" ht="17.149999999999999" customHeight="1" thickBot="1">
      <c r="A35" s="59"/>
      <c r="B35" s="60"/>
      <c r="C35" s="61"/>
      <c r="D35" s="61"/>
      <c r="E35" s="61"/>
      <c r="F35" s="137"/>
      <c r="G35" s="137"/>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row>
    <row r="36" spans="1:112" ht="17.149999999999999" customHeight="1">
      <c r="A36" s="59"/>
      <c r="B36" s="205" t="s">
        <v>57</v>
      </c>
      <c r="C36" s="206"/>
      <c r="D36" s="223" t="s">
        <v>164</v>
      </c>
      <c r="E36" s="68" t="s">
        <v>144</v>
      </c>
      <c r="F36" s="142">
        <f>SUMIF($E$4:$E$33,"❶講師謝礼",$F$4:$F$33)</f>
        <v>0</v>
      </c>
      <c r="G36" s="137"/>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row>
    <row r="37" spans="1:112" ht="17.149999999999999" customHeight="1">
      <c r="A37" s="59"/>
      <c r="B37" s="207"/>
      <c r="C37" s="208"/>
      <c r="D37" s="224"/>
      <c r="E37" s="70" t="s">
        <v>119</v>
      </c>
      <c r="F37" s="143">
        <f>SUMIF($E$4:$E$33,"❷消耗品費",$F$4:$F$33)</f>
        <v>0</v>
      </c>
      <c r="G37" s="137"/>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row>
    <row r="38" spans="1:112" ht="17.149999999999999" customHeight="1">
      <c r="A38" s="59"/>
      <c r="B38" s="207"/>
      <c r="C38" s="208"/>
      <c r="D38" s="224"/>
      <c r="E38" s="70" t="s">
        <v>121</v>
      </c>
      <c r="F38" s="143">
        <f>SUMIF($E$4:$E$33,"❸印刷費",$F$4:$F$33)</f>
        <v>0</v>
      </c>
      <c r="G38" s="137"/>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row>
    <row r="39" spans="1:112" ht="17.149999999999999" customHeight="1">
      <c r="A39" s="59"/>
      <c r="B39" s="207"/>
      <c r="C39" s="208"/>
      <c r="D39" s="224"/>
      <c r="E39" s="70" t="s">
        <v>123</v>
      </c>
      <c r="F39" s="143">
        <f>SUMIF($E$4:$E$33,"❹食材費",$F$4:$F$33)</f>
        <v>0</v>
      </c>
      <c r="G39" s="137"/>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row>
    <row r="40" spans="1:112" ht="17.149999999999999" customHeight="1">
      <c r="A40" s="59"/>
      <c r="B40" s="207"/>
      <c r="C40" s="208"/>
      <c r="D40" s="224"/>
      <c r="E40" s="70" t="s">
        <v>125</v>
      </c>
      <c r="F40" s="143">
        <f>SUMIF($E$4:$E$33,"❺車両燃料費",$F$4:$F$33)</f>
        <v>0</v>
      </c>
      <c r="G40" s="137" t="s">
        <v>158</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row>
    <row r="41" spans="1:112" ht="17.149999999999999" customHeight="1">
      <c r="A41" s="59"/>
      <c r="B41" s="207"/>
      <c r="C41" s="208"/>
      <c r="D41" s="225"/>
      <c r="E41" s="70" t="s">
        <v>127</v>
      </c>
      <c r="F41" s="143">
        <f>SUMIF($E$4:$E$33,"❻光熱水費",$F$4:$F$33)</f>
        <v>0</v>
      </c>
      <c r="G41" s="141">
        <f>SUM(F36:F41)</f>
        <v>0</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row>
    <row r="42" spans="1:112" ht="17.149999999999999" customHeight="1">
      <c r="A42" s="59"/>
      <c r="B42" s="207"/>
      <c r="C42" s="208"/>
      <c r="D42" s="214" t="s">
        <v>165</v>
      </c>
      <c r="E42" s="70" t="s">
        <v>129</v>
      </c>
      <c r="F42" s="143">
        <f>SUMIF($E$4:$E$33,"❼会場使用料",$F$4:$F$33)</f>
        <v>0</v>
      </c>
      <c r="G42" s="137"/>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row>
    <row r="43" spans="1:112" ht="17.149999999999999" customHeight="1">
      <c r="A43" s="59"/>
      <c r="B43" s="207"/>
      <c r="C43" s="208"/>
      <c r="D43" s="212"/>
      <c r="E43" s="70" t="s">
        <v>160</v>
      </c>
      <c r="F43" s="143">
        <f>SUMIF($E$4:$E$33,"❽各種賃借料",$F$4:$F$33)</f>
        <v>0</v>
      </c>
      <c r="G43" s="144" t="s">
        <v>161</v>
      </c>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row>
    <row r="44" spans="1:112" ht="17.149999999999999" customHeight="1">
      <c r="A44" s="59"/>
      <c r="B44" s="207"/>
      <c r="C44" s="208"/>
      <c r="D44" s="213"/>
      <c r="E44" s="70" t="s">
        <v>132</v>
      </c>
      <c r="F44" s="143">
        <f>SUMIF($E$4:$E$33,"❾保管庫賃借料",$F$4:$F$33)</f>
        <v>0</v>
      </c>
      <c r="G44" s="141">
        <f>SUM(F42:F44)</f>
        <v>0</v>
      </c>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row>
    <row r="45" spans="1:112" ht="17.149999999999999" customHeight="1">
      <c r="A45" s="59"/>
      <c r="B45" s="207"/>
      <c r="C45" s="208"/>
      <c r="D45" s="226" t="s">
        <v>166</v>
      </c>
      <c r="E45" s="70" t="s">
        <v>134</v>
      </c>
      <c r="F45" s="143">
        <f>SUMIF($E$4:$E$33,"❿通信費（電話代等）",$F$4:$F$33)</f>
        <v>0</v>
      </c>
      <c r="G45" s="137"/>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row>
    <row r="46" spans="1:112" ht="17.149999999999999" customHeight="1">
      <c r="A46" s="59"/>
      <c r="B46" s="207"/>
      <c r="C46" s="208"/>
      <c r="D46" s="224"/>
      <c r="E46" s="70" t="s">
        <v>136</v>
      </c>
      <c r="F46" s="143">
        <f>SUMIF($E$4:$E$33,"⓫郵便代",$F$4:$F$33)</f>
        <v>0</v>
      </c>
      <c r="G46" s="137"/>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row>
    <row r="47" spans="1:112" ht="17.149999999999999" customHeight="1">
      <c r="A47" s="59"/>
      <c r="B47" s="207"/>
      <c r="C47" s="208"/>
      <c r="D47" s="224"/>
      <c r="E47" s="70" t="s">
        <v>138</v>
      </c>
      <c r="F47" s="143">
        <f>SUMIF($E$4:$E$33,"⓬保険料",$F$4:$F$33)</f>
        <v>0</v>
      </c>
      <c r="G47" s="137" t="s">
        <v>167</v>
      </c>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row>
    <row r="48" spans="1:112" ht="17.149999999999999" customHeight="1">
      <c r="A48" s="59"/>
      <c r="B48" s="207"/>
      <c r="C48" s="208"/>
      <c r="D48" s="225"/>
      <c r="E48" s="79" t="s">
        <v>140</v>
      </c>
      <c r="F48" s="143">
        <f>SUMIF($E$4:$E$33,"⓭食材調達交通費",$F$4:$F$33)</f>
        <v>0</v>
      </c>
      <c r="G48" s="137">
        <f>SUM(F45:F48)</f>
        <v>0</v>
      </c>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row>
    <row r="49" spans="1:112" ht="17.149999999999999" customHeight="1" thickBot="1">
      <c r="A49" s="59"/>
      <c r="B49" s="209"/>
      <c r="C49" s="210"/>
      <c r="D49" s="132"/>
      <c r="E49" s="72" t="s">
        <v>142</v>
      </c>
      <c r="F49" s="136">
        <f>SUMIF($E$4:$E$33,"⓯その他対象外経費",$F$4:$F$33)</f>
        <v>0</v>
      </c>
      <c r="G49" s="137"/>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row>
    <row r="50" spans="1:112" ht="17.149999999999999" customHeight="1">
      <c r="A50" s="59"/>
      <c r="B50" s="60"/>
      <c r="C50" s="61"/>
      <c r="D50" s="61"/>
      <c r="E50" s="61"/>
      <c r="F50" s="62"/>
      <c r="G50" s="62"/>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row>
    <row r="51" spans="1:112" ht="17.149999999999999" customHeight="1">
      <c r="A51" s="59"/>
      <c r="B51" s="60"/>
      <c r="C51" s="61"/>
      <c r="D51" s="61"/>
      <c r="E51" s="61"/>
      <c r="F51" s="62"/>
      <c r="G51" s="62"/>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row>
    <row r="52" spans="1:112" ht="17.149999999999999" customHeight="1">
      <c r="A52" s="59"/>
      <c r="B52" s="60"/>
      <c r="C52" s="61"/>
      <c r="D52" s="61"/>
      <c r="E52" s="61"/>
      <c r="F52" s="62"/>
      <c r="G52" s="62"/>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row>
    <row r="53" spans="1:112" ht="17.149999999999999" customHeight="1">
      <c r="A53" s="59"/>
      <c r="B53" s="60"/>
      <c r="C53" s="61"/>
      <c r="D53" s="61"/>
      <c r="E53" s="61"/>
      <c r="F53" s="62"/>
      <c r="G53" s="62"/>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row>
    <row r="54" spans="1:112" ht="17.149999999999999" customHeight="1">
      <c r="A54" s="59"/>
      <c r="B54" s="60"/>
      <c r="C54" s="61"/>
      <c r="D54" s="61"/>
      <c r="E54" s="61"/>
      <c r="F54" s="62"/>
      <c r="G54" s="62"/>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row>
    <row r="55" spans="1:112" ht="17.149999999999999" customHeight="1">
      <c r="A55" s="59"/>
      <c r="B55" s="60"/>
      <c r="C55" s="61"/>
      <c r="D55" s="61"/>
      <c r="E55" s="61"/>
      <c r="F55" s="62"/>
      <c r="G55" s="62"/>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row>
    <row r="56" spans="1:112" ht="17.149999999999999" customHeight="1">
      <c r="A56" s="59"/>
      <c r="B56" s="60"/>
      <c r="C56" s="61"/>
      <c r="D56" s="61"/>
      <c r="E56" s="61"/>
      <c r="F56" s="62"/>
      <c r="G56" s="62"/>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row>
    <row r="57" spans="1:112" ht="17.149999999999999" customHeight="1">
      <c r="A57" s="59"/>
      <c r="B57" s="60"/>
      <c r="C57" s="61"/>
      <c r="D57" s="61"/>
      <c r="E57" s="61"/>
      <c r="F57" s="62"/>
      <c r="G57" s="62"/>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row>
    <row r="58" spans="1:112" ht="17.149999999999999" customHeight="1">
      <c r="A58" s="59"/>
      <c r="B58" s="60"/>
      <c r="C58" s="61"/>
      <c r="D58" s="61"/>
      <c r="E58" s="61"/>
      <c r="F58" s="62"/>
      <c r="G58" s="62"/>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row>
    <row r="59" spans="1:112" ht="17.149999999999999" customHeight="1">
      <c r="A59" s="59"/>
      <c r="B59" s="60"/>
      <c r="C59" s="61"/>
      <c r="D59" s="61"/>
      <c r="E59" s="61"/>
      <c r="F59" s="62"/>
      <c r="G59" s="62"/>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row>
    <row r="60" spans="1:112" ht="17.149999999999999" customHeight="1">
      <c r="A60" s="59"/>
      <c r="B60" s="60"/>
      <c r="C60" s="61"/>
      <c r="D60" s="61"/>
      <c r="E60" s="61"/>
      <c r="F60" s="62"/>
      <c r="G60" s="62"/>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row>
    <row r="61" spans="1:112" ht="17.149999999999999" customHeight="1">
      <c r="A61" s="59"/>
      <c r="B61" s="60"/>
      <c r="C61" s="61"/>
      <c r="D61" s="61"/>
      <c r="E61" s="61"/>
      <c r="F61" s="62"/>
      <c r="G61" s="62"/>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row>
    <row r="62" spans="1:112" ht="17.149999999999999" customHeight="1">
      <c r="A62" s="59"/>
      <c r="B62" s="60"/>
      <c r="C62" s="61"/>
      <c r="D62" s="61"/>
      <c r="E62" s="61"/>
      <c r="F62" s="62"/>
      <c r="G62" s="62"/>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row>
    <row r="63" spans="1:112" ht="17.149999999999999" customHeight="1">
      <c r="A63" s="59"/>
      <c r="B63" s="60"/>
      <c r="C63" s="61"/>
      <c r="D63" s="61"/>
      <c r="E63" s="61"/>
      <c r="F63" s="62"/>
      <c r="G63" s="62"/>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row>
    <row r="64" spans="1:112" ht="17.149999999999999" customHeight="1">
      <c r="A64" s="59"/>
      <c r="B64" s="60"/>
      <c r="C64" s="61"/>
      <c r="D64" s="61"/>
      <c r="E64" s="61"/>
      <c r="F64" s="62"/>
      <c r="G64" s="62"/>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row>
    <row r="65" spans="1:112" ht="17.149999999999999" customHeight="1">
      <c r="A65" s="59"/>
      <c r="B65" s="60"/>
      <c r="C65" s="61"/>
      <c r="D65" s="61"/>
      <c r="E65" s="61"/>
      <c r="F65" s="62"/>
      <c r="G65" s="62"/>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row>
    <row r="66" spans="1:112" ht="17.149999999999999" customHeight="1">
      <c r="A66" s="59"/>
      <c r="B66" s="60"/>
      <c r="C66" s="61"/>
      <c r="D66" s="61"/>
      <c r="E66" s="61"/>
      <c r="F66" s="62"/>
      <c r="G66" s="62"/>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row>
    <row r="67" spans="1:112" ht="17.149999999999999" customHeight="1">
      <c r="A67" s="59"/>
      <c r="B67" s="60"/>
      <c r="C67" s="61"/>
      <c r="D67" s="61"/>
      <c r="E67" s="61"/>
      <c r="F67" s="62"/>
      <c r="G67" s="62"/>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row>
    <row r="68" spans="1:112" ht="17.149999999999999" customHeight="1">
      <c r="A68" s="59"/>
      <c r="B68" s="60"/>
      <c r="C68" s="61"/>
      <c r="D68" s="61"/>
      <c r="E68" s="61"/>
      <c r="F68" s="62"/>
      <c r="G68" s="62"/>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row>
    <row r="69" spans="1:112" ht="17.149999999999999" customHeight="1">
      <c r="A69" s="59"/>
      <c r="B69" s="60"/>
      <c r="C69" s="61"/>
      <c r="D69" s="61"/>
      <c r="E69" s="61"/>
      <c r="F69" s="62"/>
      <c r="G69" s="62"/>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row>
    <row r="70" spans="1:112" ht="17.149999999999999" customHeight="1">
      <c r="A70" s="59"/>
      <c r="B70" s="60"/>
      <c r="C70" s="61"/>
      <c r="D70" s="61"/>
      <c r="E70" s="61"/>
      <c r="F70" s="62"/>
      <c r="G70" s="62"/>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row>
    <row r="71" spans="1:112" ht="17.149999999999999" customHeight="1">
      <c r="A71" s="59"/>
      <c r="B71" s="60"/>
      <c r="C71" s="61"/>
      <c r="D71" s="61"/>
      <c r="E71" s="61"/>
      <c r="F71" s="62"/>
      <c r="G71" s="62"/>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row>
    <row r="72" spans="1:112" ht="17.149999999999999" customHeight="1">
      <c r="A72" s="59"/>
      <c r="B72" s="60"/>
      <c r="C72" s="61"/>
      <c r="D72" s="61"/>
      <c r="E72" s="61"/>
      <c r="F72" s="62"/>
      <c r="G72" s="62"/>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row>
    <row r="73" spans="1:112" ht="17.149999999999999" customHeight="1">
      <c r="A73" s="59"/>
      <c r="B73" s="60"/>
      <c r="C73" s="61"/>
      <c r="D73" s="61"/>
      <c r="E73" s="61"/>
      <c r="F73" s="62"/>
      <c r="G73" s="62"/>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row>
    <row r="74" spans="1:112" ht="17.149999999999999" customHeight="1">
      <c r="A74" s="59"/>
      <c r="B74" s="60"/>
      <c r="C74" s="61"/>
      <c r="D74" s="61"/>
      <c r="E74" s="61"/>
      <c r="F74" s="62"/>
      <c r="G74" s="62"/>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row>
    <row r="75" spans="1:112" ht="17.149999999999999" customHeight="1">
      <c r="A75" s="59"/>
      <c r="B75" s="60"/>
      <c r="C75" s="61"/>
      <c r="D75" s="61"/>
      <c r="E75" s="61"/>
      <c r="F75" s="62"/>
      <c r="G75" s="62"/>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row>
    <row r="76" spans="1:112" ht="17.149999999999999" customHeight="1">
      <c r="A76" s="59"/>
      <c r="B76" s="60"/>
      <c r="C76" s="61"/>
      <c r="D76" s="61"/>
      <c r="E76" s="61"/>
      <c r="F76" s="62"/>
      <c r="G76" s="62"/>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row>
    <row r="77" spans="1:112" ht="17.149999999999999" customHeight="1">
      <c r="A77" s="59"/>
      <c r="B77" s="60"/>
      <c r="C77" s="61"/>
      <c r="D77" s="61"/>
      <c r="E77" s="61"/>
      <c r="F77" s="62"/>
      <c r="G77" s="62"/>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row>
    <row r="78" spans="1:112" ht="17.149999999999999" customHeight="1">
      <c r="A78" s="59"/>
      <c r="B78" s="60"/>
      <c r="C78" s="61"/>
      <c r="D78" s="61"/>
      <c r="E78" s="61"/>
      <c r="F78" s="62"/>
      <c r="G78" s="62"/>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row>
    <row r="79" spans="1:112" ht="17.149999999999999" customHeight="1">
      <c r="A79" s="59"/>
      <c r="B79" s="60"/>
      <c r="C79" s="61"/>
      <c r="D79" s="61"/>
      <c r="E79" s="61"/>
      <c r="F79" s="62"/>
      <c r="G79" s="62"/>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row>
    <row r="80" spans="1:112" ht="17.149999999999999" customHeight="1">
      <c r="A80" s="59"/>
      <c r="B80" s="60"/>
      <c r="C80" s="61"/>
      <c r="D80" s="61"/>
      <c r="E80" s="61"/>
      <c r="F80" s="62"/>
      <c r="G80" s="62"/>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row>
    <row r="81" spans="1:112" ht="17.149999999999999" customHeight="1">
      <c r="A81" s="59"/>
      <c r="B81" s="60"/>
      <c r="C81" s="61"/>
      <c r="D81" s="61"/>
      <c r="E81" s="61"/>
      <c r="F81" s="62"/>
      <c r="G81" s="62"/>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row>
    <row r="82" spans="1:112" ht="17.149999999999999" customHeight="1">
      <c r="A82" s="59"/>
      <c r="B82" s="60"/>
      <c r="C82" s="61"/>
      <c r="D82" s="61"/>
      <c r="E82" s="61"/>
      <c r="F82" s="62"/>
      <c r="G82" s="62"/>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c r="DE82" s="59"/>
      <c r="DF82" s="59"/>
      <c r="DG82" s="59"/>
      <c r="DH82" s="59"/>
    </row>
    <row r="83" spans="1:112" ht="17.149999999999999" customHeight="1">
      <c r="A83" s="59"/>
      <c r="B83" s="60"/>
      <c r="C83" s="61"/>
      <c r="D83" s="61"/>
      <c r="E83" s="61"/>
      <c r="F83" s="62"/>
      <c r="G83" s="62"/>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row>
    <row r="84" spans="1:112" ht="17.149999999999999" customHeight="1">
      <c r="A84" s="59"/>
      <c r="B84" s="60"/>
      <c r="C84" s="61"/>
      <c r="D84" s="61"/>
      <c r="E84" s="61"/>
      <c r="F84" s="62"/>
      <c r="G84" s="62"/>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59"/>
      <c r="CV84" s="59"/>
      <c r="CW84" s="59"/>
      <c r="CX84" s="59"/>
      <c r="CY84" s="59"/>
      <c r="CZ84" s="59"/>
      <c r="DA84" s="59"/>
      <c r="DB84" s="59"/>
      <c r="DC84" s="59"/>
      <c r="DD84" s="59"/>
      <c r="DE84" s="59"/>
      <c r="DF84" s="59"/>
      <c r="DG84" s="59"/>
      <c r="DH84" s="59"/>
    </row>
    <row r="85" spans="1:112" ht="17.149999999999999" customHeight="1">
      <c r="A85" s="59"/>
      <c r="B85" s="60"/>
      <c r="C85" s="61"/>
      <c r="D85" s="61"/>
      <c r="E85" s="61"/>
      <c r="F85" s="62"/>
      <c r="G85" s="62"/>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row>
    <row r="86" spans="1:112" ht="17.149999999999999" customHeight="1">
      <c r="A86" s="59"/>
      <c r="B86" s="60"/>
      <c r="C86" s="61"/>
      <c r="D86" s="61"/>
      <c r="E86" s="61"/>
      <c r="F86" s="62"/>
      <c r="G86" s="62"/>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row>
    <row r="87" spans="1:112" ht="17.149999999999999" customHeight="1">
      <c r="A87" s="59"/>
      <c r="B87" s="60"/>
      <c r="C87" s="61"/>
      <c r="D87" s="61"/>
      <c r="E87" s="61"/>
      <c r="F87" s="62"/>
      <c r="G87" s="62"/>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row>
    <row r="88" spans="1:112" ht="17.149999999999999" customHeight="1">
      <c r="A88" s="59"/>
      <c r="B88" s="60"/>
      <c r="C88" s="61"/>
      <c r="D88" s="61"/>
      <c r="E88" s="61"/>
      <c r="F88" s="62"/>
      <c r="G88" s="62"/>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row>
    <row r="89" spans="1:112" ht="17.149999999999999" customHeight="1">
      <c r="A89" s="59"/>
      <c r="B89" s="60"/>
      <c r="C89" s="61"/>
      <c r="D89" s="61"/>
      <c r="E89" s="61"/>
      <c r="F89" s="62"/>
      <c r="G89" s="62"/>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row>
    <row r="90" spans="1:112" ht="17.149999999999999" customHeight="1">
      <c r="A90" s="59"/>
      <c r="B90" s="60"/>
      <c r="C90" s="61"/>
      <c r="D90" s="61"/>
      <c r="E90" s="61"/>
      <c r="F90" s="62"/>
      <c r="G90" s="62"/>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row>
    <row r="91" spans="1:112" ht="17.149999999999999" customHeight="1">
      <c r="A91" s="59"/>
      <c r="B91" s="60"/>
      <c r="C91" s="61"/>
      <c r="D91" s="61"/>
      <c r="E91" s="61"/>
      <c r="F91" s="62"/>
      <c r="G91" s="62"/>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row>
    <row r="92" spans="1:112" ht="17.149999999999999" customHeight="1">
      <c r="A92" s="59"/>
      <c r="B92" s="60"/>
      <c r="C92" s="61"/>
      <c r="D92" s="61"/>
      <c r="E92" s="61"/>
      <c r="F92" s="62"/>
      <c r="G92" s="62"/>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row>
    <row r="93" spans="1:112" ht="17.149999999999999" customHeight="1">
      <c r="A93" s="59"/>
      <c r="B93" s="60"/>
      <c r="C93" s="61"/>
      <c r="D93" s="61"/>
      <c r="E93" s="61"/>
      <c r="F93" s="62"/>
      <c r="G93" s="62"/>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row>
    <row r="94" spans="1:112" ht="17.149999999999999" customHeight="1">
      <c r="A94" s="59"/>
      <c r="B94" s="60"/>
      <c r="C94" s="61"/>
      <c r="D94" s="61"/>
      <c r="E94" s="61"/>
      <c r="F94" s="62"/>
      <c r="G94" s="62"/>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row>
    <row r="95" spans="1:112" ht="17.149999999999999" customHeight="1">
      <c r="A95" s="59"/>
      <c r="B95" s="60"/>
      <c r="C95" s="61"/>
      <c r="D95" s="61"/>
      <c r="E95" s="61"/>
      <c r="F95" s="62"/>
      <c r="G95" s="62"/>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c r="CS95" s="59"/>
      <c r="CT95" s="59"/>
      <c r="CU95" s="59"/>
      <c r="CV95" s="59"/>
      <c r="CW95" s="59"/>
      <c r="CX95" s="59"/>
      <c r="CY95" s="59"/>
      <c r="CZ95" s="59"/>
      <c r="DA95" s="59"/>
      <c r="DB95" s="59"/>
      <c r="DC95" s="59"/>
      <c r="DD95" s="59"/>
      <c r="DE95" s="59"/>
      <c r="DF95" s="59"/>
      <c r="DG95" s="59"/>
      <c r="DH95" s="59"/>
    </row>
    <row r="96" spans="1:112" ht="17.149999999999999" customHeight="1">
      <c r="A96" s="59"/>
      <c r="B96" s="60"/>
      <c r="C96" s="61"/>
      <c r="D96" s="61"/>
      <c r="E96" s="61"/>
      <c r="F96" s="62"/>
      <c r="G96" s="62"/>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59"/>
    </row>
    <row r="97" spans="1:112" ht="17.149999999999999" customHeight="1">
      <c r="A97" s="59"/>
      <c r="B97" s="60"/>
      <c r="C97" s="61"/>
      <c r="D97" s="61"/>
      <c r="E97" s="61"/>
      <c r="F97" s="62"/>
      <c r="G97" s="62"/>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59"/>
    </row>
    <row r="98" spans="1:112" ht="17.149999999999999" customHeight="1">
      <c r="A98" s="59"/>
      <c r="B98" s="60"/>
      <c r="C98" s="61"/>
      <c r="D98" s="61"/>
      <c r="E98" s="61"/>
      <c r="F98" s="62"/>
      <c r="G98" s="62"/>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59"/>
    </row>
    <row r="99" spans="1:112" ht="17.149999999999999" customHeight="1">
      <c r="A99" s="59"/>
      <c r="B99" s="60"/>
      <c r="C99" s="61"/>
      <c r="D99" s="61"/>
      <c r="E99" s="61"/>
      <c r="F99" s="62"/>
      <c r="G99" s="62"/>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row>
    <row r="100" spans="1:112" ht="17.149999999999999" customHeight="1">
      <c r="A100" s="59"/>
      <c r="B100" s="60"/>
      <c r="C100" s="61"/>
      <c r="D100" s="61"/>
      <c r="E100" s="61"/>
      <c r="F100" s="62"/>
      <c r="G100" s="62"/>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59"/>
    </row>
    <row r="101" spans="1:112" ht="17.149999999999999" customHeight="1">
      <c r="A101" s="59"/>
      <c r="B101" s="60"/>
      <c r="C101" s="61"/>
      <c r="D101" s="61"/>
      <c r="E101" s="61"/>
      <c r="F101" s="62"/>
      <c r="G101" s="62"/>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row>
    <row r="102" spans="1:112" ht="17.149999999999999" customHeight="1">
      <c r="A102" s="59"/>
      <c r="B102" s="60"/>
      <c r="C102" s="61"/>
      <c r="D102" s="61"/>
      <c r="E102" s="61"/>
      <c r="F102" s="62"/>
      <c r="G102" s="62"/>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59"/>
    </row>
    <row r="103" spans="1:112" ht="17.149999999999999" customHeight="1">
      <c r="A103" s="59"/>
      <c r="B103" s="60"/>
      <c r="C103" s="61"/>
      <c r="D103" s="61"/>
      <c r="E103" s="61"/>
      <c r="F103" s="62"/>
      <c r="G103" s="62"/>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c r="CS103" s="59"/>
      <c r="CT103" s="59"/>
      <c r="CU103" s="59"/>
      <c r="CV103" s="59"/>
      <c r="CW103" s="59"/>
      <c r="CX103" s="59"/>
      <c r="CY103" s="59"/>
      <c r="CZ103" s="59"/>
      <c r="DA103" s="59"/>
      <c r="DB103" s="59"/>
      <c r="DC103" s="59"/>
      <c r="DD103" s="59"/>
      <c r="DE103" s="59"/>
      <c r="DF103" s="59"/>
      <c r="DG103" s="59"/>
      <c r="DH103" s="59"/>
    </row>
    <row r="104" spans="1:112" ht="17.149999999999999" customHeight="1">
      <c r="A104" s="59"/>
      <c r="B104" s="60"/>
      <c r="C104" s="61"/>
      <c r="D104" s="61"/>
      <c r="E104" s="61"/>
      <c r="F104" s="62"/>
      <c r="G104" s="62"/>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c r="CS104" s="59"/>
      <c r="CT104" s="59"/>
      <c r="CU104" s="59"/>
      <c r="CV104" s="59"/>
      <c r="CW104" s="59"/>
      <c r="CX104" s="59"/>
      <c r="CY104" s="59"/>
      <c r="CZ104" s="59"/>
      <c r="DA104" s="59"/>
      <c r="DB104" s="59"/>
      <c r="DC104" s="59"/>
      <c r="DD104" s="59"/>
      <c r="DE104" s="59"/>
      <c r="DF104" s="59"/>
      <c r="DG104" s="59"/>
      <c r="DH104" s="59"/>
    </row>
    <row r="105" spans="1:112" ht="17.149999999999999" customHeight="1">
      <c r="A105" s="59"/>
      <c r="B105" s="60"/>
      <c r="C105" s="61"/>
      <c r="D105" s="61"/>
      <c r="E105" s="61"/>
      <c r="F105" s="62"/>
      <c r="G105" s="62"/>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T105" s="59"/>
      <c r="CU105" s="59"/>
      <c r="CV105" s="59"/>
      <c r="CW105" s="59"/>
      <c r="CX105" s="59"/>
      <c r="CY105" s="59"/>
      <c r="CZ105" s="59"/>
      <c r="DA105" s="59"/>
      <c r="DB105" s="59"/>
      <c r="DC105" s="59"/>
      <c r="DD105" s="59"/>
      <c r="DE105" s="59"/>
      <c r="DF105" s="59"/>
      <c r="DG105" s="59"/>
      <c r="DH105" s="59"/>
    </row>
    <row r="106" spans="1:112" ht="17.149999999999999" customHeight="1">
      <c r="A106" s="59"/>
      <c r="B106" s="60"/>
      <c r="C106" s="61"/>
      <c r="D106" s="61"/>
      <c r="E106" s="61"/>
      <c r="F106" s="62"/>
      <c r="G106" s="62"/>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c r="CY106" s="59"/>
      <c r="CZ106" s="59"/>
      <c r="DA106" s="59"/>
      <c r="DB106" s="59"/>
      <c r="DC106" s="59"/>
      <c r="DD106" s="59"/>
      <c r="DE106" s="59"/>
      <c r="DF106" s="59"/>
      <c r="DG106" s="59"/>
      <c r="DH106" s="59"/>
    </row>
    <row r="107" spans="1:112" ht="17.149999999999999" customHeight="1">
      <c r="A107" s="59"/>
      <c r="B107" s="60"/>
      <c r="C107" s="61"/>
      <c r="D107" s="61"/>
      <c r="E107" s="61"/>
      <c r="F107" s="62"/>
      <c r="G107" s="62"/>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c r="CS107" s="59"/>
      <c r="CT107" s="59"/>
      <c r="CU107" s="59"/>
      <c r="CV107" s="59"/>
      <c r="CW107" s="59"/>
      <c r="CX107" s="59"/>
      <c r="CY107" s="59"/>
      <c r="CZ107" s="59"/>
      <c r="DA107" s="59"/>
      <c r="DB107" s="59"/>
      <c r="DC107" s="59"/>
      <c r="DD107" s="59"/>
      <c r="DE107" s="59"/>
      <c r="DF107" s="59"/>
      <c r="DG107" s="59"/>
      <c r="DH107" s="59"/>
    </row>
    <row r="108" spans="1:112" ht="17.149999999999999" customHeight="1">
      <c r="A108" s="59"/>
      <c r="B108" s="60"/>
      <c r="C108" s="61"/>
      <c r="D108" s="61"/>
      <c r="E108" s="61"/>
      <c r="F108" s="62"/>
      <c r="G108" s="62"/>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c r="CS108" s="59"/>
      <c r="CT108" s="59"/>
      <c r="CU108" s="59"/>
      <c r="CV108" s="59"/>
      <c r="CW108" s="59"/>
      <c r="CX108" s="59"/>
      <c r="CY108" s="59"/>
      <c r="CZ108" s="59"/>
      <c r="DA108" s="59"/>
      <c r="DB108" s="59"/>
      <c r="DC108" s="59"/>
      <c r="DD108" s="59"/>
      <c r="DE108" s="59"/>
      <c r="DF108" s="59"/>
      <c r="DG108" s="59"/>
      <c r="DH108" s="59"/>
    </row>
    <row r="109" spans="1:112" ht="17.149999999999999" customHeight="1">
      <c r="A109" s="59"/>
      <c r="B109" s="60"/>
      <c r="C109" s="61"/>
      <c r="D109" s="61"/>
      <c r="E109" s="61"/>
      <c r="F109" s="62"/>
      <c r="G109" s="62"/>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c r="CS109" s="59"/>
      <c r="CT109" s="59"/>
      <c r="CU109" s="59"/>
      <c r="CV109" s="59"/>
      <c r="CW109" s="59"/>
      <c r="CX109" s="59"/>
      <c r="CY109" s="59"/>
      <c r="CZ109" s="59"/>
      <c r="DA109" s="59"/>
      <c r="DB109" s="59"/>
      <c r="DC109" s="59"/>
      <c r="DD109" s="59"/>
      <c r="DE109" s="59"/>
      <c r="DF109" s="59"/>
      <c r="DG109" s="59"/>
      <c r="DH109" s="59"/>
    </row>
    <row r="110" spans="1:112" ht="17.149999999999999" customHeight="1">
      <c r="A110" s="59"/>
      <c r="B110" s="60"/>
      <c r="C110" s="61"/>
      <c r="D110" s="61"/>
      <c r="E110" s="61"/>
      <c r="F110" s="62"/>
      <c r="G110" s="62"/>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c r="CY110" s="59"/>
      <c r="CZ110" s="59"/>
      <c r="DA110" s="59"/>
      <c r="DB110" s="59"/>
      <c r="DC110" s="59"/>
      <c r="DD110" s="59"/>
      <c r="DE110" s="59"/>
      <c r="DF110" s="59"/>
      <c r="DG110" s="59"/>
      <c r="DH110" s="59"/>
    </row>
    <row r="111" spans="1:112" ht="17.149999999999999" customHeight="1">
      <c r="A111" s="59"/>
      <c r="B111" s="60"/>
      <c r="C111" s="61"/>
      <c r="D111" s="61"/>
      <c r="E111" s="61"/>
      <c r="F111" s="62"/>
      <c r="G111" s="62"/>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row>
    <row r="112" spans="1:112" ht="17.149999999999999" customHeight="1">
      <c r="A112" s="59"/>
      <c r="B112" s="60"/>
      <c r="C112" s="61"/>
      <c r="D112" s="61"/>
      <c r="E112" s="61"/>
      <c r="F112" s="62"/>
      <c r="G112" s="62"/>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c r="CS112" s="59"/>
      <c r="CT112" s="59"/>
      <c r="CU112" s="59"/>
      <c r="CV112" s="59"/>
      <c r="CW112" s="59"/>
      <c r="CX112" s="59"/>
      <c r="CY112" s="59"/>
      <c r="CZ112" s="59"/>
      <c r="DA112" s="59"/>
      <c r="DB112" s="59"/>
      <c r="DC112" s="59"/>
      <c r="DD112" s="59"/>
      <c r="DE112" s="59"/>
      <c r="DF112" s="59"/>
      <c r="DG112" s="59"/>
      <c r="DH112" s="59"/>
    </row>
    <row r="113" spans="1:112" ht="17.149999999999999" customHeight="1">
      <c r="A113" s="59"/>
      <c r="B113" s="60"/>
      <c r="C113" s="61"/>
      <c r="D113" s="61"/>
      <c r="E113" s="61"/>
      <c r="F113" s="62"/>
      <c r="G113" s="62"/>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c r="CS113" s="59"/>
      <c r="CT113" s="59"/>
      <c r="CU113" s="59"/>
      <c r="CV113" s="59"/>
      <c r="CW113" s="59"/>
      <c r="CX113" s="59"/>
      <c r="CY113" s="59"/>
      <c r="CZ113" s="59"/>
      <c r="DA113" s="59"/>
      <c r="DB113" s="59"/>
      <c r="DC113" s="59"/>
      <c r="DD113" s="59"/>
      <c r="DE113" s="59"/>
      <c r="DF113" s="59"/>
      <c r="DG113" s="59"/>
      <c r="DH113" s="59"/>
    </row>
    <row r="114" spans="1:112" ht="17.149999999999999" customHeight="1">
      <c r="A114" s="59"/>
      <c r="B114" s="60"/>
      <c r="C114" s="61"/>
      <c r="D114" s="61"/>
      <c r="E114" s="61"/>
      <c r="F114" s="62"/>
      <c r="G114" s="62"/>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c r="CY114" s="59"/>
      <c r="CZ114" s="59"/>
      <c r="DA114" s="59"/>
      <c r="DB114" s="59"/>
      <c r="DC114" s="59"/>
      <c r="DD114" s="59"/>
      <c r="DE114" s="59"/>
      <c r="DF114" s="59"/>
      <c r="DG114" s="59"/>
      <c r="DH114" s="59"/>
    </row>
    <row r="115" spans="1:112" ht="17.149999999999999" customHeight="1">
      <c r="A115" s="59"/>
      <c r="B115" s="60"/>
      <c r="C115" s="61"/>
      <c r="D115" s="61"/>
      <c r="E115" s="61"/>
      <c r="F115" s="62"/>
      <c r="G115" s="62"/>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c r="CS115" s="59"/>
      <c r="CT115" s="59"/>
      <c r="CU115" s="59"/>
      <c r="CV115" s="59"/>
      <c r="CW115" s="59"/>
      <c r="CX115" s="59"/>
      <c r="CY115" s="59"/>
      <c r="CZ115" s="59"/>
      <c r="DA115" s="59"/>
      <c r="DB115" s="59"/>
      <c r="DC115" s="59"/>
      <c r="DD115" s="59"/>
      <c r="DE115" s="59"/>
      <c r="DF115" s="59"/>
      <c r="DG115" s="59"/>
      <c r="DH115" s="59"/>
    </row>
    <row r="116" spans="1:112" ht="17.149999999999999" customHeight="1">
      <c r="A116" s="59"/>
      <c r="B116" s="60"/>
      <c r="C116" s="61"/>
      <c r="D116" s="61"/>
      <c r="E116" s="61"/>
      <c r="F116" s="62"/>
      <c r="G116" s="62"/>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c r="CS116" s="59"/>
      <c r="CT116" s="59"/>
      <c r="CU116" s="59"/>
      <c r="CV116" s="59"/>
      <c r="CW116" s="59"/>
      <c r="CX116" s="59"/>
      <c r="CY116" s="59"/>
      <c r="CZ116" s="59"/>
      <c r="DA116" s="59"/>
      <c r="DB116" s="59"/>
      <c r="DC116" s="59"/>
      <c r="DD116" s="59"/>
      <c r="DE116" s="59"/>
      <c r="DF116" s="59"/>
      <c r="DG116" s="59"/>
      <c r="DH116" s="59"/>
    </row>
    <row r="117" spans="1:112" ht="17.149999999999999" customHeight="1">
      <c r="A117" s="59"/>
      <c r="B117" s="60"/>
      <c r="C117" s="61"/>
      <c r="D117" s="61"/>
      <c r="E117" s="61"/>
      <c r="F117" s="62"/>
      <c r="G117" s="62"/>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T117" s="59"/>
      <c r="CU117" s="59"/>
      <c r="CV117" s="59"/>
      <c r="CW117" s="59"/>
      <c r="CX117" s="59"/>
      <c r="CY117" s="59"/>
      <c r="CZ117" s="59"/>
      <c r="DA117" s="59"/>
      <c r="DB117" s="59"/>
      <c r="DC117" s="59"/>
      <c r="DD117" s="59"/>
      <c r="DE117" s="59"/>
      <c r="DF117" s="59"/>
      <c r="DG117" s="59"/>
      <c r="DH117" s="59"/>
    </row>
    <row r="118" spans="1:112" ht="17.149999999999999" customHeight="1">
      <c r="A118" s="59"/>
      <c r="B118" s="60"/>
      <c r="C118" s="61"/>
      <c r="D118" s="61"/>
      <c r="E118" s="61"/>
      <c r="F118" s="62"/>
      <c r="G118" s="62"/>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c r="CY118" s="59"/>
      <c r="CZ118" s="59"/>
      <c r="DA118" s="59"/>
      <c r="DB118" s="59"/>
      <c r="DC118" s="59"/>
      <c r="DD118" s="59"/>
      <c r="DE118" s="59"/>
      <c r="DF118" s="59"/>
      <c r="DG118" s="59"/>
      <c r="DH118" s="59"/>
    </row>
    <row r="119" spans="1:112" ht="17.149999999999999" customHeight="1">
      <c r="A119" s="59"/>
      <c r="B119" s="60"/>
      <c r="C119" s="61"/>
      <c r="D119" s="61"/>
      <c r="E119" s="61"/>
      <c r="F119" s="62"/>
      <c r="G119" s="62"/>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c r="CS119" s="59"/>
      <c r="CT119" s="59"/>
      <c r="CU119" s="59"/>
      <c r="CV119" s="59"/>
      <c r="CW119" s="59"/>
      <c r="CX119" s="59"/>
      <c r="CY119" s="59"/>
      <c r="CZ119" s="59"/>
      <c r="DA119" s="59"/>
      <c r="DB119" s="59"/>
      <c r="DC119" s="59"/>
      <c r="DD119" s="59"/>
      <c r="DE119" s="59"/>
      <c r="DF119" s="59"/>
      <c r="DG119" s="59"/>
      <c r="DH119" s="59"/>
    </row>
    <row r="120" spans="1:112" ht="17.149999999999999" customHeight="1">
      <c r="A120" s="59"/>
      <c r="B120" s="60"/>
      <c r="C120" s="61"/>
      <c r="D120" s="61"/>
      <c r="E120" s="61"/>
      <c r="F120" s="62"/>
      <c r="G120" s="62"/>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c r="CS120" s="59"/>
      <c r="CT120" s="59"/>
      <c r="CU120" s="59"/>
      <c r="CV120" s="59"/>
      <c r="CW120" s="59"/>
      <c r="CX120" s="59"/>
      <c r="CY120" s="59"/>
      <c r="CZ120" s="59"/>
      <c r="DA120" s="59"/>
      <c r="DB120" s="59"/>
      <c r="DC120" s="59"/>
      <c r="DD120" s="59"/>
      <c r="DE120" s="59"/>
      <c r="DF120" s="59"/>
      <c r="DG120" s="59"/>
      <c r="DH120" s="59"/>
    </row>
    <row r="121" spans="1:112" ht="17.149999999999999" customHeight="1">
      <c r="A121" s="59"/>
      <c r="B121" s="60"/>
      <c r="C121" s="61"/>
      <c r="D121" s="61"/>
      <c r="E121" s="61"/>
      <c r="F121" s="62"/>
      <c r="G121" s="62"/>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c r="CS121" s="59"/>
      <c r="CT121" s="59"/>
      <c r="CU121" s="59"/>
      <c r="CV121" s="59"/>
      <c r="CW121" s="59"/>
      <c r="CX121" s="59"/>
      <c r="CY121" s="59"/>
      <c r="CZ121" s="59"/>
      <c r="DA121" s="59"/>
      <c r="DB121" s="59"/>
      <c r="DC121" s="59"/>
      <c r="DD121" s="59"/>
      <c r="DE121" s="59"/>
      <c r="DF121" s="59"/>
      <c r="DG121" s="59"/>
      <c r="DH121" s="59"/>
    </row>
    <row r="122" spans="1:112" ht="17.149999999999999" customHeight="1">
      <c r="A122" s="59"/>
      <c r="B122" s="60"/>
      <c r="C122" s="61"/>
      <c r="D122" s="61"/>
      <c r="E122" s="61"/>
      <c r="F122" s="62"/>
      <c r="G122" s="62"/>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c r="CY122" s="59"/>
      <c r="CZ122" s="59"/>
      <c r="DA122" s="59"/>
      <c r="DB122" s="59"/>
      <c r="DC122" s="59"/>
      <c r="DD122" s="59"/>
      <c r="DE122" s="59"/>
      <c r="DF122" s="59"/>
      <c r="DG122" s="59"/>
      <c r="DH122" s="59"/>
    </row>
    <row r="123" spans="1:112" ht="17.149999999999999" customHeight="1">
      <c r="A123" s="59"/>
      <c r="B123" s="60"/>
      <c r="C123" s="61"/>
      <c r="D123" s="61"/>
      <c r="E123" s="61"/>
      <c r="F123" s="62"/>
      <c r="G123" s="62"/>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c r="CS123" s="59"/>
      <c r="CT123" s="59"/>
      <c r="CU123" s="59"/>
      <c r="CV123" s="59"/>
      <c r="CW123" s="59"/>
      <c r="CX123" s="59"/>
      <c r="CY123" s="59"/>
      <c r="CZ123" s="59"/>
      <c r="DA123" s="59"/>
      <c r="DB123" s="59"/>
      <c r="DC123" s="59"/>
      <c r="DD123" s="59"/>
      <c r="DE123" s="59"/>
      <c r="DF123" s="59"/>
      <c r="DG123" s="59"/>
      <c r="DH123" s="59"/>
    </row>
    <row r="124" spans="1:112" ht="17.149999999999999" customHeight="1">
      <c r="A124" s="59"/>
      <c r="B124" s="60"/>
      <c r="C124" s="61"/>
      <c r="D124" s="61"/>
      <c r="E124" s="61"/>
      <c r="F124" s="62"/>
      <c r="G124" s="62"/>
    </row>
    <row r="125" spans="1:112" ht="17.149999999999999" customHeight="1">
      <c r="A125" s="59"/>
      <c r="B125" s="60"/>
      <c r="C125" s="61"/>
      <c r="D125" s="61"/>
      <c r="E125" s="61"/>
      <c r="F125" s="62"/>
      <c r="G125" s="62"/>
    </row>
    <row r="126" spans="1:112" ht="17.149999999999999" customHeight="1">
      <c r="A126" s="59"/>
      <c r="B126" s="60"/>
      <c r="C126" s="61"/>
      <c r="D126" s="61"/>
      <c r="E126" s="61"/>
      <c r="F126" s="62"/>
      <c r="G126" s="62"/>
    </row>
    <row r="127" spans="1:112" ht="17.149999999999999" customHeight="1">
      <c r="A127" s="59"/>
      <c r="B127" s="60"/>
      <c r="C127" s="61"/>
      <c r="D127" s="61"/>
      <c r="E127" s="61"/>
      <c r="F127" s="62"/>
      <c r="G127" s="62"/>
    </row>
    <row r="128" spans="1:112" ht="17.149999999999999" customHeight="1">
      <c r="A128" s="59"/>
      <c r="B128" s="60"/>
      <c r="C128" s="61"/>
      <c r="D128" s="61"/>
      <c r="E128" s="61"/>
      <c r="F128" s="62"/>
      <c r="G128" s="62"/>
    </row>
    <row r="129" spans="1:7" ht="17.149999999999999" customHeight="1">
      <c r="A129" s="59"/>
      <c r="B129" s="60"/>
      <c r="C129" s="61"/>
      <c r="D129" s="61"/>
      <c r="E129" s="61"/>
      <c r="F129" s="62"/>
      <c r="G129" s="62"/>
    </row>
    <row r="130" spans="1:7" ht="17.149999999999999" customHeight="1">
      <c r="A130" s="59"/>
      <c r="B130" s="60"/>
      <c r="C130" s="61"/>
      <c r="D130" s="61"/>
      <c r="E130" s="61"/>
      <c r="F130" s="62"/>
      <c r="G130" s="62"/>
    </row>
    <row r="131" spans="1:7" ht="17.149999999999999" customHeight="1">
      <c r="A131" s="59"/>
      <c r="B131" s="60"/>
      <c r="C131" s="61"/>
      <c r="D131" s="61"/>
      <c r="E131" s="61"/>
      <c r="F131" s="62"/>
      <c r="G131" s="62"/>
    </row>
    <row r="132" spans="1:7" ht="17.149999999999999" customHeight="1">
      <c r="A132" s="59"/>
      <c r="B132" s="60"/>
      <c r="C132" s="61"/>
      <c r="D132" s="61"/>
      <c r="E132" s="61"/>
      <c r="F132" s="62"/>
      <c r="G132" s="62"/>
    </row>
    <row r="133" spans="1:7" ht="17.149999999999999" customHeight="1">
      <c r="A133" s="59"/>
      <c r="B133" s="60"/>
      <c r="C133" s="61"/>
      <c r="D133" s="61"/>
      <c r="E133" s="61"/>
      <c r="F133" s="62"/>
      <c r="G133" s="62"/>
    </row>
    <row r="134" spans="1:7" ht="17.149999999999999" customHeight="1">
      <c r="A134" s="59"/>
      <c r="B134" s="60"/>
      <c r="C134" s="61"/>
      <c r="D134" s="61"/>
      <c r="E134" s="61"/>
      <c r="F134" s="62"/>
      <c r="G134" s="62"/>
    </row>
    <row r="135" spans="1:7" ht="17.149999999999999" customHeight="1">
      <c r="A135" s="59"/>
      <c r="B135" s="60"/>
      <c r="C135" s="61"/>
      <c r="D135" s="61"/>
      <c r="E135" s="61"/>
      <c r="F135" s="62"/>
      <c r="G135" s="62"/>
    </row>
    <row r="136" spans="1:7" ht="17.149999999999999" customHeight="1">
      <c r="A136" s="59"/>
      <c r="B136" s="60"/>
      <c r="C136" s="61"/>
      <c r="D136" s="61"/>
      <c r="E136" s="61"/>
      <c r="F136" s="62"/>
      <c r="G136" s="62"/>
    </row>
    <row r="137" spans="1:7" ht="17.149999999999999" customHeight="1">
      <c r="A137" s="59"/>
      <c r="B137" s="60"/>
      <c r="C137" s="61"/>
      <c r="D137" s="61"/>
      <c r="E137" s="61"/>
      <c r="F137" s="62"/>
      <c r="G137" s="62"/>
    </row>
    <row r="138" spans="1:7" ht="17.149999999999999" customHeight="1">
      <c r="A138" s="59"/>
      <c r="B138" s="60"/>
      <c r="C138" s="61"/>
      <c r="D138" s="61"/>
      <c r="E138" s="61"/>
      <c r="F138" s="62"/>
      <c r="G138" s="62"/>
    </row>
    <row r="139" spans="1:7" ht="17.149999999999999" customHeight="1">
      <c r="A139" s="59"/>
      <c r="B139" s="60"/>
      <c r="C139" s="61"/>
      <c r="D139" s="61"/>
      <c r="E139" s="61"/>
      <c r="F139" s="62"/>
      <c r="G139" s="62"/>
    </row>
    <row r="140" spans="1:7" ht="17.149999999999999" customHeight="1">
      <c r="A140" s="59"/>
      <c r="B140" s="60"/>
      <c r="C140" s="61"/>
      <c r="D140" s="61"/>
      <c r="E140" s="61"/>
      <c r="F140" s="62"/>
      <c r="G140" s="62"/>
    </row>
    <row r="141" spans="1:7" ht="17.149999999999999" customHeight="1">
      <c r="A141" s="59"/>
      <c r="B141" s="60"/>
      <c r="C141" s="61"/>
      <c r="D141" s="61"/>
      <c r="E141" s="61"/>
      <c r="F141" s="62"/>
      <c r="G141" s="62"/>
    </row>
    <row r="142" spans="1:7" ht="17.149999999999999" customHeight="1">
      <c r="A142" s="59"/>
      <c r="B142" s="60"/>
      <c r="C142" s="61"/>
      <c r="D142" s="61"/>
      <c r="E142" s="61"/>
      <c r="F142" s="62"/>
      <c r="G142" s="62"/>
    </row>
    <row r="143" spans="1:7" ht="17.149999999999999" customHeight="1">
      <c r="A143" s="59"/>
      <c r="B143" s="60"/>
      <c r="C143" s="61"/>
      <c r="D143" s="61"/>
      <c r="E143" s="61"/>
      <c r="F143" s="62"/>
      <c r="G143" s="62"/>
    </row>
    <row r="144" spans="1:7" ht="17.149999999999999" customHeight="1">
      <c r="A144" s="59"/>
      <c r="B144" s="60"/>
      <c r="C144" s="61"/>
      <c r="D144" s="61"/>
      <c r="E144" s="61"/>
      <c r="F144" s="62"/>
      <c r="G144" s="62"/>
    </row>
    <row r="145" spans="1:7" ht="17.149999999999999" customHeight="1">
      <c r="A145" s="59"/>
      <c r="B145" s="60"/>
      <c r="C145" s="61"/>
      <c r="D145" s="61"/>
      <c r="E145" s="61"/>
      <c r="F145" s="62"/>
      <c r="G145" s="62"/>
    </row>
    <row r="146" spans="1:7" ht="17.149999999999999" customHeight="1">
      <c r="A146" s="59"/>
      <c r="B146" s="60"/>
      <c r="C146" s="61"/>
      <c r="D146" s="61"/>
      <c r="E146" s="61"/>
      <c r="F146" s="62"/>
      <c r="G146" s="62"/>
    </row>
    <row r="147" spans="1:7" ht="17.149999999999999" customHeight="1">
      <c r="A147" s="59"/>
      <c r="B147" s="60"/>
      <c r="C147" s="61"/>
      <c r="D147" s="61"/>
      <c r="E147" s="61"/>
      <c r="F147" s="62"/>
      <c r="G147" s="62"/>
    </row>
    <row r="148" spans="1:7" ht="17.149999999999999" customHeight="1">
      <c r="A148" s="59"/>
      <c r="B148" s="60"/>
      <c r="C148" s="61"/>
      <c r="D148" s="61"/>
      <c r="E148" s="61"/>
      <c r="F148" s="62"/>
      <c r="G148" s="62"/>
    </row>
    <row r="149" spans="1:7" ht="17.149999999999999" customHeight="1">
      <c r="A149" s="59"/>
      <c r="B149" s="60"/>
      <c r="C149" s="61"/>
      <c r="D149" s="61"/>
      <c r="E149" s="61"/>
      <c r="F149" s="62"/>
      <c r="G149" s="62"/>
    </row>
    <row r="150" spans="1:7" ht="17.149999999999999" customHeight="1">
      <c r="A150" s="59"/>
      <c r="B150" s="60"/>
      <c r="C150" s="61"/>
      <c r="D150" s="61"/>
      <c r="E150" s="61"/>
      <c r="F150" s="62"/>
      <c r="G150" s="62"/>
    </row>
    <row r="151" spans="1:7" ht="17.149999999999999" customHeight="1">
      <c r="A151" s="59"/>
      <c r="B151" s="60"/>
      <c r="C151" s="61"/>
      <c r="D151" s="61"/>
      <c r="E151" s="61"/>
      <c r="F151" s="62"/>
      <c r="G151" s="62"/>
    </row>
    <row r="152" spans="1:7" ht="17.149999999999999" customHeight="1">
      <c r="A152" s="59"/>
      <c r="B152" s="60"/>
      <c r="C152" s="61"/>
      <c r="D152" s="61"/>
      <c r="E152" s="61"/>
      <c r="F152" s="62"/>
      <c r="G152" s="62"/>
    </row>
    <row r="153" spans="1:7" ht="17.149999999999999" customHeight="1">
      <c r="A153" s="59"/>
      <c r="B153" s="60"/>
      <c r="C153" s="61"/>
      <c r="D153" s="61"/>
      <c r="E153" s="61"/>
      <c r="F153" s="62"/>
      <c r="G153" s="62"/>
    </row>
    <row r="154" spans="1:7" ht="17.149999999999999" customHeight="1">
      <c r="A154" s="59"/>
      <c r="B154" s="60"/>
      <c r="C154" s="61"/>
      <c r="D154" s="61"/>
      <c r="E154" s="61"/>
      <c r="F154" s="62"/>
      <c r="G154" s="62"/>
    </row>
    <row r="155" spans="1:7" ht="17.149999999999999" customHeight="1">
      <c r="A155" s="59"/>
      <c r="B155" s="60"/>
      <c r="C155" s="61"/>
      <c r="D155" s="61"/>
      <c r="E155" s="61"/>
      <c r="F155" s="62"/>
      <c r="G155" s="62"/>
    </row>
    <row r="156" spans="1:7" ht="17.149999999999999" customHeight="1">
      <c r="A156" s="59"/>
      <c r="B156" s="60"/>
      <c r="C156" s="61"/>
      <c r="D156" s="61"/>
      <c r="E156" s="61"/>
      <c r="F156" s="62"/>
      <c r="G156" s="62"/>
    </row>
    <row r="157" spans="1:7" ht="17.149999999999999" customHeight="1">
      <c r="A157" s="59"/>
      <c r="B157" s="60"/>
      <c r="C157" s="61"/>
      <c r="D157" s="61"/>
      <c r="E157" s="61"/>
      <c r="F157" s="62"/>
      <c r="G157" s="62"/>
    </row>
    <row r="158" spans="1:7" ht="17.149999999999999" customHeight="1">
      <c r="A158" s="59"/>
      <c r="B158" s="60"/>
      <c r="C158" s="61"/>
      <c r="D158" s="61"/>
      <c r="E158" s="61"/>
      <c r="F158" s="62"/>
      <c r="G158" s="62"/>
    </row>
    <row r="159" spans="1:7" ht="17.149999999999999" customHeight="1">
      <c r="A159" s="59"/>
      <c r="B159" s="60"/>
      <c r="C159" s="61"/>
      <c r="D159" s="61"/>
      <c r="E159" s="61"/>
      <c r="F159" s="62"/>
      <c r="G159" s="62"/>
    </row>
    <row r="160" spans="1:7" ht="17.149999999999999" customHeight="1">
      <c r="A160" s="59"/>
      <c r="B160" s="60"/>
      <c r="C160" s="61"/>
      <c r="D160" s="61"/>
      <c r="E160" s="61"/>
      <c r="F160" s="62"/>
      <c r="G160" s="62"/>
    </row>
    <row r="161" spans="1:7" ht="17.149999999999999" customHeight="1">
      <c r="A161" s="59"/>
      <c r="B161" s="60"/>
      <c r="C161" s="61"/>
      <c r="D161" s="61"/>
      <c r="E161" s="61"/>
      <c r="F161" s="62"/>
      <c r="G161" s="62"/>
    </row>
    <row r="162" spans="1:7" ht="17.149999999999999" customHeight="1">
      <c r="A162" s="59"/>
      <c r="B162" s="60"/>
      <c r="C162" s="61"/>
      <c r="D162" s="61"/>
      <c r="E162" s="61"/>
      <c r="F162" s="62"/>
      <c r="G162" s="62"/>
    </row>
    <row r="163" spans="1:7" ht="17.149999999999999" customHeight="1">
      <c r="A163" s="59"/>
      <c r="B163" s="60"/>
      <c r="C163" s="61"/>
      <c r="D163" s="61"/>
      <c r="E163" s="61"/>
      <c r="F163" s="62"/>
      <c r="G163" s="62"/>
    </row>
    <row r="164" spans="1:7" ht="17.149999999999999" customHeight="1">
      <c r="A164" s="59"/>
      <c r="B164" s="60"/>
      <c r="C164" s="61"/>
      <c r="D164" s="61"/>
      <c r="E164" s="61"/>
      <c r="F164" s="62"/>
      <c r="G164" s="62"/>
    </row>
    <row r="165" spans="1:7" ht="17.149999999999999" customHeight="1">
      <c r="A165" s="59"/>
      <c r="B165" s="60"/>
      <c r="C165" s="61"/>
      <c r="D165" s="61"/>
      <c r="E165" s="61"/>
      <c r="F165" s="62"/>
      <c r="G165" s="62"/>
    </row>
    <row r="166" spans="1:7" ht="17.149999999999999" customHeight="1">
      <c r="A166" s="59"/>
      <c r="B166" s="60"/>
      <c r="C166" s="61"/>
      <c r="D166" s="61"/>
      <c r="E166" s="61"/>
      <c r="F166" s="62"/>
      <c r="G166" s="62"/>
    </row>
    <row r="167" spans="1:7" ht="17.149999999999999" customHeight="1">
      <c r="A167" s="59"/>
      <c r="B167" s="60"/>
      <c r="C167" s="61"/>
      <c r="D167" s="61"/>
      <c r="E167" s="61"/>
      <c r="F167" s="62"/>
      <c r="G167" s="62"/>
    </row>
    <row r="168" spans="1:7" ht="17.149999999999999" customHeight="1">
      <c r="A168" s="59"/>
      <c r="B168" s="60"/>
      <c r="C168" s="61"/>
      <c r="D168" s="61"/>
      <c r="E168" s="61"/>
      <c r="F168" s="62"/>
      <c r="G168" s="62"/>
    </row>
    <row r="169" spans="1:7" ht="17.149999999999999" customHeight="1">
      <c r="A169" s="59"/>
      <c r="B169" s="60"/>
      <c r="C169" s="61"/>
      <c r="D169" s="61"/>
      <c r="E169" s="61"/>
      <c r="F169" s="62"/>
      <c r="G169" s="62"/>
    </row>
    <row r="170" spans="1:7" ht="17.149999999999999" customHeight="1">
      <c r="A170" s="59"/>
      <c r="B170" s="60"/>
      <c r="C170" s="61"/>
      <c r="D170" s="61"/>
      <c r="E170" s="61"/>
      <c r="F170" s="62"/>
      <c r="G170" s="62"/>
    </row>
    <row r="171" spans="1:7" ht="17.149999999999999" customHeight="1">
      <c r="A171" s="59"/>
      <c r="B171" s="60"/>
      <c r="C171" s="61"/>
      <c r="D171" s="61"/>
      <c r="E171" s="61"/>
      <c r="F171" s="62"/>
      <c r="G171" s="62"/>
    </row>
    <row r="172" spans="1:7" ht="17.149999999999999" customHeight="1">
      <c r="A172" s="59"/>
      <c r="B172" s="60"/>
      <c r="C172" s="61"/>
      <c r="D172" s="61"/>
      <c r="E172" s="61"/>
      <c r="F172" s="62"/>
      <c r="G172" s="62"/>
    </row>
    <row r="173" spans="1:7" ht="17.149999999999999" customHeight="1">
      <c r="A173" s="59"/>
      <c r="B173" s="60"/>
      <c r="C173" s="61"/>
      <c r="D173" s="61"/>
      <c r="E173" s="61"/>
      <c r="F173" s="62"/>
      <c r="G173" s="62"/>
    </row>
    <row r="174" spans="1:7" ht="17.149999999999999" customHeight="1"/>
    <row r="175" spans="1:7" ht="17.149999999999999" customHeight="1"/>
    <row r="176" spans="1:7" ht="17.149999999999999" customHeight="1"/>
    <row r="177" ht="17.149999999999999" customHeight="1"/>
    <row r="178" ht="17.149999999999999" customHeight="1"/>
    <row r="179" ht="17.149999999999999" customHeight="1"/>
    <row r="180" ht="17.149999999999999" customHeight="1"/>
    <row r="181" ht="17.149999999999999" customHeight="1"/>
    <row r="182" ht="17.149999999999999" customHeight="1"/>
    <row r="183" ht="17.149999999999999" customHeight="1"/>
    <row r="184" ht="17.149999999999999" customHeight="1"/>
    <row r="185" ht="17.149999999999999" customHeight="1"/>
    <row r="186" ht="17.149999999999999" customHeight="1"/>
    <row r="187" ht="17.149999999999999" customHeight="1"/>
    <row r="188" ht="17.149999999999999" customHeight="1"/>
    <row r="189" ht="17.149999999999999" customHeight="1"/>
    <row r="190" ht="17.149999999999999" customHeight="1"/>
    <row r="191" ht="17.149999999999999" customHeight="1"/>
    <row r="192" ht="17.149999999999999" customHeight="1"/>
    <row r="193" ht="17.149999999999999" customHeight="1"/>
    <row r="194" ht="17.149999999999999" customHeight="1"/>
    <row r="195" ht="17.149999999999999" customHeight="1"/>
    <row r="196" ht="17.149999999999999" customHeight="1"/>
    <row r="197" ht="17.149999999999999" customHeight="1"/>
    <row r="198" ht="17.149999999999999" customHeight="1"/>
    <row r="199" ht="17.149999999999999" customHeight="1"/>
    <row r="200" ht="17.149999999999999" customHeight="1"/>
    <row r="201" ht="17.149999999999999" customHeight="1"/>
    <row r="202" ht="17.149999999999999" customHeight="1"/>
    <row r="203" ht="17.149999999999999" customHeight="1"/>
    <row r="204" ht="17.149999999999999" customHeight="1"/>
    <row r="205" ht="17.149999999999999" customHeight="1"/>
    <row r="206" ht="17.149999999999999" customHeight="1"/>
    <row r="207" ht="17.149999999999999" customHeight="1"/>
    <row r="208" ht="17.149999999999999" customHeight="1"/>
    <row r="209" ht="17.149999999999999" customHeight="1"/>
    <row r="210" ht="17.149999999999999" customHeight="1"/>
    <row r="211" ht="17.149999999999999" customHeight="1"/>
    <row r="212" ht="17.149999999999999" customHeight="1"/>
    <row r="213" ht="17.149999999999999" customHeight="1"/>
    <row r="214" ht="17.149999999999999" customHeight="1"/>
    <row r="215" ht="17.149999999999999" customHeight="1"/>
    <row r="216" ht="17.149999999999999" customHeight="1"/>
    <row r="217" ht="17.149999999999999" customHeight="1"/>
    <row r="218" ht="17.149999999999999" customHeight="1"/>
    <row r="219" ht="17.149999999999999" customHeight="1"/>
    <row r="220" ht="17.149999999999999" customHeight="1"/>
    <row r="221" ht="17.149999999999999" customHeight="1"/>
    <row r="222" ht="17.149999999999999" customHeight="1"/>
    <row r="223" ht="17.149999999999999" customHeight="1"/>
    <row r="224" ht="17.149999999999999" customHeight="1"/>
    <row r="225" ht="17.149999999999999" customHeight="1"/>
    <row r="226" ht="17.149999999999999" customHeight="1"/>
    <row r="227" ht="17.149999999999999" customHeight="1"/>
    <row r="228" ht="17.149999999999999" customHeight="1"/>
    <row r="229" ht="17.149999999999999" customHeight="1"/>
    <row r="230" ht="17.149999999999999" customHeight="1"/>
    <row r="231" ht="17.149999999999999" customHeight="1"/>
  </sheetData>
  <sheetProtection algorithmName="SHA-512" hashValue="b7U/XBf9qymrDlITswu4LbSyq8oYzo5YqqTjwUgqcke2bvMjhB8XbjvSG8yNyIORkDPfaS/RoxTZPOTf4Ng1dg==" saltValue="NzBB1OgzWhm9PX1Ne1mmQw==" spinCount="100000" sheet="1" objects="1" scenarios="1"/>
  <mergeCells count="37">
    <mergeCell ref="C7:D7"/>
    <mergeCell ref="A1:F1"/>
    <mergeCell ref="C3:D3"/>
    <mergeCell ref="C4:D4"/>
    <mergeCell ref="C5:D5"/>
    <mergeCell ref="C6:D6"/>
    <mergeCell ref="C19:D19"/>
    <mergeCell ref="C8:D8"/>
    <mergeCell ref="C9:D9"/>
    <mergeCell ref="C10:D10"/>
    <mergeCell ref="C11:D11"/>
    <mergeCell ref="C12:D12"/>
    <mergeCell ref="C13:D13"/>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C32:D32"/>
    <mergeCell ref="C33:D33"/>
    <mergeCell ref="A34:E34"/>
    <mergeCell ref="B36:C49"/>
    <mergeCell ref="D36:D41"/>
    <mergeCell ref="D42:D44"/>
    <mergeCell ref="D45:D48"/>
  </mergeCells>
  <phoneticPr fontId="15"/>
  <dataValidations count="2">
    <dataValidation type="list" allowBlank="1" showInputMessage="1" showErrorMessage="1" sqref="E4:E33" xr:uid="{CC3FAD26-6A46-4ED0-9B54-42A42D31DFFB}">
      <formula1>$E$36:$E$49</formula1>
    </dataValidation>
    <dataValidation type="list" allowBlank="1" showInputMessage="1" showErrorMessage="1" sqref="E50:E1048576 E35 E2:E3" xr:uid="{FC7A6718-2BE5-49E1-912B-3D975F7858D7}">
      <formula1>"消耗品費,食材費,印刷費,車両燃料費,光熱水費,会場賃料,車両賃借料,通信費（電話代等）,郵便代,保険料,食材調達交通費,設備整備費（該当団体のみ）,その他対象外経費"</formula1>
    </dataValidation>
  </dataValidations>
  <pageMargins left="0.70866141732283472" right="0.70866141732283472" top="0.74803149606299213" bottom="0.74803149606299213" header="0.31496062992125984" footer="0.31496062992125984"/>
  <pageSetup paperSize="9" scale="77" fitToHeight="0" orientation="portrait" cellComments="asDisplayed"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34339-B0F2-4C6F-BE4D-5229DEB26590}">
  <sheetPr>
    <pageSetUpPr fitToPage="1"/>
  </sheetPr>
  <dimension ref="A1:L36"/>
  <sheetViews>
    <sheetView view="pageBreakPreview" zoomScaleSheetLayoutView="100" workbookViewId="0">
      <selection activeCell="F22" sqref="F22:G22"/>
    </sheetView>
  </sheetViews>
  <sheetFormatPr defaultColWidth="9" defaultRowHeight="14"/>
  <cols>
    <col min="1" max="1" width="3.90625" style="4" customWidth="1"/>
    <col min="2" max="2" width="6" style="4" customWidth="1"/>
    <col min="3" max="3" width="3.26953125" style="4" customWidth="1"/>
    <col min="4" max="4" width="30.7265625" style="4" customWidth="1"/>
    <col min="5" max="5" width="14.6328125" style="4" customWidth="1"/>
    <col min="6" max="6" width="22.26953125" style="4" customWidth="1"/>
    <col min="7" max="7" width="34.26953125" style="4" customWidth="1"/>
    <col min="8" max="8" width="8" style="4" customWidth="1"/>
    <col min="9" max="9" width="9" style="4" customWidth="1"/>
    <col min="10" max="16384" width="9" style="4"/>
  </cols>
  <sheetData>
    <row r="1" spans="1:12">
      <c r="A1" s="4" t="s">
        <v>111</v>
      </c>
    </row>
    <row r="2" spans="1:12" ht="11.25" customHeight="1" thickBot="1">
      <c r="B2" s="179" t="s">
        <v>83</v>
      </c>
      <c r="C2" s="179"/>
      <c r="D2" s="179"/>
      <c r="E2" s="179"/>
      <c r="F2" s="5"/>
      <c r="G2" s="5"/>
      <c r="H2" s="28"/>
      <c r="I2" s="28"/>
      <c r="J2" s="28"/>
      <c r="K2" s="28"/>
      <c r="L2" s="28"/>
    </row>
    <row r="3" spans="1:12" ht="27.75" customHeight="1" thickBot="1">
      <c r="B3" s="179"/>
      <c r="C3" s="179"/>
      <c r="D3" s="179"/>
      <c r="E3" s="179"/>
      <c r="F3" s="25" t="s">
        <v>14</v>
      </c>
      <c r="G3" s="27" t="str">
        <f>IF(第7号様式!E14="","",第7号様式!E14)</f>
        <v/>
      </c>
      <c r="H3" s="28"/>
      <c r="I3" s="28"/>
      <c r="J3" s="28"/>
      <c r="K3" s="28"/>
      <c r="L3" s="28"/>
    </row>
    <row r="4" spans="1:12" ht="18.75" customHeight="1" thickBot="1">
      <c r="B4" s="13" t="s">
        <v>30</v>
      </c>
    </row>
    <row r="5" spans="1:12" ht="20.25" customHeight="1">
      <c r="B5" s="158" t="s">
        <v>31</v>
      </c>
      <c r="C5" s="159"/>
      <c r="D5" s="160"/>
      <c r="E5" s="111" t="s">
        <v>32</v>
      </c>
      <c r="F5" s="161" t="s">
        <v>33</v>
      </c>
      <c r="G5" s="162"/>
      <c r="H5" s="22"/>
      <c r="I5" s="22"/>
      <c r="J5" s="22"/>
      <c r="K5" s="22"/>
    </row>
    <row r="6" spans="1:12" ht="50.15" customHeight="1">
      <c r="B6" s="163" t="s">
        <v>34</v>
      </c>
      <c r="C6" s="164"/>
      <c r="D6" s="165"/>
      <c r="E6" s="275"/>
      <c r="F6" s="276"/>
      <c r="G6" s="277"/>
      <c r="H6" s="22"/>
      <c r="I6" s="22"/>
      <c r="J6" s="22"/>
      <c r="K6" s="22"/>
    </row>
    <row r="7" spans="1:12" ht="24.75" customHeight="1">
      <c r="B7" s="166" t="s">
        <v>71</v>
      </c>
      <c r="C7" s="167"/>
      <c r="D7" s="168"/>
      <c r="E7" s="278"/>
      <c r="F7" s="279"/>
      <c r="G7" s="280"/>
      <c r="H7" s="22"/>
      <c r="I7" s="22"/>
      <c r="J7" s="22"/>
      <c r="K7" s="22"/>
    </row>
    <row r="8" spans="1:12" ht="24.75" customHeight="1">
      <c r="B8" s="169"/>
      <c r="C8" s="170"/>
      <c r="D8" s="171"/>
      <c r="E8" s="281"/>
      <c r="F8" s="282"/>
      <c r="G8" s="283"/>
      <c r="H8" s="22"/>
      <c r="I8" s="22"/>
      <c r="J8" s="22"/>
      <c r="K8" s="22"/>
    </row>
    <row r="9" spans="1:12" ht="50.15" customHeight="1">
      <c r="B9" s="172" t="s">
        <v>35</v>
      </c>
      <c r="C9" s="173"/>
      <c r="D9" s="173"/>
      <c r="E9" s="275"/>
      <c r="F9" s="276"/>
      <c r="G9" s="277"/>
      <c r="H9" s="22"/>
      <c r="I9" s="22"/>
      <c r="J9" s="22"/>
      <c r="K9" s="22"/>
    </row>
    <row r="10" spans="1:12" ht="50.15" customHeight="1" thickBot="1">
      <c r="B10" s="287"/>
      <c r="C10" s="288"/>
      <c r="D10" s="289"/>
      <c r="E10" s="284"/>
      <c r="F10" s="285"/>
      <c r="G10" s="286"/>
      <c r="H10" s="22"/>
      <c r="I10" s="22"/>
      <c r="J10" s="22"/>
      <c r="K10" s="22"/>
    </row>
    <row r="11" spans="1:12" ht="40" customHeight="1" thickTop="1" thickBot="1">
      <c r="B11" s="174" t="s">
        <v>36</v>
      </c>
      <c r="C11" s="175"/>
      <c r="D11" s="176"/>
      <c r="E11" s="20" t="str">
        <f>IF(E7="","",SUM(E6:E10))</f>
        <v/>
      </c>
      <c r="F11" s="177"/>
      <c r="G11" s="178"/>
      <c r="H11" s="22"/>
      <c r="I11" s="22"/>
      <c r="J11" s="22"/>
      <c r="K11" s="22"/>
    </row>
    <row r="12" spans="1:12" ht="9.75" customHeight="1">
      <c r="B12" s="14"/>
      <c r="C12" s="14"/>
      <c r="D12" s="14"/>
      <c r="E12" s="21"/>
      <c r="F12" s="26"/>
      <c r="G12" s="5"/>
      <c r="H12" s="22"/>
      <c r="I12" s="22"/>
      <c r="J12" s="22"/>
      <c r="K12" s="22"/>
    </row>
    <row r="13" spans="1:12" ht="20.25" customHeight="1" thickBot="1">
      <c r="B13" s="11" t="s">
        <v>37</v>
      </c>
      <c r="E13" s="22"/>
      <c r="F13" s="22"/>
      <c r="G13" s="22"/>
      <c r="H13" s="22"/>
      <c r="I13" s="22"/>
      <c r="J13" s="22"/>
      <c r="K13" s="22"/>
    </row>
    <row r="14" spans="1:12" ht="20.25" customHeight="1">
      <c r="B14" s="158" t="s">
        <v>31</v>
      </c>
      <c r="C14" s="159"/>
      <c r="D14" s="202"/>
      <c r="E14" s="112" t="s">
        <v>38</v>
      </c>
      <c r="F14" s="161" t="s">
        <v>39</v>
      </c>
      <c r="G14" s="162"/>
      <c r="H14" s="22"/>
      <c r="I14" s="22"/>
      <c r="J14" s="22"/>
      <c r="K14" s="22"/>
    </row>
    <row r="15" spans="1:12" ht="80.150000000000006" customHeight="1">
      <c r="B15" s="180" t="s">
        <v>75</v>
      </c>
      <c r="C15" s="181"/>
      <c r="D15" s="15" t="s">
        <v>40</v>
      </c>
      <c r="E15" s="290"/>
      <c r="F15" s="291"/>
      <c r="G15" s="292"/>
      <c r="H15" s="22"/>
      <c r="I15" s="22"/>
      <c r="J15" s="22"/>
      <c r="K15" s="22"/>
    </row>
    <row r="16" spans="1:12" ht="80.150000000000006" customHeight="1">
      <c r="B16" s="182"/>
      <c r="C16" s="183"/>
      <c r="D16" s="16" t="s">
        <v>147</v>
      </c>
      <c r="E16" s="293"/>
      <c r="F16" s="291"/>
      <c r="G16" s="292"/>
      <c r="H16" s="22"/>
      <c r="I16" s="22"/>
      <c r="J16" s="22"/>
      <c r="K16" s="22"/>
    </row>
    <row r="17" spans="2:11" ht="80.150000000000006" customHeight="1">
      <c r="B17" s="182"/>
      <c r="C17" s="183"/>
      <c r="D17" s="15" t="s">
        <v>98</v>
      </c>
      <c r="E17" s="294"/>
      <c r="F17" s="276"/>
      <c r="G17" s="277"/>
      <c r="H17" s="22"/>
      <c r="I17" s="22"/>
      <c r="J17" s="22"/>
      <c r="K17" s="22"/>
    </row>
    <row r="18" spans="2:11" ht="80.150000000000006" customHeight="1" thickBot="1">
      <c r="B18" s="182"/>
      <c r="C18" s="183"/>
      <c r="D18" s="299"/>
      <c r="E18" s="290"/>
      <c r="F18" s="276"/>
      <c r="G18" s="277"/>
      <c r="H18" s="22"/>
      <c r="I18" s="22"/>
      <c r="J18" s="22"/>
      <c r="K18" s="22"/>
    </row>
    <row r="19" spans="2:11" ht="40" customHeight="1" thickTop="1">
      <c r="B19" s="184"/>
      <c r="C19" s="185"/>
      <c r="D19" s="17" t="s">
        <v>42</v>
      </c>
      <c r="E19" s="23" t="str">
        <f>IF(SUM(E15:E18)=0,"",SUM(E15:E18))</f>
        <v/>
      </c>
      <c r="F19" s="195"/>
      <c r="G19" s="196"/>
      <c r="H19" s="22"/>
      <c r="I19" s="22"/>
      <c r="J19" s="22"/>
      <c r="K19" s="22"/>
    </row>
    <row r="20" spans="2:11" ht="21" customHeight="1">
      <c r="B20" s="197" t="s">
        <v>43</v>
      </c>
      <c r="C20" s="198"/>
      <c r="D20" s="199"/>
      <c r="E20" s="113" t="s">
        <v>38</v>
      </c>
      <c r="F20" s="200" t="s">
        <v>44</v>
      </c>
      <c r="G20" s="201"/>
      <c r="H20" s="22"/>
      <c r="I20" s="22"/>
      <c r="J20" s="22"/>
      <c r="K20" s="22"/>
    </row>
    <row r="21" spans="2:11" ht="50.15" customHeight="1">
      <c r="B21" s="180" t="s">
        <v>69</v>
      </c>
      <c r="C21" s="186"/>
      <c r="D21" s="300"/>
      <c r="E21" s="301"/>
      <c r="F21" s="276"/>
      <c r="G21" s="277"/>
      <c r="H21" s="22"/>
      <c r="I21" s="22"/>
      <c r="J21" s="22"/>
      <c r="K21" s="22"/>
    </row>
    <row r="22" spans="2:11" ht="50.15" customHeight="1">
      <c r="B22" s="182"/>
      <c r="C22" s="187"/>
      <c r="D22" s="300"/>
      <c r="E22" s="301"/>
      <c r="F22" s="302"/>
      <c r="G22" s="303"/>
      <c r="H22" s="22"/>
      <c r="I22" s="22"/>
      <c r="J22" s="22"/>
      <c r="K22" s="22"/>
    </row>
    <row r="23" spans="2:11" ht="50.15" customHeight="1" thickBot="1">
      <c r="B23" s="182"/>
      <c r="C23" s="187"/>
      <c r="D23" s="304"/>
      <c r="E23" s="305"/>
      <c r="F23" s="297"/>
      <c r="G23" s="298"/>
      <c r="H23" s="22"/>
      <c r="I23" s="22"/>
      <c r="J23" s="22"/>
      <c r="K23" s="22"/>
    </row>
    <row r="24" spans="2:11" ht="40" customHeight="1" thickTop="1" thickBot="1">
      <c r="B24" s="182"/>
      <c r="C24" s="187"/>
      <c r="D24" s="18" t="s">
        <v>45</v>
      </c>
      <c r="E24" s="47" t="str">
        <f>IF(SUM(E21:E23)=0,"",SUM(E21:E23))</f>
        <v/>
      </c>
      <c r="F24" s="189"/>
      <c r="G24" s="190"/>
      <c r="H24" s="22"/>
      <c r="I24" s="22"/>
      <c r="J24" s="22"/>
      <c r="K24" s="22"/>
    </row>
    <row r="25" spans="2:11" ht="40" customHeight="1" thickBot="1">
      <c r="B25" s="191"/>
      <c r="C25" s="192"/>
      <c r="D25" s="19" t="s">
        <v>46</v>
      </c>
      <c r="E25" s="24" t="str">
        <f>IF(ISBLANK(E19),"",IF(E24="",E19,E19+E24))</f>
        <v/>
      </c>
      <c r="F25" s="193"/>
      <c r="G25" s="194"/>
      <c r="H25" s="22"/>
      <c r="I25" s="22"/>
      <c r="J25" s="22"/>
      <c r="K25" s="22"/>
    </row>
    <row r="26" spans="2:11">
      <c r="I26" s="12"/>
      <c r="J26" s="12"/>
    </row>
    <row r="27" spans="2:11">
      <c r="B27" s="4" t="s">
        <v>70</v>
      </c>
      <c r="I27" s="188" t="s">
        <v>47</v>
      </c>
      <c r="J27" s="188"/>
    </row>
    <row r="28" spans="2:11" ht="14.5" thickBot="1">
      <c r="I28" s="188"/>
      <c r="J28" s="188"/>
    </row>
    <row r="29" spans="2:11" ht="20.149999999999999" customHeight="1" thickBot="1">
      <c r="B29" s="10" t="s">
        <v>48</v>
      </c>
      <c r="C29" s="4" t="s">
        <v>72</v>
      </c>
      <c r="F29" s="48" t="s">
        <v>49</v>
      </c>
      <c r="G29" s="49" t="str">
        <f>IF(E19=0," ",E19)</f>
        <v/>
      </c>
      <c r="I29" s="188"/>
      <c r="J29" s="188"/>
    </row>
    <row r="30" spans="2:11" ht="20.149999999999999" customHeight="1">
      <c r="B30" s="10"/>
      <c r="G30" s="46"/>
      <c r="I30" s="188"/>
      <c r="J30" s="188"/>
    </row>
    <row r="31" spans="2:11" ht="17.25" customHeight="1">
      <c r="B31" s="50"/>
      <c r="I31" s="188"/>
      <c r="J31" s="188"/>
    </row>
    <row r="32" spans="2:11" ht="15.75" customHeight="1">
      <c r="B32" s="10" t="s">
        <v>50</v>
      </c>
      <c r="C32" s="4" t="s">
        <v>73</v>
      </c>
      <c r="I32" s="188"/>
      <c r="J32" s="188"/>
    </row>
    <row r="33" spans="2:10" ht="15.75" customHeight="1" thickBot="1">
      <c r="B33" s="10"/>
      <c r="D33" s="4" t="s">
        <v>74</v>
      </c>
      <c r="I33" s="188"/>
      <c r="J33" s="188"/>
    </row>
    <row r="34" spans="2:10" ht="20.149999999999999" customHeight="1" thickBot="1">
      <c r="F34" s="48" t="s">
        <v>51</v>
      </c>
      <c r="G34" s="49" t="str">
        <f>IF(E19="","",IF(E24="",E19-E6,E19-MAX(E6-E24,0)))</f>
        <v/>
      </c>
      <c r="I34" s="188"/>
      <c r="J34" s="188"/>
    </row>
    <row r="35" spans="2:10" ht="14.5" thickBot="1">
      <c r="G35" s="51" t="str">
        <f>IF(E23="","",IF(G12-E22&lt;=0,((E19+E20+E21)-(E10-E28)+(G12-G12)),(E19+E20+E21)-(E10-E28)+(G12-E22)))</f>
        <v/>
      </c>
    </row>
    <row r="36" spans="2:10" ht="14.5" thickBot="1">
      <c r="B36" s="89" t="s">
        <v>100</v>
      </c>
      <c r="C36" s="90" t="s">
        <v>103</v>
      </c>
      <c r="D36" s="90"/>
      <c r="E36" s="90"/>
      <c r="F36" s="91" t="s">
        <v>101</v>
      </c>
      <c r="G36" s="92">
        <f>MIN(E7,G29,G34)</f>
        <v>0</v>
      </c>
    </row>
  </sheetData>
  <sheetProtection algorithmName="SHA-512" hashValue="WRIzN4kBIO73RhuOHJGA8Sj/3k8x8lXCXE7aWc8LtNWjF4gdmi+rkjpIV23WzsHaJUcWHbuMh3q3dmD3CLCoHw==" saltValue="GR7GefGMpKEwPONmU2YLuQ==" spinCount="100000" sheet="1" objects="1" scenarios="1"/>
  <mergeCells count="32">
    <mergeCell ref="B25:C25"/>
    <mergeCell ref="F25:G25"/>
    <mergeCell ref="I27:J34"/>
    <mergeCell ref="B20:D20"/>
    <mergeCell ref="F20:G20"/>
    <mergeCell ref="B21:C24"/>
    <mergeCell ref="F21:G21"/>
    <mergeCell ref="F22:G22"/>
    <mergeCell ref="F23:G23"/>
    <mergeCell ref="F24:G24"/>
    <mergeCell ref="B14:D14"/>
    <mergeCell ref="F14:G14"/>
    <mergeCell ref="B15:C19"/>
    <mergeCell ref="F15:G15"/>
    <mergeCell ref="F16:G16"/>
    <mergeCell ref="F17:G17"/>
    <mergeCell ref="F18:G18"/>
    <mergeCell ref="F19:G19"/>
    <mergeCell ref="B9:D9"/>
    <mergeCell ref="F9:G9"/>
    <mergeCell ref="B10:D10"/>
    <mergeCell ref="F10:G10"/>
    <mergeCell ref="B11:D11"/>
    <mergeCell ref="F11:G11"/>
    <mergeCell ref="B7:D8"/>
    <mergeCell ref="E7:E8"/>
    <mergeCell ref="F7:G8"/>
    <mergeCell ref="B2:E3"/>
    <mergeCell ref="B5:D5"/>
    <mergeCell ref="F5:G5"/>
    <mergeCell ref="B6:D6"/>
    <mergeCell ref="F6:G6"/>
  </mergeCells>
  <phoneticPr fontId="15"/>
  <pageMargins left="0.78740157480314965" right="0.78740157480314965" top="0.39370078740157483" bottom="0" header="0.19685039370078741" footer="0"/>
  <pageSetup paperSize="9" scale="7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第7号様式</vt:lpstr>
      <vt:lpstr>【別紙１】各回実施報告書</vt:lpstr>
      <vt:lpstr>【別紙２－１】収支報告書</vt:lpstr>
      <vt:lpstr>【様式】支出内訳一覧【会食事業】 </vt:lpstr>
      <vt:lpstr>【別紙２－２】収支報告書</vt:lpstr>
      <vt:lpstr>【様式】支出内訳一覧【講座の開催】</vt:lpstr>
      <vt:lpstr>【別紙２－３】収支報告書</vt:lpstr>
      <vt:lpstr>【様式】支出内訳一覧【交流事業の開催】</vt:lpstr>
      <vt:lpstr>【別紙２の４】収支報告書</vt:lpstr>
      <vt:lpstr>【様式】支出内訳一覧【会食事業の立上げ】</vt:lpstr>
      <vt:lpstr>【別紙３】精算書</vt:lpstr>
      <vt:lpstr>'【別紙２－１】収支報告書'!Print_Area</vt:lpstr>
      <vt:lpstr>'【別紙２－２】収支報告書'!Print_Area</vt:lpstr>
      <vt:lpstr>'【別紙２－３】収支報告書'!Print_Area</vt:lpstr>
      <vt:lpstr>【別紙２の４】収支報告書!Print_Area</vt:lpstr>
      <vt:lpstr>【別紙３】精算書!Print_Area</vt:lpstr>
      <vt:lpstr>'【様式】支出内訳一覧【会食事業】 '!Print_Area</vt:lpstr>
      <vt:lpstr>【様式】支出内訳一覧【会食事業の立上げ】!Print_Area</vt:lpstr>
      <vt:lpstr>【様式】支出内訳一覧【交流事業の開催】!Print_Area</vt:lpstr>
      <vt:lpstr>【様式】支出内訳一覧【講座の開催】!Print_Area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kogai.y@city.tokyo-nakano.lg.jp</dc:creator>
  <cp:keywords/>
  <dc:description/>
  <cp:lastModifiedBy>末平　一俊</cp:lastModifiedBy>
  <cp:revision/>
  <cp:lastPrinted>2026-05-28T23:59:41Z</cp:lastPrinted>
  <dcterms:created xsi:type="dcterms:W3CDTF">2019-02-20T06:20:12Z</dcterms:created>
  <dcterms:modified xsi:type="dcterms:W3CDTF">2026-06-18T01:13:08Z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2023-03-30T04:55:37Z</vt:filetime>
  </property>
</Properties>
</file>