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L:\0 高齢者支援基盤整備\05 募集要項\2021　募集要項\施設系提出資料\"/>
    </mc:Choice>
  </mc:AlternateContent>
  <xr:revisionPtr revIDLastSave="0" documentId="13_ncr:1_{7448080D-E432-45EB-8677-FDA71959BA7B}" xr6:coauthVersionLast="36" xr6:coauthVersionMax="36" xr10:uidLastSave="{00000000-0000-0000-0000-000000000000}"/>
  <bookViews>
    <workbookView xWindow="0" yWindow="0" windowWidth="19560" windowHeight="7665" xr2:uid="{00000000-000D-0000-FFFF-FFFF00000000}"/>
  </bookViews>
  <sheets>
    <sheet name="按分表" sheetId="11" r:id="rId1"/>
    <sheet name="内訳（施設１）" sheetId="14" r:id="rId2"/>
    <sheet name="内訳（施設２）" sheetId="21" r:id="rId3"/>
    <sheet name="内訳（施設３）" sheetId="22" r:id="rId4"/>
    <sheet name="内訳（施設４）" sheetId="23" r:id="rId5"/>
    <sheet name="内訳（施設５）" sheetId="24" r:id="rId6"/>
    <sheet name="内訳（施設６）" sheetId="25" r:id="rId7"/>
    <sheet name="内訳（全体）" sheetId="26" r:id="rId8"/>
  </sheets>
  <definedNames>
    <definedName name="_xlnm.Print_Area" localSheetId="0">按分表!$A$1:$L$38</definedName>
    <definedName name="_xlnm.Print_Area" localSheetId="1">'内訳（施設１）'!$A$1:$K$29</definedName>
    <definedName name="_xlnm.Print_Area" localSheetId="2">'内訳（施設２）'!$A$1:$K$29</definedName>
    <definedName name="_xlnm.Print_Area" localSheetId="3">'内訳（施設３）'!$A$1:$K$29</definedName>
    <definedName name="_xlnm.Print_Area" localSheetId="4">'内訳（施設４）'!$A$1:$K$29</definedName>
    <definedName name="_xlnm.Print_Area" localSheetId="5">'内訳（施設５）'!$A$1:$K$29</definedName>
    <definedName name="_xlnm.Print_Area" localSheetId="6">'内訳（施設６）'!$A$1:$K$29</definedName>
    <definedName name="_xlnm.Print_Area" localSheetId="7">'内訳（全体）'!$A$1:$K$29</definedName>
  </definedNames>
  <calcPr calcId="191029"/>
</workbook>
</file>

<file path=xl/calcChain.xml><?xml version="1.0" encoding="utf-8"?>
<calcChain xmlns="http://schemas.openxmlformats.org/spreadsheetml/2006/main">
  <c r="I23" i="23" l="1"/>
  <c r="I23" i="25"/>
  <c r="J19" i="26"/>
  <c r="H19" i="26"/>
  <c r="F19" i="26"/>
  <c r="H16" i="26"/>
  <c r="F16" i="26"/>
  <c r="D10" i="26"/>
  <c r="D11" i="26"/>
  <c r="D12" i="26"/>
  <c r="D13" i="26"/>
  <c r="D14" i="26"/>
  <c r="D15" i="26"/>
  <c r="D16" i="26"/>
  <c r="D9" i="26"/>
  <c r="K25" i="26"/>
  <c r="K22" i="26"/>
  <c r="C16" i="26"/>
  <c r="C15" i="26"/>
  <c r="C14" i="26"/>
  <c r="C13" i="26"/>
  <c r="C12" i="26"/>
  <c r="C11" i="26"/>
  <c r="C10" i="26"/>
  <c r="C9" i="26"/>
  <c r="I7" i="26"/>
  <c r="G7" i="26"/>
  <c r="E7" i="26"/>
  <c r="B4" i="26"/>
  <c r="B3" i="26"/>
  <c r="J2" i="26"/>
  <c r="B2" i="26"/>
  <c r="D19" i="21"/>
  <c r="K19" i="21" s="1"/>
  <c r="D19" i="22"/>
  <c r="K19" i="22" s="1"/>
  <c r="D19" i="23"/>
  <c r="K19" i="23" s="1"/>
  <c r="D19" i="24"/>
  <c r="D19" i="25"/>
  <c r="D19" i="14"/>
  <c r="I7" i="25"/>
  <c r="G7" i="25"/>
  <c r="E7" i="25"/>
  <c r="I7" i="24"/>
  <c r="G7" i="24"/>
  <c r="E7" i="24"/>
  <c r="I7" i="23"/>
  <c r="G7" i="23"/>
  <c r="E7" i="23"/>
  <c r="I7" i="22"/>
  <c r="G7" i="22"/>
  <c r="I7" i="21"/>
  <c r="G7" i="21"/>
  <c r="I7" i="14"/>
  <c r="G7" i="14"/>
  <c r="J2" i="25"/>
  <c r="J2" i="24"/>
  <c r="J2" i="23"/>
  <c r="J2" i="22"/>
  <c r="J2" i="21"/>
  <c r="J2" i="14"/>
  <c r="K25" i="25"/>
  <c r="I24" i="25"/>
  <c r="K22" i="25"/>
  <c r="C17" i="25"/>
  <c r="C16" i="25"/>
  <c r="I15" i="25"/>
  <c r="C15" i="25"/>
  <c r="I14" i="25"/>
  <c r="C14" i="25"/>
  <c r="I13" i="25"/>
  <c r="C13" i="25"/>
  <c r="I12" i="25"/>
  <c r="C12" i="25"/>
  <c r="I11" i="25"/>
  <c r="C11" i="25"/>
  <c r="I10" i="25"/>
  <c r="C10" i="25"/>
  <c r="I9" i="25"/>
  <c r="C9" i="25"/>
  <c r="B4" i="25"/>
  <c r="B3" i="25"/>
  <c r="B2" i="25"/>
  <c r="K25" i="24"/>
  <c r="I24" i="24"/>
  <c r="I23" i="24"/>
  <c r="K22" i="24"/>
  <c r="C17" i="24"/>
  <c r="C16" i="24"/>
  <c r="I15" i="24"/>
  <c r="C15" i="24"/>
  <c r="I14" i="24"/>
  <c r="C14" i="24"/>
  <c r="I13" i="24"/>
  <c r="C13" i="24"/>
  <c r="I12" i="24"/>
  <c r="C12" i="24"/>
  <c r="I11" i="24"/>
  <c r="C11" i="24"/>
  <c r="I10" i="24"/>
  <c r="C10" i="24"/>
  <c r="I9" i="24"/>
  <c r="C9" i="24"/>
  <c r="B4" i="24"/>
  <c r="B3" i="24"/>
  <c r="B2" i="24"/>
  <c r="K25" i="23"/>
  <c r="I24" i="23"/>
  <c r="K22" i="23"/>
  <c r="C17" i="23"/>
  <c r="C16" i="23"/>
  <c r="I15" i="23"/>
  <c r="C15" i="23"/>
  <c r="I14" i="23"/>
  <c r="C14" i="23"/>
  <c r="I13" i="23"/>
  <c r="C13" i="23"/>
  <c r="I12" i="23"/>
  <c r="C12" i="23"/>
  <c r="I11" i="23"/>
  <c r="C11" i="23"/>
  <c r="I10" i="23"/>
  <c r="C10" i="23"/>
  <c r="I9" i="23"/>
  <c r="C9" i="23"/>
  <c r="B4" i="23"/>
  <c r="B3" i="23"/>
  <c r="B2" i="23"/>
  <c r="K25" i="22"/>
  <c r="I24" i="22"/>
  <c r="I23" i="22"/>
  <c r="K22" i="22"/>
  <c r="C17" i="22"/>
  <c r="C16" i="22"/>
  <c r="I15" i="22"/>
  <c r="C15" i="22"/>
  <c r="I14" i="22"/>
  <c r="C14" i="22"/>
  <c r="I13" i="22"/>
  <c r="C13" i="22"/>
  <c r="I12" i="22"/>
  <c r="C12" i="22"/>
  <c r="I11" i="22"/>
  <c r="C11" i="22"/>
  <c r="I10" i="22"/>
  <c r="C10" i="22"/>
  <c r="I9" i="22"/>
  <c r="C9" i="22"/>
  <c r="E7" i="22"/>
  <c r="B4" i="22"/>
  <c r="B3" i="22"/>
  <c r="B2" i="22"/>
  <c r="K25" i="21"/>
  <c r="I24" i="21"/>
  <c r="I23" i="21"/>
  <c r="K22" i="21"/>
  <c r="C17" i="21"/>
  <c r="C16" i="21"/>
  <c r="I15" i="21"/>
  <c r="C15" i="21"/>
  <c r="I14" i="21"/>
  <c r="C14" i="21"/>
  <c r="I13" i="21"/>
  <c r="C13" i="21"/>
  <c r="I12" i="21"/>
  <c r="C12" i="21"/>
  <c r="I11" i="21"/>
  <c r="C11" i="21"/>
  <c r="I10" i="21"/>
  <c r="C10" i="21"/>
  <c r="I9" i="21"/>
  <c r="C9" i="21"/>
  <c r="E7" i="21"/>
  <c r="B4" i="21"/>
  <c r="B3" i="21"/>
  <c r="B2" i="21"/>
  <c r="D19" i="26" l="1"/>
  <c r="K19" i="26" s="1"/>
  <c r="K19" i="25"/>
  <c r="K19" i="24"/>
  <c r="I24" i="14" l="1"/>
  <c r="I23" i="14"/>
  <c r="K19" i="14"/>
  <c r="K22" i="14"/>
  <c r="K25" i="14"/>
  <c r="I10" i="14"/>
  <c r="I11" i="14"/>
  <c r="I12" i="14"/>
  <c r="I13" i="14"/>
  <c r="I14" i="14"/>
  <c r="I15" i="14"/>
  <c r="I9" i="14"/>
  <c r="E7" i="14" l="1"/>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21" s="1"/>
  <c r="G17" i="11"/>
  <c r="D16" i="22" s="1"/>
  <c r="J16" i="22" s="1"/>
  <c r="K16" i="22" s="1"/>
  <c r="H17" i="11"/>
  <c r="D16" i="23" s="1"/>
  <c r="J16" i="23" s="1"/>
  <c r="K16" i="23" s="1"/>
  <c r="I17" i="11"/>
  <c r="D16" i="24" s="1"/>
  <c r="J17" i="11"/>
  <c r="D16" i="25" s="1"/>
  <c r="J16" i="25" s="1"/>
  <c r="K16" i="25" s="1"/>
  <c r="F16" i="11"/>
  <c r="D15" i="21" s="1"/>
  <c r="G16" i="11"/>
  <c r="D15" i="22" s="1"/>
  <c r="H16" i="11"/>
  <c r="D15" i="23" s="1"/>
  <c r="I16" i="11"/>
  <c r="D15" i="24" s="1"/>
  <c r="J16" i="11"/>
  <c r="D15" i="25" s="1"/>
  <c r="F15" i="11"/>
  <c r="D14" i="21" s="1"/>
  <c r="G15" i="11"/>
  <c r="D14" i="22" s="1"/>
  <c r="H15" i="11"/>
  <c r="D14" i="23" s="1"/>
  <c r="I15" i="11"/>
  <c r="D14" i="24" s="1"/>
  <c r="J15" i="11"/>
  <c r="D14" i="25" s="1"/>
  <c r="F14" i="11"/>
  <c r="D13" i="21" s="1"/>
  <c r="G14" i="11"/>
  <c r="D13" i="22" s="1"/>
  <c r="H14" i="11"/>
  <c r="D13" i="23" s="1"/>
  <c r="J13" i="23" s="1"/>
  <c r="K13" i="23" s="1"/>
  <c r="I14" i="11"/>
  <c r="D13" i="24" s="1"/>
  <c r="J14" i="11"/>
  <c r="D13" i="25" s="1"/>
  <c r="F13" i="11"/>
  <c r="D12" i="21" s="1"/>
  <c r="G13" i="11"/>
  <c r="D12" i="22" s="1"/>
  <c r="H13" i="11"/>
  <c r="D12" i="23" s="1"/>
  <c r="J12" i="23" s="1"/>
  <c r="K12" i="23" s="1"/>
  <c r="I13" i="11"/>
  <c r="D12" i="24" s="1"/>
  <c r="J13" i="11"/>
  <c r="D12" i="25" s="1"/>
  <c r="F12" i="11"/>
  <c r="D11" i="21" s="1"/>
  <c r="G12" i="11"/>
  <c r="D11" i="22" s="1"/>
  <c r="H12" i="11"/>
  <c r="D11" i="23" s="1"/>
  <c r="I12" i="11"/>
  <c r="D11" i="24" s="1"/>
  <c r="J12" i="11"/>
  <c r="D11" i="25" s="1"/>
  <c r="F11" i="11"/>
  <c r="D10" i="21" s="1"/>
  <c r="G11" i="11"/>
  <c r="D10" i="22" s="1"/>
  <c r="J10" i="22" s="1"/>
  <c r="K10" i="22" s="1"/>
  <c r="H11" i="11"/>
  <c r="D10" i="23" s="1"/>
  <c r="I11" i="11"/>
  <c r="D10" i="24" s="1"/>
  <c r="J11" i="11"/>
  <c r="D10" i="25" s="1"/>
  <c r="F10" i="11"/>
  <c r="D9" i="21" s="1"/>
  <c r="G10" i="11"/>
  <c r="D9" i="22" s="1"/>
  <c r="H10" i="11"/>
  <c r="D9" i="23" s="1"/>
  <c r="I10" i="11"/>
  <c r="D9" i="24" s="1"/>
  <c r="J10" i="11"/>
  <c r="D9" i="25" s="1"/>
  <c r="E11" i="11"/>
  <c r="D10" i="14" s="1"/>
  <c r="E12" i="11"/>
  <c r="D11" i="14" s="1"/>
  <c r="E13" i="11"/>
  <c r="D12" i="14" s="1"/>
  <c r="E14" i="11"/>
  <c r="D13" i="14" s="1"/>
  <c r="E15" i="11"/>
  <c r="D14" i="14" s="1"/>
  <c r="E16" i="11"/>
  <c r="D15" i="14" s="1"/>
  <c r="E17" i="11"/>
  <c r="D16" i="14" s="1"/>
  <c r="J16" i="14" s="1"/>
  <c r="E10" i="11"/>
  <c r="D9" i="14" s="1"/>
  <c r="J13" i="25" l="1"/>
  <c r="K13" i="25" s="1"/>
  <c r="J16" i="24"/>
  <c r="K16" i="24" s="1"/>
  <c r="J10" i="25"/>
  <c r="K10" i="25" s="1"/>
  <c r="J13" i="24"/>
  <c r="K13" i="24" s="1"/>
  <c r="J14" i="25"/>
  <c r="K14" i="25" s="1"/>
  <c r="J10" i="24"/>
  <c r="K10" i="24" s="1"/>
  <c r="J11" i="25"/>
  <c r="K11" i="25" s="1"/>
  <c r="J14" i="24"/>
  <c r="K14" i="24" s="1"/>
  <c r="J15" i="25"/>
  <c r="K15" i="25" s="1"/>
  <c r="J11" i="24"/>
  <c r="K11" i="24" s="1"/>
  <c r="J15" i="24"/>
  <c r="K15" i="24" s="1"/>
  <c r="H9" i="26"/>
  <c r="J13" i="21"/>
  <c r="K13" i="21" s="1"/>
  <c r="J15" i="23"/>
  <c r="K15" i="23" s="1"/>
  <c r="J10" i="21"/>
  <c r="K10" i="21" s="1"/>
  <c r="J14" i="21"/>
  <c r="K14" i="21" s="1"/>
  <c r="J15" i="22"/>
  <c r="K15" i="22" s="1"/>
  <c r="F15" i="26"/>
  <c r="J9" i="23"/>
  <c r="J12" i="22"/>
  <c r="K12" i="22" s="1"/>
  <c r="J14" i="22"/>
  <c r="K14" i="22" s="1"/>
  <c r="J14" i="14"/>
  <c r="F10" i="26"/>
  <c r="J13" i="22"/>
  <c r="K13" i="22" s="1"/>
  <c r="F14" i="26"/>
  <c r="J9" i="24"/>
  <c r="J12" i="24"/>
  <c r="K12" i="24" s="1"/>
  <c r="J12" i="25"/>
  <c r="K12" i="25" s="1"/>
  <c r="J15" i="21"/>
  <c r="K15" i="21" s="1"/>
  <c r="J9" i="14"/>
  <c r="J11" i="23"/>
  <c r="K11" i="23" s="1"/>
  <c r="K16" i="14"/>
  <c r="J9" i="22"/>
  <c r="K9" i="22" s="1"/>
  <c r="J12" i="21"/>
  <c r="K12" i="21" s="1"/>
  <c r="J16" i="21"/>
  <c r="K16" i="21" s="1"/>
  <c r="F18" i="24" l="1"/>
  <c r="F18" i="25"/>
  <c r="J9" i="25"/>
  <c r="K9" i="25" s="1"/>
  <c r="K14" i="14"/>
  <c r="K9" i="23"/>
  <c r="J10" i="23"/>
  <c r="K10" i="23" s="1"/>
  <c r="H18" i="25"/>
  <c r="K9" i="24"/>
  <c r="H10" i="26"/>
  <c r="F11" i="26"/>
  <c r="H18" i="24"/>
  <c r="H18" i="21"/>
  <c r="H15" i="26"/>
  <c r="H18" i="22"/>
  <c r="F18" i="21"/>
  <c r="F9" i="26"/>
  <c r="F18" i="14"/>
  <c r="F20" i="14" s="1"/>
  <c r="J11" i="21"/>
  <c r="K11" i="21" s="1"/>
  <c r="J14" i="23"/>
  <c r="K14" i="23" s="1"/>
  <c r="J10" i="14"/>
  <c r="K10" i="14" s="1"/>
  <c r="H11" i="26"/>
  <c r="J15" i="14"/>
  <c r="K15" i="14" s="1"/>
  <c r="J11" i="22"/>
  <c r="K11" i="22" s="1"/>
  <c r="H12" i="26"/>
  <c r="H13" i="26"/>
  <c r="H18" i="14"/>
  <c r="H21" i="14" s="1"/>
  <c r="J9" i="21"/>
  <c r="K9" i="21" s="1"/>
  <c r="F18" i="22"/>
  <c r="F12" i="26"/>
  <c r="F18" i="23"/>
  <c r="J11" i="14"/>
  <c r="K11" i="14" s="1"/>
  <c r="J12" i="14"/>
  <c r="K12" i="14" s="1"/>
  <c r="F13" i="26"/>
  <c r="J13" i="14"/>
  <c r="K13" i="14" s="1"/>
  <c r="H14" i="26"/>
  <c r="H18" i="23"/>
  <c r="K9" i="14"/>
  <c r="F21" i="14"/>
  <c r="C17" i="14"/>
  <c r="C10" i="14"/>
  <c r="C11" i="14"/>
  <c r="C12" i="14"/>
  <c r="C13" i="14"/>
  <c r="C14" i="14"/>
  <c r="C15" i="14"/>
  <c r="C16" i="14"/>
  <c r="C9" i="14"/>
  <c r="H20" i="14" l="1"/>
  <c r="F20" i="25"/>
  <c r="F21" i="25"/>
  <c r="H21" i="24"/>
  <c r="H20" i="24"/>
  <c r="H21" i="25"/>
  <c r="H20" i="25"/>
  <c r="H18" i="26"/>
  <c r="H21" i="26" s="1"/>
  <c r="F21" i="24"/>
  <c r="F20" i="24"/>
  <c r="H20" i="22"/>
  <c r="H21" i="22"/>
  <c r="F20" i="22"/>
  <c r="F21" i="22"/>
  <c r="F18" i="26"/>
  <c r="H21" i="21"/>
  <c r="H20" i="21"/>
  <c r="H21" i="23"/>
  <c r="H20" i="23"/>
  <c r="F20" i="23"/>
  <c r="F21" i="23"/>
  <c r="F20" i="21"/>
  <c r="F21" i="21"/>
  <c r="B3" i="14"/>
  <c r="B4" i="14"/>
  <c r="B2" i="14"/>
  <c r="H20" i="26" l="1"/>
  <c r="F20" i="26"/>
  <c r="F21" i="26"/>
  <c r="K24" i="11"/>
  <c r="L24" i="11" s="1"/>
  <c r="K12" i="11"/>
  <c r="L12" i="11" s="1"/>
  <c r="J11" i="26" s="1"/>
  <c r="K11" i="26" s="1"/>
  <c r="K16" i="11"/>
  <c r="L16" i="11" s="1"/>
  <c r="J15" i="26" s="1"/>
  <c r="K15" i="26" s="1"/>
  <c r="K20" i="11"/>
  <c r="L20" i="11" s="1"/>
  <c r="K23" i="11"/>
  <c r="L23" i="11" s="1"/>
  <c r="K27" i="11"/>
  <c r="L27" i="11" s="1"/>
  <c r="K10" i="11"/>
  <c r="L10" i="11" s="1"/>
  <c r="J9" i="26" s="1"/>
  <c r="K22" i="11"/>
  <c r="L22" i="11" s="1"/>
  <c r="K28" i="11"/>
  <c r="L28" i="11" s="1"/>
  <c r="K29" i="11"/>
  <c r="L29" i="11" s="1"/>
  <c r="K30" i="11"/>
  <c r="L30" i="11" s="1"/>
  <c r="K17" i="11"/>
  <c r="L17" i="11" s="1"/>
  <c r="J16" i="26" s="1"/>
  <c r="K16" i="26" s="1"/>
  <c r="K13" i="11"/>
  <c r="L13" i="11" s="1"/>
  <c r="J12" i="26" s="1"/>
  <c r="K12" i="26" s="1"/>
  <c r="K21" i="11"/>
  <c r="L21" i="11" s="1"/>
  <c r="K14" i="11"/>
  <c r="L14" i="11" s="1"/>
  <c r="J13" i="26" s="1"/>
  <c r="K13" i="26" s="1"/>
  <c r="K15" i="11"/>
  <c r="L15" i="11" s="1"/>
  <c r="J14" i="26" s="1"/>
  <c r="K14" i="26" s="1"/>
  <c r="K11" i="11"/>
  <c r="L11" i="11" s="1"/>
  <c r="J10" i="26" s="1"/>
  <c r="K10" i="26" s="1"/>
  <c r="K9" i="26" l="1"/>
  <c r="J18" i="26"/>
  <c r="L25" i="11"/>
  <c r="L18" i="11"/>
  <c r="J20" i="26" l="1"/>
  <c r="J21" i="26"/>
  <c r="E18" i="11"/>
  <c r="I18" i="11"/>
  <c r="D17" i="24" s="1"/>
  <c r="J17" i="24" s="1"/>
  <c r="J18" i="24" s="1"/>
  <c r="H18" i="11"/>
  <c r="D17" i="23" s="1"/>
  <c r="J17" i="23" s="1"/>
  <c r="J18" i="23" s="1"/>
  <c r="F18" i="11"/>
  <c r="D17" i="21" s="1"/>
  <c r="J17" i="21" s="1"/>
  <c r="J18" i="21" s="1"/>
  <c r="J18" i="11"/>
  <c r="D17" i="25" s="1"/>
  <c r="J17" i="25" s="1"/>
  <c r="J18" i="25" s="1"/>
  <c r="G18" i="11"/>
  <c r="D17" i="22" s="1"/>
  <c r="J17" i="22" s="1"/>
  <c r="J18" i="22" s="1"/>
  <c r="E25" i="11"/>
  <c r="E26" i="11" s="1"/>
  <c r="D23" i="14" s="1"/>
  <c r="F25" i="11"/>
  <c r="F26" i="11" s="1"/>
  <c r="D23" i="21" s="1"/>
  <c r="J25" i="11"/>
  <c r="G25" i="11"/>
  <c r="G26" i="11" s="1"/>
  <c r="D23" i="22" s="1"/>
  <c r="H25" i="11"/>
  <c r="I25" i="11"/>
  <c r="J23" i="22" l="1"/>
  <c r="K23" i="22" s="1"/>
  <c r="J20" i="25"/>
  <c r="J21" i="25"/>
  <c r="J23" i="21"/>
  <c r="K23" i="21" s="1"/>
  <c r="J20" i="21"/>
  <c r="J21" i="21"/>
  <c r="J23" i="14"/>
  <c r="K23" i="14" s="1"/>
  <c r="J20" i="23"/>
  <c r="J21" i="23"/>
  <c r="J21" i="22"/>
  <c r="J20" i="22"/>
  <c r="J21" i="24"/>
  <c r="J20" i="24"/>
  <c r="H19" i="11"/>
  <c r="I19" i="11"/>
  <c r="J19" i="11"/>
  <c r="H26" i="11"/>
  <c r="D23" i="23" s="1"/>
  <c r="J26" i="11"/>
  <c r="D23" i="25" s="1"/>
  <c r="I26" i="11"/>
  <c r="D23" i="24" s="1"/>
  <c r="F19" i="11"/>
  <c r="G19" i="11"/>
  <c r="E19" i="11"/>
  <c r="D17" i="14"/>
  <c r="D8" i="11"/>
  <c r="D18" i="23" l="1"/>
  <c r="D18" i="22"/>
  <c r="D18" i="21"/>
  <c r="D18" i="25"/>
  <c r="D21" i="25" s="1"/>
  <c r="D18" i="14"/>
  <c r="D18" i="24"/>
  <c r="F23" i="26"/>
  <c r="J23" i="25"/>
  <c r="K23" i="25" s="1"/>
  <c r="D21" i="24"/>
  <c r="G18" i="24"/>
  <c r="E18" i="24"/>
  <c r="K18" i="24"/>
  <c r="G18" i="14"/>
  <c r="E18" i="14"/>
  <c r="D21" i="23"/>
  <c r="E18" i="23"/>
  <c r="G18" i="23"/>
  <c r="K18" i="23"/>
  <c r="G18" i="22"/>
  <c r="E18" i="22"/>
  <c r="D21" i="22"/>
  <c r="K18" i="22"/>
  <c r="G18" i="21"/>
  <c r="E18" i="21"/>
  <c r="D21" i="21"/>
  <c r="K18" i="21"/>
  <c r="J17" i="14"/>
  <c r="J18" i="14" s="1"/>
  <c r="K18" i="14" s="1"/>
  <c r="D21" i="14"/>
  <c r="G21" i="14" s="1"/>
  <c r="G22" i="14" s="1"/>
  <c r="D32" i="11"/>
  <c r="D24" i="26" s="1"/>
  <c r="C32" i="11"/>
  <c r="D26" i="11"/>
  <c r="D23" i="26" s="1"/>
  <c r="C26" i="11"/>
  <c r="D19" i="11"/>
  <c r="C19" i="11"/>
  <c r="K18" i="25" l="1"/>
  <c r="D18" i="26"/>
  <c r="D33" i="11"/>
  <c r="E18" i="25"/>
  <c r="C33" i="11"/>
  <c r="G18" i="25"/>
  <c r="H23" i="26"/>
  <c r="J23" i="23"/>
  <c r="K23" i="23" s="1"/>
  <c r="J23" i="24"/>
  <c r="K23" i="24" s="1"/>
  <c r="D26" i="26"/>
  <c r="E18" i="26"/>
  <c r="D21" i="26"/>
  <c r="G18" i="26"/>
  <c r="K18" i="26"/>
  <c r="I18" i="22"/>
  <c r="I18" i="23"/>
  <c r="I18" i="25"/>
  <c r="I18" i="24"/>
  <c r="E21" i="24"/>
  <c r="G21" i="24"/>
  <c r="G22" i="24" s="1"/>
  <c r="K21" i="24"/>
  <c r="G21" i="25"/>
  <c r="G22" i="25" s="1"/>
  <c r="E21" i="25"/>
  <c r="K21" i="25"/>
  <c r="G21" i="21"/>
  <c r="G22" i="21" s="1"/>
  <c r="E21" i="21"/>
  <c r="K21" i="21"/>
  <c r="I18" i="21"/>
  <c r="G21" i="22"/>
  <c r="G22" i="22" s="1"/>
  <c r="E21" i="22"/>
  <c r="K21" i="22"/>
  <c r="G21" i="23"/>
  <c r="G22" i="23" s="1"/>
  <c r="E21" i="23"/>
  <c r="K21" i="23"/>
  <c r="I18" i="14"/>
  <c r="E21" i="14"/>
  <c r="I21" i="14" s="1"/>
  <c r="J20" i="14"/>
  <c r="J21" i="14"/>
  <c r="K21" i="14" s="1"/>
  <c r="J23" i="26" l="1"/>
  <c r="I18" i="26"/>
  <c r="G21" i="26"/>
  <c r="G22" i="26" s="1"/>
  <c r="E21" i="26"/>
  <c r="D27" i="26"/>
  <c r="K21" i="26"/>
  <c r="E22" i="22"/>
  <c r="I21" i="22"/>
  <c r="E22" i="23"/>
  <c r="I21" i="23"/>
  <c r="E22" i="21"/>
  <c r="I21" i="21"/>
  <c r="E22" i="25"/>
  <c r="I21" i="25"/>
  <c r="K23" i="26"/>
  <c r="E22" i="24"/>
  <c r="I21" i="24"/>
  <c r="E22" i="14"/>
  <c r="L31" i="11"/>
  <c r="E22" i="26" l="1"/>
  <c r="I21" i="26"/>
  <c r="F31" i="11"/>
  <c r="F32" i="11" s="1"/>
  <c r="J31" i="11"/>
  <c r="J32" i="11" s="1"/>
  <c r="H31" i="11"/>
  <c r="H32" i="11" s="1"/>
  <c r="G31" i="11"/>
  <c r="G32" i="11" s="1"/>
  <c r="I31" i="11"/>
  <c r="I32" i="11" s="1"/>
  <c r="E31" i="11"/>
  <c r="E32" i="11" s="1"/>
  <c r="E33" i="11" s="1"/>
  <c r="D24" i="24" l="1"/>
  <c r="I33" i="11"/>
  <c r="D24" i="22"/>
  <c r="G33" i="11"/>
  <c r="D24" i="23"/>
  <c r="H33" i="11"/>
  <c r="D24" i="21"/>
  <c r="D26" i="21" s="1"/>
  <c r="F33" i="11"/>
  <c r="D24" i="25"/>
  <c r="J33" i="11"/>
  <c r="H26" i="25"/>
  <c r="H27" i="25" s="1"/>
  <c r="F26" i="25"/>
  <c r="F27" i="25" s="1"/>
  <c r="H26" i="24"/>
  <c r="H27" i="24" s="1"/>
  <c r="F26" i="24"/>
  <c r="F27" i="24" s="1"/>
  <c r="H26" i="23"/>
  <c r="H27" i="23" s="1"/>
  <c r="F26" i="23"/>
  <c r="F27" i="23" s="1"/>
  <c r="F26" i="22"/>
  <c r="F27" i="22" s="1"/>
  <c r="H26" i="22"/>
  <c r="H27" i="22" s="1"/>
  <c r="F26" i="21"/>
  <c r="F27" i="21" s="1"/>
  <c r="H26" i="21"/>
  <c r="H27" i="21" s="1"/>
  <c r="D26" i="23"/>
  <c r="D27" i="23" s="1"/>
  <c r="D26" i="22"/>
  <c r="J24" i="25"/>
  <c r="J26" i="25" s="1"/>
  <c r="D26" i="25"/>
  <c r="D27" i="25" s="1"/>
  <c r="D26" i="24"/>
  <c r="D27" i="24" s="1"/>
  <c r="D24" i="14"/>
  <c r="J24" i="24" l="1"/>
  <c r="J26" i="24" s="1"/>
  <c r="J24" i="23"/>
  <c r="K24" i="23" s="1"/>
  <c r="J24" i="22"/>
  <c r="J26" i="22" s="1"/>
  <c r="J27" i="22" s="1"/>
  <c r="J24" i="21"/>
  <c r="J26" i="21" s="1"/>
  <c r="J27" i="21" s="1"/>
  <c r="H24" i="26"/>
  <c r="H26" i="26" s="1"/>
  <c r="H27" i="26" s="1"/>
  <c r="F24" i="26"/>
  <c r="F26" i="26" s="1"/>
  <c r="F27" i="26" s="1"/>
  <c r="K24" i="25"/>
  <c r="D27" i="21"/>
  <c r="K26" i="25"/>
  <c r="J27" i="25"/>
  <c r="K27" i="25" s="1"/>
  <c r="K26" i="24"/>
  <c r="J27" i="24"/>
  <c r="K27" i="24" s="1"/>
  <c r="D27" i="22"/>
  <c r="K27" i="22" s="1"/>
  <c r="H26" i="14"/>
  <c r="H27" i="14" s="1"/>
  <c r="F26" i="14"/>
  <c r="F27" i="14" s="1"/>
  <c r="D26" i="14"/>
  <c r="K24" i="21" l="1"/>
  <c r="K24" i="24"/>
  <c r="K26" i="21"/>
  <c r="K27" i="21"/>
  <c r="J26" i="23"/>
  <c r="K26" i="23" s="1"/>
  <c r="K26" i="22"/>
  <c r="K24" i="22"/>
  <c r="J24" i="14"/>
  <c r="K24" i="14" s="1"/>
  <c r="D27" i="14"/>
  <c r="J27" i="23" l="1"/>
  <c r="K27" i="23" s="1"/>
  <c r="J26" i="14"/>
  <c r="K26" i="14" s="1"/>
  <c r="J24" i="26"/>
  <c r="K24" i="26" s="1"/>
  <c r="J27" i="14" l="1"/>
  <c r="K27" i="14" s="1"/>
  <c r="J26" i="26"/>
  <c r="J27" i="26" s="1"/>
  <c r="K27" i="26" s="1"/>
  <c r="K26"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J1" authorId="0" shapeId="0" xr:uid="{00000000-0006-0000-0000-00000100000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xr:uid="{00000000-0006-0000-0000-00000200000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xr:uid="{00000000-0006-0000-0000-00000300000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<sst xmlns="http://schemas.openxmlformats.org/spreadsheetml/2006/main" count="253" uniqueCount="67">
  <si>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</si>
  <si>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</si>
  <si>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</si>
  <si>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</si>
  <si>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</si>
  <si>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</si>
  <si>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</si>
  <si>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</si>
  <si>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</si>
  <si>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</si>
  <si>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</si>
  <si>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</si>
  <si>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</si>
  <si>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</si>
  <si>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</si>
  <si>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</si>
  <si>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</si>
  <si>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</si>
  <si>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</si>
  <si>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</si>
  <si>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</si>
  <si>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</si>
  <si>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</si>
  <si>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</si>
  <si>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</si>
  <si>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</si>
  <si>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</si>
  <si>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</si>
  <si>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</si>
  <si>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</si>
  <si>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※整備費補助を受けない施設が複数ある場合、１列にまとめて記載して構いません。</t>
    <rPh sb="1" eb="3">
      <t>セイビ</t>
    </rPh>
    <rPh sb="3" eb="4">
      <t>ヒ</t>
    </rPh>
    <rPh sb="4" eb="6">
      <t>ホジョ</t>
    </rPh>
    <rPh sb="7" eb="8">
      <t>ウ</t>
    </rPh>
    <rPh sb="11" eb="13">
      <t>シセツ</t>
    </rPh>
    <rPh sb="14" eb="16">
      <t>フクスウ</t>
    </rPh>
    <rPh sb="18" eb="20">
      <t>バアイ</t>
    </rPh>
    <rPh sb="22" eb="23">
      <t>レツ</t>
    </rPh>
    <rPh sb="28" eb="30">
      <t>キサイ</t>
    </rPh>
    <rPh sb="32" eb="33">
      <t>カマ</t>
    </rPh>
    <phoneticPr fontId="1"/>
  </si>
  <si>
    <t>合計</t>
    <rPh sb="0" eb="2">
      <t>ゴウケイ</t>
    </rPh>
    <phoneticPr fontId="1"/>
  </si>
  <si>
    <t>※備品費は面積按分でなくとも構いません。各施設で利用する備品の金額をご記入ください。</t>
    <rPh sb="1" eb="3">
      <t>ビヒン</t>
    </rPh>
    <rPh sb="3" eb="4">
      <t>ヒ</t>
    </rPh>
    <rPh sb="5" eb="7">
      <t>メンセキ</t>
    </rPh>
    <rPh sb="7" eb="9">
      <t>アンブン</t>
    </rPh>
    <rPh sb="14" eb="15">
      <t>カマ</t>
    </rPh>
    <rPh sb="20" eb="21">
      <t>カク</t>
    </rPh>
    <rPh sb="21" eb="23">
      <t>シセツ</t>
    </rPh>
    <rPh sb="24" eb="26">
      <t>リヨウ</t>
    </rPh>
    <rPh sb="28" eb="30">
      <t>ビヒン</t>
    </rPh>
    <rPh sb="31" eb="32">
      <t>キン</t>
    </rPh>
    <rPh sb="32" eb="33">
      <t>ガク</t>
    </rPh>
    <rPh sb="35" eb="37">
      <t>キニュウ</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</si>
  <si>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</si>
  <si>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</si>
  <si>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</si>
  <si>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</si>
  <si>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</si>
  <si>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</si>
  <si>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</si>
  <si>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</si>
  <si>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</si>
  <si>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</si>
  <si>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</si>
  <si>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</si>
  <si>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</si>
  <si>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</si>
  <si>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</si>
  <si>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</si>
  <si>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</si>
  <si>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</si>
  <si>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</si>
  <si>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</si>
  <si>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</si>
  <si>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</si>
  <si>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</si>
  <si>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</si>
  <si>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</si>
  <si>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</si>
  <si>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</si>
  <si>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</si>
  <si>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</si>
  <si>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事業費按分表</t>
    <rPh sb="0" eb="2">
      <t>ジギョウ</t>
    </rPh>
    <rPh sb="2" eb="3">
      <t>ヒ</t>
    </rPh>
    <rPh sb="3" eb="5">
      <t>アンブン</t>
    </rPh>
    <rPh sb="5" eb="6">
      <t>ヒョウ</t>
    </rPh>
    <phoneticPr fontId="1"/>
  </si>
  <si>
    <t>事　業　費　内　訳（全体）</t>
    <rPh sb="0" eb="1">
      <t>コト</t>
    </rPh>
    <rPh sb="2" eb="3">
      <t>ギョウ</t>
    </rPh>
    <rPh sb="4" eb="5">
      <t>ヒ</t>
    </rPh>
    <rPh sb="6" eb="7">
      <t>ナイ</t>
    </rPh>
    <rPh sb="8" eb="9">
      <t>ヤク</t>
    </rPh>
    <rPh sb="10" eb="12">
      <t>ゼンタイ</t>
    </rPh>
    <phoneticPr fontId="1"/>
  </si>
  <si>
    <t>区市町村名：</t>
    <rPh sb="0" eb="4">
      <t>クシチョウソン</t>
    </rPh>
    <rPh sb="4" eb="5">
      <t>メイ</t>
    </rPh>
    <phoneticPr fontId="1"/>
  </si>
  <si>
    <t>運営事業者：</t>
    <rPh sb="0" eb="2">
      <t>ウンエイ</t>
    </rPh>
    <rPh sb="2" eb="5">
      <t>ジギョウシャ</t>
    </rPh>
    <phoneticPr fontId="1"/>
  </si>
  <si>
    <t>整備区分：</t>
    <rPh sb="0" eb="2">
      <t>セイビ</t>
    </rPh>
    <rPh sb="2" eb="4">
      <t>クブン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</si>
</sst>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2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194">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5"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2"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3" fillId="0" borderId="0" xfId="3" applyFont="1" applyAlignment="1">
      <alignment vertical="center"/>
    </xf>
    <xf numFmtId="0" fontId="13" fillId="0" borderId="37" xfId="3" applyFont="1" applyBorder="1" applyAlignment="1">
      <alignment vertical="center"/>
    </xf>
    <xf numFmtId="0" fontId="13" fillId="0" borderId="0" xfId="3" applyFont="1" applyBorder="1" applyAlignment="1">
      <alignment vertical="center"/>
    </xf>
    <xf numFmtId="9" fontId="12" fillId="0" borderId="1" xfId="3" applyNumberFormat="1" applyFont="1" applyBorder="1" applyAlignment="1">
      <alignment vertical="center"/>
    </xf>
    <xf numFmtId="38" fontId="9" fillId="0" borderId="3" xfId="4" applyFont="1" applyBorder="1" applyAlignment="1">
      <alignment vertical="center"/>
    </xf>
    <xf numFmtId="9" fontId="12" fillId="0" borderId="5" xfId="3" applyNumberFormat="1" applyFont="1" applyBorder="1" applyAlignment="1">
      <alignment vertical="center"/>
    </xf>
    <xf numFmtId="0" fontId="12" fillId="0" borderId="6" xfId="3" applyFont="1" applyBorder="1" applyAlignment="1">
      <alignment vertical="center"/>
    </xf>
    <xf numFmtId="0" fontId="9" fillId="0" borderId="35" xfId="3" applyFont="1" applyBorder="1" applyAlignment="1">
      <alignment horizontal="center" vertical="center" textRotation="255" wrapText="1"/>
    </xf>
    <xf numFmtId="38" fontId="12" fillId="0" borderId="35" xfId="4" applyFont="1" applyBorder="1" applyAlignment="1">
      <alignment horizontal="right" vertical="top"/>
    </xf>
    <xf numFmtId="9" fontId="9" fillId="0" borderId="35" xfId="3" applyNumberFormat="1" applyFont="1" applyBorder="1" applyAlignment="1">
      <alignment vertical="top"/>
    </xf>
    <xf numFmtId="38" fontId="12"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2" fillId="0" borderId="8" xfId="3" applyFont="1" applyBorder="1" applyAlignment="1">
      <alignment horizontal="left" vertical="center"/>
    </xf>
    <xf numFmtId="0" fontId="16" fillId="0" borderId="0" xfId="3" applyFont="1" applyAlignment="1">
      <alignment horizontal="right" vertical="center"/>
    </xf>
    <xf numFmtId="9" fontId="12" fillId="0" borderId="6" xfId="3" applyNumberFormat="1" applyFont="1" applyBorder="1" applyAlignment="1">
      <alignment vertical="center"/>
    </xf>
    <xf numFmtId="9" fontId="12"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2" fillId="0" borderId="3" xfId="3" applyNumberFormat="1" applyFont="1" applyBorder="1" applyAlignment="1">
      <alignment vertical="center"/>
    </xf>
    <xf numFmtId="0" fontId="12" fillId="0" borderId="40" xfId="3" applyFont="1" applyBorder="1" applyAlignment="1">
      <alignment horizontal="right" vertical="center"/>
    </xf>
    <xf numFmtId="176" fontId="12" fillId="0" borderId="45" xfId="4" applyNumberFormat="1" applyFont="1" applyBorder="1" applyAlignment="1">
      <alignment vertical="center"/>
    </xf>
    <xf numFmtId="176" fontId="12" fillId="0" borderId="42" xfId="4" applyNumberFormat="1" applyFont="1" applyBorder="1" applyAlignment="1">
      <alignment vertical="center"/>
    </xf>
    <xf numFmtId="176" fontId="12" fillId="0" borderId="38" xfId="4" applyNumberFormat="1" applyFont="1" applyBorder="1" applyAlignment="1">
      <alignment vertical="center"/>
    </xf>
    <xf numFmtId="176" fontId="12" fillId="0" borderId="5" xfId="4" applyNumberFormat="1" applyFont="1" applyBorder="1" applyAlignment="1">
      <alignment vertical="center"/>
    </xf>
    <xf numFmtId="176" fontId="9" fillId="0" borderId="3" xfId="3" applyNumberFormat="1" applyFont="1" applyBorder="1" applyAlignment="1">
      <alignment vertical="center" wrapText="1"/>
    </xf>
    <xf numFmtId="176" fontId="15" fillId="0" borderId="7" xfId="4" applyNumberFormat="1" applyFont="1" applyBorder="1" applyAlignment="1">
      <alignment horizontal="right" vertical="top"/>
    </xf>
    <xf numFmtId="176" fontId="9" fillId="0" borderId="43" xfId="4" applyNumberFormat="1" applyFont="1" applyBorder="1" applyAlignment="1">
      <alignment vertical="center"/>
    </xf>
    <xf numFmtId="176" fontId="12" fillId="0" borderId="35" xfId="4" applyNumberFormat="1" applyFont="1" applyBorder="1" applyAlignment="1">
      <alignment vertical="center"/>
    </xf>
    <xf numFmtId="176" fontId="12" fillId="0" borderId="43" xfId="4" applyNumberFormat="1" applyFont="1" applyBorder="1" applyAlignment="1">
      <alignment vertical="center"/>
    </xf>
    <xf numFmtId="176" fontId="9" fillId="2" borderId="46" xfId="4" applyNumberFormat="1" applyFont="1" applyFill="1" applyBorder="1" applyAlignment="1">
      <alignment vertical="center"/>
    </xf>
    <xf numFmtId="176" fontId="9" fillId="2" borderId="0" xfId="4" applyNumberFormat="1" applyFont="1" applyFill="1" applyBorder="1" applyAlignment="1">
      <alignment vertical="center"/>
    </xf>
    <xf numFmtId="176" fontId="12" fillId="0" borderId="39" xfId="4" applyNumberFormat="1" applyFont="1" applyBorder="1" applyAlignment="1">
      <alignment vertical="center"/>
    </xf>
    <xf numFmtId="176" fontId="9" fillId="2" borderId="5" xfId="4" applyNumberFormat="1" applyFont="1" applyFill="1" applyBorder="1" applyAlignment="1">
      <alignment vertical="center"/>
    </xf>
    <xf numFmtId="176" fontId="12" fillId="0" borderId="47" xfId="4" applyNumberFormat="1" applyFont="1" applyBorder="1" applyAlignment="1">
      <alignment vertical="center"/>
    </xf>
    <xf numFmtId="176" fontId="12" fillId="0" borderId="44" xfId="4" applyNumberFormat="1" applyFont="1" applyBorder="1" applyAlignment="1">
      <alignment vertical="center"/>
    </xf>
    <xf numFmtId="176" fontId="12" fillId="0" borderId="9" xfId="4" applyNumberFormat="1" applyFont="1" applyBorder="1" applyAlignment="1">
      <alignment vertical="center"/>
    </xf>
    <xf numFmtId="176" fontId="12" fillId="0" borderId="41" xfId="4" applyNumberFormat="1" applyFont="1" applyBorder="1" applyAlignment="1">
      <alignment vertical="center"/>
    </xf>
    <xf numFmtId="176" fontId="12" fillId="0" borderId="48" xfId="4" applyNumberFormat="1" applyFont="1" applyBorder="1" applyAlignment="1">
      <alignment vertical="center"/>
    </xf>
    <xf numFmtId="176" fontId="12" fillId="0" borderId="37" xfId="4" applyNumberFormat="1" applyFont="1" applyBorder="1" applyAlignment="1">
      <alignment vertical="center"/>
    </xf>
    <xf numFmtId="176" fontId="12" fillId="0" borderId="15" xfId="4" applyNumberFormat="1" applyFont="1" applyBorder="1" applyAlignment="1">
      <alignment vertical="center"/>
    </xf>
    <xf numFmtId="176" fontId="9" fillId="0" borderId="10" xfId="4" applyNumberFormat="1" applyFont="1" applyBorder="1" applyAlignment="1">
      <alignment vertical="center"/>
    </xf>
    <xf numFmtId="176" fontId="12" fillId="0" borderId="36" xfId="4" applyNumberFormat="1" applyFont="1" applyBorder="1" applyAlignment="1">
      <alignment vertical="center"/>
    </xf>
    <xf numFmtId="176" fontId="12" fillId="0" borderId="10" xfId="4" applyNumberFormat="1" applyFont="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176" fontId="9" fillId="0" borderId="37" xfId="4" applyNumberFormat="1" applyFont="1" applyFill="1" applyBorder="1" applyAlignment="1">
      <alignment vertical="center"/>
    </xf>
    <xf numFmtId="176" fontId="12" fillId="0" borderId="46" xfId="4" applyNumberFormat="1" applyFont="1" applyFill="1" applyBorder="1" applyAlignment="1">
      <alignment vertical="center"/>
    </xf>
    <xf numFmtId="176" fontId="12" fillId="0" borderId="0" xfId="4" applyNumberFormat="1" applyFont="1" applyFill="1" applyBorder="1" applyAlignment="1">
      <alignment vertical="center"/>
    </xf>
    <xf numFmtId="176" fontId="12" fillId="0" borderId="5" xfId="4" applyNumberFormat="1" applyFont="1" applyFill="1" applyBorder="1" applyAlignment="1">
      <alignment vertical="center"/>
    </xf>
    <xf numFmtId="0" fontId="19" fillId="0" borderId="0" xfId="0" applyFont="1">
      <alignment vertical="center"/>
    </xf>
    <xf numFmtId="0" fontId="20" fillId="0" borderId="0" xfId="0" applyFont="1">
      <alignment vertical="center"/>
    </xf>
    <xf numFmtId="0" fontId="21" fillId="3" borderId="0" xfId="0" applyFont="1" applyFill="1" applyAlignment="1">
      <alignment horizontal="right" vertical="center"/>
    </xf>
    <xf numFmtId="9" fontId="21" fillId="2" borderId="11" xfId="0" applyNumberFormat="1" applyFont="1" applyFill="1" applyBorder="1">
      <alignment vertical="center"/>
    </xf>
    <xf numFmtId="9" fontId="21" fillId="2" borderId="13" xfId="0" applyNumberFormat="1" applyFont="1" applyFill="1" applyBorder="1">
      <alignment vertical="center"/>
    </xf>
    <xf numFmtId="0" fontId="22" fillId="0" borderId="0" xfId="0" applyFont="1" applyFill="1" applyAlignment="1">
      <alignment horizontal="left" vertical="center"/>
    </xf>
    <xf numFmtId="0" fontId="23" fillId="0" borderId="0" xfId="0" applyFont="1" applyAlignment="1">
      <alignment horizontal="center" vertical="center"/>
    </xf>
    <xf numFmtId="0" fontId="23" fillId="0" borderId="12" xfId="0" applyFont="1" applyBorder="1" applyAlignment="1">
      <alignment horizontal="right" vertical="center"/>
    </xf>
    <xf numFmtId="0" fontId="23" fillId="0" borderId="22" xfId="0" applyFont="1" applyFill="1" applyBorder="1" applyAlignment="1">
      <alignment horizontal="center" vertical="center"/>
    </xf>
    <xf numFmtId="0" fontId="23" fillId="2" borderId="12"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7" xfId="0" applyFont="1" applyBorder="1" applyAlignment="1">
      <alignment horizontal="right" vertical="center"/>
    </xf>
    <xf numFmtId="0" fontId="21" fillId="2" borderId="16" xfId="0" applyFont="1" applyFill="1" applyBorder="1">
      <alignment vertical="center"/>
    </xf>
    <xf numFmtId="0" fontId="21" fillId="2" borderId="10" xfId="0" applyFont="1" applyFill="1" applyBorder="1">
      <alignment vertical="center"/>
    </xf>
    <xf numFmtId="0" fontId="21" fillId="2" borderId="3" xfId="0" applyFont="1" applyFill="1" applyBorder="1">
      <alignment vertical="center"/>
    </xf>
    <xf numFmtId="0" fontId="21" fillId="0" borderId="0" xfId="0" applyFont="1" applyFill="1" applyBorder="1">
      <alignment vertical="center"/>
    </xf>
    <xf numFmtId="0" fontId="23" fillId="0" borderId="25" xfId="0" applyFont="1" applyBorder="1" applyAlignment="1">
      <alignment horizontal="right" vertical="center"/>
    </xf>
    <xf numFmtId="10" fontId="16" fillId="0" borderId="22" xfId="0" applyNumberFormat="1" applyFont="1" applyFill="1" applyBorder="1">
      <alignment vertical="center"/>
    </xf>
    <xf numFmtId="10" fontId="13" fillId="2" borderId="12" xfId="0" applyNumberFormat="1" applyFont="1" applyFill="1" applyBorder="1">
      <alignment vertical="center"/>
    </xf>
    <xf numFmtId="10" fontId="13" fillId="2" borderId="2" xfId="0" applyNumberFormat="1" applyFont="1" applyFill="1" applyBorder="1">
      <alignment vertical="center"/>
    </xf>
    <xf numFmtId="10" fontId="13" fillId="0" borderId="0" xfId="0" applyNumberFormat="1" applyFont="1" applyFill="1" applyBorder="1">
      <alignment vertical="center"/>
    </xf>
    <xf numFmtId="0" fontId="21" fillId="0" borderId="7" xfId="0" applyFont="1" applyBorder="1" applyAlignment="1">
      <alignment horizontal="center" vertical="center"/>
    </xf>
    <xf numFmtId="0" fontId="21" fillId="0" borderId="22" xfId="0" applyFont="1" applyBorder="1" applyAlignment="1">
      <alignment horizontal="center" vertical="center"/>
    </xf>
    <xf numFmtId="10" fontId="12" fillId="0" borderId="12" xfId="0" applyNumberFormat="1" applyFont="1" applyFill="1" applyBorder="1">
      <alignment vertical="center"/>
    </xf>
    <xf numFmtId="10" fontId="12"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0" fillId="0" borderId="0" xfId="0" applyFont="1" applyAlignment="1">
      <alignment horizontal="center" vertical="center"/>
    </xf>
    <xf numFmtId="0" fontId="21" fillId="0" borderId="4" xfId="0" applyFont="1" applyBorder="1" applyAlignment="1">
      <alignment vertical="center" shrinkToFit="1"/>
    </xf>
    <xf numFmtId="176" fontId="21" fillId="2" borderId="4" xfId="0" applyNumberFormat="1" applyFont="1" applyFill="1" applyBorder="1">
      <alignment vertical="center"/>
    </xf>
    <xf numFmtId="176" fontId="21" fillId="2" borderId="23" xfId="0" applyNumberFormat="1" applyFont="1" applyFill="1" applyBorder="1">
      <alignment vertical="center"/>
    </xf>
    <xf numFmtId="176" fontId="16" fillId="0" borderId="28" xfId="0" applyNumberFormat="1" applyFont="1" applyBorder="1" applyAlignment="1">
      <alignment horizontal="right" vertical="center"/>
    </xf>
    <xf numFmtId="176" fontId="16" fillId="0" borderId="4" xfId="0" applyNumberFormat="1" applyFont="1" applyBorder="1" applyAlignment="1">
      <alignment horizontal="right" vertical="center"/>
    </xf>
    <xf numFmtId="176" fontId="16" fillId="0" borderId="0" xfId="0" applyNumberFormat="1" applyFont="1" applyBorder="1" applyAlignment="1">
      <alignment horizontal="right" vertical="center"/>
    </xf>
    <xf numFmtId="176" fontId="16" fillId="0" borderId="0" xfId="0" applyNumberFormat="1" applyFont="1" applyAlignment="1">
      <alignment horizontal="right" vertical="center"/>
    </xf>
    <xf numFmtId="0" fontId="21" fillId="0" borderId="1" xfId="0" applyFont="1" applyBorder="1">
      <alignment vertical="center"/>
    </xf>
    <xf numFmtId="176" fontId="21" fillId="2" borderId="1" xfId="0" applyNumberFormat="1" applyFont="1" applyFill="1" applyBorder="1">
      <alignment vertical="center"/>
    </xf>
    <xf numFmtId="176" fontId="21" fillId="2" borderId="21" xfId="0" applyNumberFormat="1" applyFont="1" applyFill="1" applyBorder="1">
      <alignment vertical="center"/>
    </xf>
    <xf numFmtId="176" fontId="16" fillId="0" borderId="9" xfId="0" applyNumberFormat="1" applyFont="1" applyBorder="1" applyAlignment="1">
      <alignment horizontal="right" vertical="center"/>
    </xf>
    <xf numFmtId="176" fontId="16" fillId="0" borderId="1" xfId="0" applyNumberFormat="1" applyFont="1" applyBorder="1" applyAlignment="1">
      <alignment horizontal="right" vertical="center"/>
    </xf>
    <xf numFmtId="176" fontId="16" fillId="0" borderId="9" xfId="0" applyNumberFormat="1" applyFont="1" applyFill="1" applyBorder="1" applyAlignment="1">
      <alignment horizontal="right" vertical="center"/>
    </xf>
    <xf numFmtId="176" fontId="16" fillId="0" borderId="1" xfId="0" applyNumberFormat="1" applyFont="1" applyFill="1" applyBorder="1" applyAlignment="1">
      <alignment horizontal="right" vertical="center"/>
    </xf>
    <xf numFmtId="176" fontId="16" fillId="0" borderId="0" xfId="0" applyNumberFormat="1" applyFont="1" applyFill="1" applyBorder="1" applyAlignment="1">
      <alignment horizontal="right" vertical="center"/>
    </xf>
    <xf numFmtId="0" fontId="21" fillId="0" borderId="5" xfId="0" applyFont="1" applyBorder="1">
      <alignment vertical="center"/>
    </xf>
    <xf numFmtId="176" fontId="16" fillId="0" borderId="36" xfId="0" applyNumberFormat="1" applyFont="1" applyBorder="1" applyAlignment="1">
      <alignment horizontal="right" vertical="center"/>
    </xf>
    <xf numFmtId="176" fontId="16" fillId="0" borderId="18" xfId="0" applyNumberFormat="1" applyFont="1" applyBorder="1">
      <alignment vertical="center"/>
    </xf>
    <xf numFmtId="176" fontId="16" fillId="0" borderId="24" xfId="0" applyNumberFormat="1" applyFont="1" applyBorder="1">
      <alignment vertical="center"/>
    </xf>
    <xf numFmtId="176" fontId="16" fillId="0" borderId="12" xfId="0" applyNumberFormat="1" applyFont="1" applyBorder="1">
      <alignment vertical="center"/>
    </xf>
    <xf numFmtId="0" fontId="21" fillId="0" borderId="4" xfId="0" applyFont="1" applyBorder="1">
      <alignment vertical="center"/>
    </xf>
    <xf numFmtId="176" fontId="21" fillId="2" borderId="5" xfId="0" applyNumberFormat="1" applyFont="1" applyFill="1" applyBorder="1">
      <alignment vertical="center"/>
    </xf>
    <xf numFmtId="176" fontId="21" fillId="2" borderId="14" xfId="0" applyNumberFormat="1" applyFont="1" applyFill="1" applyBorder="1">
      <alignment vertical="center"/>
    </xf>
    <xf numFmtId="176" fontId="16" fillId="0" borderId="19" xfId="0" applyNumberFormat="1" applyFont="1" applyBorder="1">
      <alignment vertical="center"/>
    </xf>
    <xf numFmtId="176" fontId="16" fillId="0" borderId="0" xfId="0" applyNumberFormat="1" applyFont="1" applyBorder="1">
      <alignment vertical="center"/>
    </xf>
    <xf numFmtId="176" fontId="16" fillId="0" borderId="3" xfId="0" applyNumberFormat="1" applyFont="1" applyFill="1" applyBorder="1">
      <alignment vertical="center"/>
    </xf>
    <xf numFmtId="176" fontId="16" fillId="0" borderId="23" xfId="0" applyNumberFormat="1" applyFont="1" applyFill="1" applyBorder="1">
      <alignment vertical="center"/>
    </xf>
    <xf numFmtId="176" fontId="16" fillId="0" borderId="10" xfId="0" applyNumberFormat="1" applyFont="1" applyFill="1" applyBorder="1">
      <alignment vertical="center"/>
    </xf>
    <xf numFmtId="176" fontId="16" fillId="0" borderId="0" xfId="0" applyNumberFormat="1" applyFont="1" applyFill="1" applyBorder="1">
      <alignment vertical="center"/>
    </xf>
    <xf numFmtId="0" fontId="21" fillId="0" borderId="0" xfId="0" applyFont="1">
      <alignment vertical="center"/>
    </xf>
    <xf numFmtId="0" fontId="21" fillId="0" borderId="0" xfId="0" applyFont="1" applyAlignment="1">
      <alignment vertical="center" wrapText="1"/>
    </xf>
    <xf numFmtId="176" fontId="21" fillId="0" borderId="51" xfId="0" applyNumberFormat="1" applyFont="1" applyFill="1" applyBorder="1">
      <alignment vertical="center"/>
    </xf>
    <xf numFmtId="176" fontId="16" fillId="0" borderId="50" xfId="0" applyNumberFormat="1" applyFont="1" applyFill="1" applyBorder="1">
      <alignment vertical="center"/>
    </xf>
    <xf numFmtId="176" fontId="21" fillId="0" borderId="50" xfId="0" applyNumberFormat="1" applyFont="1" applyFill="1" applyBorder="1">
      <alignment vertical="center"/>
    </xf>
    <xf numFmtId="0" fontId="25" fillId="0" borderId="0" xfId="3" applyFont="1" applyAlignment="1">
      <alignment vertical="center"/>
    </xf>
    <xf numFmtId="38" fontId="25" fillId="0" borderId="3" xfId="4" applyFont="1" applyBorder="1" applyAlignment="1">
      <alignment horizontal="right" vertical="center"/>
    </xf>
    <xf numFmtId="9" fontId="25" fillId="0" borderId="35" xfId="3" applyNumberFormat="1" applyFont="1" applyBorder="1" applyAlignment="1">
      <alignment horizontal="right" vertical="center"/>
    </xf>
    <xf numFmtId="0" fontId="26" fillId="0" borderId="3" xfId="3" applyFont="1" applyBorder="1" applyAlignment="1">
      <alignment horizontal="right" vertical="center" wrapText="1"/>
    </xf>
    <xf numFmtId="38" fontId="26" fillId="0" borderId="7" xfId="4" applyFont="1" applyBorder="1" applyAlignment="1">
      <alignment horizontal="right" vertical="top"/>
    </xf>
    <xf numFmtId="0" fontId="26" fillId="0" borderId="0" xfId="3" applyFont="1" applyAlignment="1">
      <alignment vertical="center" wrapText="1"/>
    </xf>
    <xf numFmtId="0" fontId="11" fillId="0" borderId="0" xfId="3" applyFont="1" applyAlignment="1">
      <alignment horizontal="right" vertical="center"/>
    </xf>
    <xf numFmtId="0" fontId="23" fillId="0" borderId="1" xfId="0" applyFont="1" applyBorder="1">
      <alignment vertical="center"/>
    </xf>
    <xf numFmtId="0" fontId="21" fillId="2" borderId="52" xfId="0" applyFont="1" applyFill="1" applyBorder="1" applyAlignment="1">
      <alignment horizontal="right" vertical="center"/>
    </xf>
    <xf numFmtId="0" fontId="23" fillId="0" borderId="53" xfId="0" applyFont="1" applyBorder="1">
      <alignment vertical="center"/>
    </xf>
    <xf numFmtId="0" fontId="21" fillId="2" borderId="54" xfId="0" applyFont="1" applyFill="1" applyBorder="1" applyAlignment="1">
      <alignment horizontal="right" vertical="center"/>
    </xf>
    <xf numFmtId="9" fontId="21" fillId="2" borderId="55" xfId="0" applyNumberFormat="1" applyFont="1" applyFill="1" applyBorder="1">
      <alignment vertical="center"/>
    </xf>
    <xf numFmtId="0" fontId="21" fillId="2" borderId="56" xfId="0" applyFont="1" applyFill="1" applyBorder="1" applyAlignment="1">
      <alignment horizontal="right" vertical="center"/>
    </xf>
    <xf numFmtId="0" fontId="23" fillId="0" borderId="17" xfId="0" applyFont="1" applyBorder="1">
      <alignment vertical="center"/>
    </xf>
    <xf numFmtId="9" fontId="12" fillId="0" borderId="6" xfId="3" applyNumberFormat="1" applyFont="1" applyFill="1" applyBorder="1" applyAlignment="1">
      <alignment vertical="center"/>
    </xf>
    <xf numFmtId="9" fontId="12" fillId="0" borderId="8" xfId="3" applyNumberFormat="1" applyFont="1" applyFill="1" applyBorder="1" applyAlignment="1">
      <alignment vertical="center"/>
    </xf>
    <xf numFmtId="9" fontId="12" fillId="0" borderId="5" xfId="3" applyNumberFormat="1" applyFont="1" applyFill="1" applyBorder="1" applyAlignment="1">
      <alignment vertical="center"/>
    </xf>
    <xf numFmtId="0" fontId="21" fillId="0" borderId="0" xfId="0" applyFont="1" applyAlignment="1">
      <alignment vertical="center" wrapText="1"/>
    </xf>
    <xf numFmtId="0" fontId="24" fillId="0" borderId="26" xfId="0" applyFont="1" applyBorder="1" applyAlignment="1">
      <alignment horizontal="center" vertical="center"/>
    </xf>
    <xf numFmtId="0" fontId="24" fillId="0" borderId="28" xfId="0" applyFont="1" applyBorder="1" applyAlignment="1">
      <alignment horizontal="center" vertical="center"/>
    </xf>
    <xf numFmtId="0" fontId="22" fillId="2" borderId="0" xfId="0" applyFont="1" applyFill="1">
      <alignment vertical="center"/>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21" fillId="0" borderId="6" xfId="0" applyFont="1" applyBorder="1" applyAlignment="1">
      <alignment horizontal="center" vertical="center" textRotation="255"/>
    </xf>
    <xf numFmtId="0" fontId="21" fillId="0" borderId="8" xfId="0" applyFont="1" applyBorder="1" applyAlignment="1">
      <alignment horizontal="center" vertical="center" textRotation="255"/>
    </xf>
    <xf numFmtId="0" fontId="21" fillId="0" borderId="3" xfId="0" applyFont="1" applyBorder="1" applyAlignment="1">
      <alignment horizontal="center" vertical="center"/>
    </xf>
    <xf numFmtId="0" fontId="21" fillId="0" borderId="6"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 xfId="0" applyFont="1" applyBorder="1" applyAlignment="1">
      <alignment horizontal="center" vertical="center" textRotation="255" wrapText="1"/>
    </xf>
    <xf numFmtId="0" fontId="21" fillId="0" borderId="7" xfId="0" applyFont="1" applyBorder="1" applyAlignment="1">
      <alignment horizontal="center" vertical="center"/>
    </xf>
    <xf numFmtId="0" fontId="22" fillId="2" borderId="0" xfId="0" applyFont="1" applyFill="1" applyAlignment="1">
      <alignment horizontal="left"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31" xfId="0" applyFont="1" applyBorder="1" applyAlignment="1">
      <alignment horizontal="center"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1" fillId="0" borderId="20" xfId="0" applyFont="1" applyBorder="1" applyAlignment="1">
      <alignment horizontal="center" vertical="center"/>
    </xf>
    <xf numFmtId="0" fontId="21" fillId="0" borderId="19" xfId="0" applyFont="1" applyBorder="1" applyAlignment="1">
      <alignment horizontal="center" vertical="center"/>
    </xf>
    <xf numFmtId="0" fontId="21" fillId="0" borderId="49" xfId="0" applyFont="1" applyBorder="1" applyAlignment="1">
      <alignment horizontal="center" vertical="center"/>
    </xf>
    <xf numFmtId="0" fontId="21" fillId="0" borderId="12" xfId="0" applyFont="1" applyBorder="1" applyAlignment="1">
      <alignment horizontal="center" vertical="center"/>
    </xf>
    <xf numFmtId="0" fontId="7" fillId="0" borderId="0" xfId="3" applyFont="1" applyAlignment="1">
      <alignment vertical="center"/>
    </xf>
    <xf numFmtId="0" fontId="27" fillId="0" borderId="0" xfId="3" applyFont="1" applyAlignment="1">
      <alignment horizontal="center" vertical="center"/>
    </xf>
    <xf numFmtId="0" fontId="17"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45" xfId="3" applyFont="1" applyBorder="1" applyAlignment="1">
      <alignment horizontal="center" vertical="center" textRotation="255" wrapText="1"/>
    </xf>
    <xf numFmtId="0" fontId="9" fillId="0" borderId="42" xfId="3" applyFont="1" applyBorder="1" applyAlignment="1">
      <alignment horizontal="center" vertical="center" textRotation="255" wrapText="1"/>
    </xf>
    <xf numFmtId="0" fontId="14" fillId="0" borderId="26" xfId="3" applyFont="1" applyBorder="1" applyAlignment="1">
      <alignment horizontal="center" vertical="center" wrapText="1"/>
    </xf>
    <xf numFmtId="0" fontId="9" fillId="0" borderId="28"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38" xfId="3" applyFont="1" applyBorder="1" applyAlignment="1">
      <alignment horizontal="center" vertical="center"/>
    </xf>
    <xf numFmtId="0" fontId="9" fillId="0" borderId="39" xfId="3" applyFont="1" applyBorder="1" applyAlignment="1">
      <alignment horizontal="center" vertical="center"/>
    </xf>
    <xf numFmtId="0" fontId="9" fillId="0" borderId="9" xfId="3" applyFont="1" applyBorder="1" applyAlignment="1">
      <alignment horizontal="center" vertical="center"/>
    </xf>
    <xf numFmtId="0" fontId="7" fillId="0" borderId="0" xfId="3" applyFont="1" applyBorder="1" applyAlignment="1">
      <alignment vertical="center"/>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9" fillId="0" borderId="35" xfId="3" applyFont="1" applyBorder="1" applyAlignment="1">
      <alignment horizontal="center" vertical="center" textRotation="255" wrapText="1"/>
    </xf>
  </cellXfs>
  <cellStyles count="5">
    <cellStyle name="桁区切り" xfId="4" builtinId="6"/>
    <cellStyle name="桁区切り 2" xfId="2" xr:uid="{00000000-0005-0000-0000-000001000000}"/>
    <cellStyle name="標準" xfId="0" builtinId="0"/>
    <cellStyle name="標準 2" xfId="1" xr:uid="{00000000-0005-0000-0000-000003000000}"/>
    <cellStyle name="標準 3" xfId="3" xr:uid="{00000000-0005-0000-0000-000004000000}"/>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336177</xdr:colOff>
      <xdr:row>2</xdr:row>
      <xdr:rowOff>56030</xdr:rowOff>
    </xdr:from>
    <xdr:to>
      <xdr:col>17</xdr:col>
      <xdr:colOff>448235</xdr:colOff>
      <xdr:row>14</xdr:row>
      <xdr:rowOff>179294</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0040471" y="549089"/>
          <a:ext cx="4213411" cy="4078940"/>
          <a:chOff x="10040471" y="549089"/>
          <a:chExt cx="4213411" cy="4078940"/>
        </a:xfrm>
      </xdr:grpSpPr>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051676" y="1333500"/>
            <a:ext cx="4202206" cy="1086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合計チェックが</a:t>
            </a:r>
            <a:r>
              <a:rPr kumimoji="1" lang="en-US" altLang="ja-JP" sz="1100" b="1"/>
              <a:t>"×"</a:t>
            </a:r>
            <a:r>
              <a:rPr kumimoji="1" lang="ja-JP" altLang="en-US" sz="1100" b="1"/>
              <a:t>の場合</a:t>
            </a:r>
            <a:endParaRPr kumimoji="1" lang="en-US" altLang="ja-JP" sz="1100" b="1"/>
          </a:p>
          <a:p>
            <a:r>
              <a:rPr kumimoji="1" lang="ja-JP" altLang="en-US" sz="1100"/>
              <a:t>⇒横方向の合計があっておりませんので、修正してください。</a:t>
            </a:r>
            <a:endParaRPr kumimoji="1" lang="en-US" altLang="ja-JP" sz="1100"/>
          </a:p>
          <a:p>
            <a:r>
              <a:rPr kumimoji="1" lang="ja-JP" altLang="en-US" sz="1100"/>
              <a:t>　　手入力した整数であれば基本的にＯＫかと思いますが、</a:t>
            </a:r>
            <a:endParaRPr kumimoji="1" lang="en-US" altLang="ja-JP" sz="1100"/>
          </a:p>
          <a:p>
            <a:r>
              <a:rPr kumimoji="1" lang="ja-JP" altLang="en-US" sz="1100"/>
              <a:t>　　「</a:t>
            </a:r>
            <a:r>
              <a:rPr kumimoji="1" lang="en-US" altLang="ja-JP" sz="1100"/>
              <a:t>D9×E9</a:t>
            </a:r>
            <a:r>
              <a:rPr kumimoji="1" lang="ja-JP" altLang="en-US" sz="1100"/>
              <a:t>」のような数式を入れていると、表示は整数でも計算自体は小数込みで行われているので合計が合わない場合があります。</a:t>
            </a: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051676" y="2599764"/>
            <a:ext cx="4202206" cy="705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上限チェックが</a:t>
            </a:r>
            <a:r>
              <a:rPr kumimoji="1" lang="en-US" altLang="ja-JP" sz="1100" b="1"/>
              <a:t>"×"</a:t>
            </a:r>
            <a:r>
              <a:rPr kumimoji="1" lang="ja-JP" altLang="en-US" sz="1100" b="1"/>
              <a:t>の場合</a:t>
            </a:r>
            <a:endParaRPr kumimoji="1" lang="en-US" altLang="ja-JP" sz="1100" b="1"/>
          </a:p>
          <a:p>
            <a:r>
              <a:rPr kumimoji="1" lang="ja-JP" altLang="en-US" sz="1100"/>
              <a:t>⇒工事事務費が補助対象工事費の</a:t>
            </a:r>
            <a:r>
              <a:rPr kumimoji="1" lang="en-US" altLang="ja-JP" sz="1100"/>
              <a:t>2.6</a:t>
            </a:r>
            <a:r>
              <a:rPr kumimoji="1" lang="ja-JP" altLang="en-US" sz="1100"/>
              <a:t>％を超えているので修正してください。各年度</a:t>
            </a:r>
            <a:r>
              <a:rPr kumimoji="1" lang="en-US" altLang="ja-JP" sz="1100"/>
              <a:t>2.6</a:t>
            </a:r>
            <a:r>
              <a:rPr kumimoji="1" lang="ja-JP" altLang="en-US" sz="1100"/>
              <a:t>％以下にする必要があります。</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051676" y="3574676"/>
            <a:ext cx="4202206" cy="105335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進捗率チェックが</a:t>
            </a:r>
            <a:r>
              <a:rPr kumimoji="1" lang="en-US" altLang="ja-JP" sz="1100" b="1"/>
              <a:t>"×"</a:t>
            </a:r>
            <a:r>
              <a:rPr kumimoji="1" lang="ja-JP" altLang="en-US" sz="1100" b="1"/>
              <a:t>の場合</a:t>
            </a:r>
            <a:endParaRPr kumimoji="1" lang="en-US" altLang="ja-JP" sz="1100" b="1"/>
          </a:p>
          <a:p>
            <a:r>
              <a:rPr kumimoji="1" lang="ja-JP" altLang="en-US" sz="1100"/>
              <a:t>⇒１年目（または２年目）の補助対象経費の小計が、年度合計</a:t>
            </a:r>
            <a:r>
              <a:rPr kumimoji="1" lang="en-US" altLang="ja-JP" sz="1100"/>
              <a:t>×</a:t>
            </a:r>
            <a:r>
              <a:rPr kumimoji="1" lang="ja-JP" altLang="en-US" sz="1100"/>
              <a:t>進捗率を超えていないので、補助対象工事費の金額（水色セル部分）を調整するなどして修正して下さい。</a:t>
            </a:r>
          </a:p>
        </xdr:txBody>
      </xdr:sp>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0040471" y="549089"/>
            <a:ext cx="4202206" cy="66114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チェックがすべて</a:t>
            </a:r>
            <a:r>
              <a:rPr kumimoji="1" lang="en-US" altLang="ja-JP" sz="1400" b="1"/>
              <a:t>"OK"</a:t>
            </a:r>
            <a:r>
              <a:rPr kumimoji="1" lang="ja-JP" altLang="en-US" sz="1400" b="1"/>
              <a:t>になっていることを確認の上、</a:t>
            </a:r>
            <a:endParaRPr kumimoji="1" lang="en-US" altLang="ja-JP" sz="1400" b="1"/>
          </a:p>
          <a:p>
            <a:r>
              <a:rPr kumimoji="1" lang="ja-JP" altLang="en-US" sz="1400" b="1"/>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10387853" y="1165412"/>
          <a:ext cx="4213411" cy="4078940"/>
          <a:chOff x="10040471" y="549089"/>
          <a:chExt cx="4213411" cy="4078940"/>
        </a:xfrm>
      </xdr:grpSpPr>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a:extLst>
            <a:ext uri="{FF2B5EF4-FFF2-40B4-BE49-F238E27FC236}">
              <a16:creationId xmlns:a16="http://schemas.microsoft.com/office/drawing/2014/main" id="{00000000-0008-0000-0300-00000A000000}"/>
            </a:ext>
          </a:extLst>
        </xdr:cNvPr>
        <xdr:cNvGrpSpPr/>
      </xdr:nvGrpSpPr>
      <xdr:grpSpPr>
        <a:xfrm>
          <a:off x="10387853" y="1165412"/>
          <a:ext cx="4213411" cy="4078940"/>
          <a:chOff x="10040471" y="549089"/>
          <a:chExt cx="4213411" cy="4078940"/>
        </a:xfrm>
      </xdr:grpSpPr>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10387853" y="1165412"/>
          <a:ext cx="4213411" cy="4078940"/>
          <a:chOff x="10040471" y="549089"/>
          <a:chExt cx="4213411" cy="4078940"/>
        </a:xfrm>
      </xdr:grpSpPr>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5" name="グループ化 14">
          <a:extLst>
            <a:ext uri="{FF2B5EF4-FFF2-40B4-BE49-F238E27FC236}">
              <a16:creationId xmlns:a16="http://schemas.microsoft.com/office/drawing/2014/main" id="{00000000-0008-0000-0500-00000F000000}"/>
            </a:ext>
          </a:extLst>
        </xdr:cNvPr>
        <xdr:cNvGrpSpPr/>
      </xdr:nvGrpSpPr>
      <xdr:grpSpPr>
        <a:xfrm>
          <a:off x="10387853" y="1165412"/>
          <a:ext cx="4213411" cy="4078940"/>
          <a:chOff x="10040471" y="549089"/>
          <a:chExt cx="4213411" cy="4078940"/>
        </a:xfrm>
      </xdr:grpSpPr>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a:extLst>
            <a:ext uri="{FF2B5EF4-FFF2-40B4-BE49-F238E27FC236}">
              <a16:creationId xmlns:a16="http://schemas.microsoft.com/office/drawing/2014/main" id="{00000000-0008-0000-0600-000006000000}"/>
            </a:ext>
          </a:extLst>
        </xdr:cNvPr>
        <xdr:cNvGrpSpPr/>
      </xdr:nvGrpSpPr>
      <xdr:grpSpPr>
        <a:xfrm>
          <a:off x="9532471" y="1105647"/>
          <a:ext cx="3877234" cy="4052793"/>
          <a:chOff x="10040471" y="549089"/>
          <a:chExt cx="4213411" cy="4078940"/>
        </a:xfrm>
      </xdr:grpSpPr>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a:extLst>
              <a:ext uri="{FF2B5EF4-FFF2-40B4-BE49-F238E27FC236}">
                <a16:creationId xmlns:a16="http://schemas.microsoft.com/office/drawing/2014/main" id="{00000000-0008-0000-0600-00000A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a:extLst>
            <a:ext uri="{FF2B5EF4-FFF2-40B4-BE49-F238E27FC236}">
              <a16:creationId xmlns:a16="http://schemas.microsoft.com/office/drawing/2014/main" id="{00000000-0008-0000-0700-000006000000}"/>
            </a:ext>
          </a:extLst>
        </xdr:cNvPr>
        <xdr:cNvGrpSpPr/>
      </xdr:nvGrpSpPr>
      <xdr:grpSpPr>
        <a:xfrm>
          <a:off x="9532471" y="1105647"/>
          <a:ext cx="3877234" cy="4052793"/>
          <a:chOff x="10040471" y="549089"/>
          <a:chExt cx="4213411" cy="4078940"/>
        </a:xfrm>
      </xdr:grpSpPr>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a:extLst>
              <a:ext uri="{FF2B5EF4-FFF2-40B4-BE49-F238E27FC236}">
                <a16:creationId xmlns:a16="http://schemas.microsoft.com/office/drawing/2014/main" id="{00000000-0008-0000-0700-000008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a:extLst>
              <a:ext uri="{FF2B5EF4-FFF2-40B4-BE49-F238E27FC236}">
                <a16:creationId xmlns:a16="http://schemas.microsoft.com/office/drawing/2014/main" id="{00000000-0008-0000-0700-00000A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54"/>
  <sheetViews>
    <sheetView tabSelected="1" view="pageBreakPreview" zoomScaleNormal="100" zoomScaleSheetLayoutView="100" workbookViewId="0">
      <selection activeCell="I34" sqref="I34"/>
    </sheetView>
  </sheetViews>
  <sheetFormatPr defaultColWidth="9" defaultRowHeight="13.5" x14ac:dyDescent="0.15"/>
  <cols>
    <col min="1" max="1" width="6.125" style="73" customWidth="1"/>
    <col min="2" max="2" width="22.75" style="73" bestFit="1" customWidth="1"/>
    <col min="3" max="11" width="19" style="73" customWidth="1"/>
    <col min="12" max="12" width="9.5" style="73" customWidth="1"/>
    <col min="13" max="19" width="13" style="73" customWidth="1"/>
    <col min="20" max="20" width="7.25" style="73" customWidth="1"/>
    <col min="21" max="21" width="12.125" style="73" customWidth="1"/>
    <col min="22" max="16384" width="9" style="73"/>
  </cols>
  <sheetData>
    <row r="1" spans="1:12" ht="19.5" thickBot="1" x14ac:dyDescent="0.2">
      <c r="A1" s="72" t="s">
        <v>62</v>
      </c>
      <c r="J1" s="74" t="s">
        <v>27</v>
      </c>
    </row>
    <row r="2" spans="1:12" ht="17.25" x14ac:dyDescent="0.15">
      <c r="A2" s="154" t="s">
        <v>64</v>
      </c>
      <c r="B2" s="154"/>
      <c r="C2" s="154"/>
      <c r="H2" s="142"/>
      <c r="I2" s="143" t="s">
        <v>3</v>
      </c>
      <c r="J2" s="75"/>
    </row>
    <row r="3" spans="1:12" ht="17.25" x14ac:dyDescent="0.15">
      <c r="A3" s="154" t="s">
        <v>65</v>
      </c>
      <c r="B3" s="154"/>
      <c r="C3" s="154"/>
      <c r="H3" s="144"/>
      <c r="I3" s="141" t="s">
        <v>3</v>
      </c>
      <c r="J3" s="145"/>
    </row>
    <row r="4" spans="1:12" ht="18" thickBot="1" x14ac:dyDescent="0.2">
      <c r="A4" s="164" t="s">
        <v>66</v>
      </c>
      <c r="B4" s="164"/>
      <c r="C4" s="164"/>
      <c r="H4" s="146"/>
      <c r="I4" s="147" t="s">
        <v>3</v>
      </c>
      <c r="J4" s="76"/>
    </row>
    <row r="5" spans="1:12" ht="17.25" x14ac:dyDescent="0.15">
      <c r="A5" s="77"/>
      <c r="B5" s="77"/>
      <c r="C5" s="77"/>
      <c r="E5" s="78" t="s">
        <v>20</v>
      </c>
      <c r="F5" s="78" t="s">
        <v>2</v>
      </c>
      <c r="G5" s="78" t="s">
        <v>21</v>
      </c>
      <c r="H5" s="78" t="s">
        <v>22</v>
      </c>
      <c r="I5" s="78" t="s">
        <v>23</v>
      </c>
      <c r="J5" s="78" t="s">
        <v>24</v>
      </c>
      <c r="K5" s="78"/>
    </row>
    <row r="6" spans="1:12" ht="23.25" customHeight="1" thickBot="1" x14ac:dyDescent="0.2">
      <c r="A6" s="165"/>
      <c r="B6" s="166"/>
      <c r="C6" s="79" t="s">
        <v>29</v>
      </c>
      <c r="D6" s="80" t="s">
        <v>0</v>
      </c>
      <c r="E6" s="81"/>
      <c r="F6" s="82"/>
      <c r="G6" s="82"/>
      <c r="H6" s="82"/>
      <c r="I6" s="82"/>
      <c r="J6" s="82"/>
      <c r="K6" s="83"/>
    </row>
    <row r="7" spans="1:12" ht="23.25" customHeight="1" thickTop="1" x14ac:dyDescent="0.15">
      <c r="A7" s="167"/>
      <c r="B7" s="168"/>
      <c r="C7" s="84" t="s">
        <v>26</v>
      </c>
      <c r="D7" s="85"/>
      <c r="E7" s="86"/>
      <c r="F7" s="87"/>
      <c r="G7" s="87"/>
      <c r="H7" s="87"/>
      <c r="I7" s="87"/>
      <c r="J7" s="87"/>
      <c r="K7" s="88"/>
    </row>
    <row r="8" spans="1:12" ht="23.25" customHeight="1" thickBot="1" x14ac:dyDescent="0.2">
      <c r="A8" s="169"/>
      <c r="B8" s="170"/>
      <c r="C8" s="89" t="s">
        <v>1</v>
      </c>
      <c r="D8" s="90">
        <f>SUM(E8:J8)</f>
        <v>0</v>
      </c>
      <c r="E8" s="91"/>
      <c r="F8" s="92"/>
      <c r="G8" s="92"/>
      <c r="H8" s="92"/>
      <c r="I8" s="92"/>
      <c r="J8" s="92"/>
      <c r="K8" s="93"/>
    </row>
    <row r="9" spans="1:12" ht="20.25" customHeight="1" thickTop="1" thickBot="1" x14ac:dyDescent="0.2">
      <c r="A9" s="163" t="s">
        <v>56</v>
      </c>
      <c r="B9" s="163"/>
      <c r="C9" s="94" t="s">
        <v>17</v>
      </c>
      <c r="D9" s="95" t="s">
        <v>18</v>
      </c>
      <c r="E9" s="96"/>
      <c r="F9" s="97"/>
      <c r="G9" s="97"/>
      <c r="H9" s="97"/>
      <c r="I9" s="97"/>
      <c r="J9" s="97"/>
      <c r="K9" s="98" t="s">
        <v>35</v>
      </c>
      <c r="L9" s="99" t="s">
        <v>55</v>
      </c>
    </row>
    <row r="10" spans="1:12" ht="20.25" customHeight="1" thickTop="1" x14ac:dyDescent="0.15">
      <c r="A10" s="157" t="s">
        <v>19</v>
      </c>
      <c r="B10" s="100" t="s">
        <v>34</v>
      </c>
      <c r="C10" s="101"/>
      <c r="D10" s="102"/>
      <c r="E10" s="103">
        <f>ROUND($D10*E$8,0)</f>
        <v>0</v>
      </c>
      <c r="F10" s="104">
        <f t="shared" ref="F10:J10" si="0">ROUND($D10*F$8,0)</f>
        <v>0</v>
      </c>
      <c r="G10" s="104">
        <f t="shared" si="0"/>
        <v>0</v>
      </c>
      <c r="H10" s="104">
        <f t="shared" si="0"/>
        <v>0</v>
      </c>
      <c r="I10" s="104">
        <f t="shared" si="0"/>
        <v>0</v>
      </c>
      <c r="J10" s="104">
        <f t="shared" si="0"/>
        <v>0</v>
      </c>
      <c r="K10" s="105">
        <f>SUM(E10:J10)</f>
        <v>0</v>
      </c>
      <c r="L10" s="106">
        <f>D10-K10</f>
        <v>0</v>
      </c>
    </row>
    <row r="11" spans="1:12" ht="20.25" customHeight="1" x14ac:dyDescent="0.15">
      <c r="A11" s="158"/>
      <c r="B11" s="107" t="s">
        <v>4</v>
      </c>
      <c r="C11" s="108"/>
      <c r="D11" s="109"/>
      <c r="E11" s="110">
        <f t="shared" ref="E11:J17" si="1">ROUND($D11*E$8,0)</f>
        <v>0</v>
      </c>
      <c r="F11" s="111">
        <f t="shared" si="1"/>
        <v>0</v>
      </c>
      <c r="G11" s="111">
        <f t="shared" si="1"/>
        <v>0</v>
      </c>
      <c r="H11" s="111">
        <f t="shared" si="1"/>
        <v>0</v>
      </c>
      <c r="I11" s="111">
        <f t="shared" si="1"/>
        <v>0</v>
      </c>
      <c r="J11" s="111">
        <f t="shared" si="1"/>
        <v>0</v>
      </c>
      <c r="K11" s="105">
        <f t="shared" ref="K11:K30" si="2">SUM(E11:J11)</f>
        <v>0</v>
      </c>
      <c r="L11" s="106">
        <f t="shared" ref="L11:L17" si="3">D11-K11</f>
        <v>0</v>
      </c>
    </row>
    <row r="12" spans="1:12" ht="20.25" customHeight="1" x14ac:dyDescent="0.15">
      <c r="A12" s="158"/>
      <c r="B12" s="107" t="s">
        <v>5</v>
      </c>
      <c r="C12" s="108"/>
      <c r="D12" s="109"/>
      <c r="E12" s="110">
        <f t="shared" si="1"/>
        <v>0</v>
      </c>
      <c r="F12" s="111">
        <f t="shared" si="1"/>
        <v>0</v>
      </c>
      <c r="G12" s="111">
        <f t="shared" si="1"/>
        <v>0</v>
      </c>
      <c r="H12" s="111">
        <f t="shared" si="1"/>
        <v>0</v>
      </c>
      <c r="I12" s="111">
        <f t="shared" si="1"/>
        <v>0</v>
      </c>
      <c r="J12" s="111">
        <f t="shared" si="1"/>
        <v>0</v>
      </c>
      <c r="K12" s="105">
        <f t="shared" si="2"/>
        <v>0</v>
      </c>
      <c r="L12" s="106">
        <f t="shared" si="3"/>
        <v>0</v>
      </c>
    </row>
    <row r="13" spans="1:12" ht="20.25" customHeight="1" x14ac:dyDescent="0.15">
      <c r="A13" s="158"/>
      <c r="B13" s="107" t="s">
        <v>8</v>
      </c>
      <c r="C13" s="108"/>
      <c r="D13" s="109"/>
      <c r="E13" s="112">
        <f t="shared" si="1"/>
        <v>0</v>
      </c>
      <c r="F13" s="113">
        <f t="shared" si="1"/>
        <v>0</v>
      </c>
      <c r="G13" s="113">
        <f t="shared" si="1"/>
        <v>0</v>
      </c>
      <c r="H13" s="113">
        <f t="shared" si="1"/>
        <v>0</v>
      </c>
      <c r="I13" s="113">
        <f t="shared" si="1"/>
        <v>0</v>
      </c>
      <c r="J13" s="113">
        <f t="shared" si="1"/>
        <v>0</v>
      </c>
      <c r="K13" s="114">
        <f t="shared" si="2"/>
        <v>0</v>
      </c>
      <c r="L13" s="106">
        <f t="shared" si="3"/>
        <v>0</v>
      </c>
    </row>
    <row r="14" spans="1:12" ht="20.25" customHeight="1" x14ac:dyDescent="0.15">
      <c r="A14" s="158"/>
      <c r="B14" s="107" t="s">
        <v>6</v>
      </c>
      <c r="C14" s="108"/>
      <c r="D14" s="109"/>
      <c r="E14" s="110">
        <f t="shared" si="1"/>
        <v>0</v>
      </c>
      <c r="F14" s="111">
        <f t="shared" si="1"/>
        <v>0</v>
      </c>
      <c r="G14" s="111">
        <f t="shared" si="1"/>
        <v>0</v>
      </c>
      <c r="H14" s="111">
        <f t="shared" si="1"/>
        <v>0</v>
      </c>
      <c r="I14" s="111">
        <f t="shared" si="1"/>
        <v>0</v>
      </c>
      <c r="J14" s="111">
        <f t="shared" si="1"/>
        <v>0</v>
      </c>
      <c r="K14" s="105">
        <f t="shared" si="2"/>
        <v>0</v>
      </c>
      <c r="L14" s="106">
        <f t="shared" si="3"/>
        <v>0</v>
      </c>
    </row>
    <row r="15" spans="1:12" ht="20.25" customHeight="1" x14ac:dyDescent="0.15">
      <c r="A15" s="158"/>
      <c r="B15" s="107" t="s">
        <v>7</v>
      </c>
      <c r="C15" s="108"/>
      <c r="D15" s="109"/>
      <c r="E15" s="110">
        <f t="shared" si="1"/>
        <v>0</v>
      </c>
      <c r="F15" s="111">
        <f t="shared" si="1"/>
        <v>0</v>
      </c>
      <c r="G15" s="111">
        <f t="shared" si="1"/>
        <v>0</v>
      </c>
      <c r="H15" s="111">
        <f t="shared" si="1"/>
        <v>0</v>
      </c>
      <c r="I15" s="111">
        <f t="shared" si="1"/>
        <v>0</v>
      </c>
      <c r="J15" s="111">
        <f t="shared" si="1"/>
        <v>0</v>
      </c>
      <c r="K15" s="105">
        <f t="shared" si="2"/>
        <v>0</v>
      </c>
      <c r="L15" s="106">
        <f t="shared" si="3"/>
        <v>0</v>
      </c>
    </row>
    <row r="16" spans="1:12" ht="20.25" customHeight="1" x14ac:dyDescent="0.15">
      <c r="A16" s="158"/>
      <c r="B16" s="107" t="s">
        <v>9</v>
      </c>
      <c r="C16" s="108"/>
      <c r="D16" s="109"/>
      <c r="E16" s="110">
        <f t="shared" si="1"/>
        <v>0</v>
      </c>
      <c r="F16" s="110">
        <f t="shared" si="1"/>
        <v>0</v>
      </c>
      <c r="G16" s="110">
        <f t="shared" si="1"/>
        <v>0</v>
      </c>
      <c r="H16" s="110">
        <f t="shared" si="1"/>
        <v>0</v>
      </c>
      <c r="I16" s="110">
        <f t="shared" si="1"/>
        <v>0</v>
      </c>
      <c r="J16" s="110">
        <f t="shared" si="1"/>
        <v>0</v>
      </c>
      <c r="K16" s="105">
        <f t="shared" si="2"/>
        <v>0</v>
      </c>
      <c r="L16" s="106">
        <f t="shared" si="3"/>
        <v>0</v>
      </c>
    </row>
    <row r="17" spans="1:12" ht="20.25" customHeight="1" x14ac:dyDescent="0.15">
      <c r="A17" s="158"/>
      <c r="B17" s="115"/>
      <c r="C17" s="108"/>
      <c r="D17" s="109"/>
      <c r="E17" s="110">
        <f t="shared" si="1"/>
        <v>0</v>
      </c>
      <c r="F17" s="110">
        <f t="shared" si="1"/>
        <v>0</v>
      </c>
      <c r="G17" s="110">
        <f t="shared" si="1"/>
        <v>0</v>
      </c>
      <c r="H17" s="110">
        <f t="shared" si="1"/>
        <v>0</v>
      </c>
      <c r="I17" s="110">
        <f t="shared" si="1"/>
        <v>0</v>
      </c>
      <c r="J17" s="110">
        <f t="shared" si="1"/>
        <v>0</v>
      </c>
      <c r="K17" s="105">
        <f t="shared" si="2"/>
        <v>0</v>
      </c>
      <c r="L17" s="106">
        <f t="shared" si="3"/>
        <v>0</v>
      </c>
    </row>
    <row r="18" spans="1:12" ht="20.25" customHeight="1" thickBot="1" x14ac:dyDescent="0.2">
      <c r="A18" s="173" t="s">
        <v>55</v>
      </c>
      <c r="B18" s="174"/>
      <c r="C18" s="131"/>
      <c r="D18" s="132"/>
      <c r="E18" s="116">
        <f t="shared" ref="E18:J18" si="4">IF(E8=MAX($E$8:$J$8),$L$18,"")</f>
        <v>0</v>
      </c>
      <c r="F18" s="116">
        <f t="shared" si="4"/>
        <v>0</v>
      </c>
      <c r="G18" s="116">
        <f t="shared" si="4"/>
        <v>0</v>
      </c>
      <c r="H18" s="116">
        <f t="shared" si="4"/>
        <v>0</v>
      </c>
      <c r="I18" s="116">
        <f t="shared" si="4"/>
        <v>0</v>
      </c>
      <c r="J18" s="116">
        <f t="shared" si="4"/>
        <v>0</v>
      </c>
      <c r="K18" s="105"/>
      <c r="L18" s="111">
        <f>SUM(L10:L17)</f>
        <v>0</v>
      </c>
    </row>
    <row r="19" spans="1:12" ht="20.25" customHeight="1" thickTop="1" thickBot="1" x14ac:dyDescent="0.2">
      <c r="A19" s="155" t="s">
        <v>14</v>
      </c>
      <c r="B19" s="156"/>
      <c r="C19" s="117">
        <f>SUM(C10:C17)</f>
        <v>0</v>
      </c>
      <c r="D19" s="118">
        <f>SUM(D10:D17)</f>
        <v>0</v>
      </c>
      <c r="E19" s="119">
        <f t="shared" ref="E19:J19" si="5">SUM(E10:E18)</f>
        <v>0</v>
      </c>
      <c r="F19" s="119">
        <f t="shared" si="5"/>
        <v>0</v>
      </c>
      <c r="G19" s="119">
        <f t="shared" si="5"/>
        <v>0</v>
      </c>
      <c r="H19" s="119">
        <f t="shared" si="5"/>
        <v>0</v>
      </c>
      <c r="I19" s="119">
        <f t="shared" si="5"/>
        <v>0</v>
      </c>
      <c r="J19" s="119">
        <f t="shared" si="5"/>
        <v>0</v>
      </c>
      <c r="K19" s="105"/>
      <c r="L19" s="106"/>
    </row>
    <row r="20" spans="1:12" ht="20.25" customHeight="1" thickTop="1" x14ac:dyDescent="0.15">
      <c r="A20" s="160" t="s">
        <v>25</v>
      </c>
      <c r="B20" s="120" t="s">
        <v>10</v>
      </c>
      <c r="C20" s="101"/>
      <c r="D20" s="102"/>
      <c r="E20" s="103">
        <f>ROUND($D20*E$8,0)</f>
        <v>0</v>
      </c>
      <c r="F20" s="103">
        <f t="shared" ref="F20:J20" si="6">ROUND($D20*F$8,0)</f>
        <v>0</v>
      </c>
      <c r="G20" s="103">
        <f t="shared" si="6"/>
        <v>0</v>
      </c>
      <c r="H20" s="103">
        <f t="shared" si="6"/>
        <v>0</v>
      </c>
      <c r="I20" s="103">
        <f t="shared" si="6"/>
        <v>0</v>
      </c>
      <c r="J20" s="103">
        <f t="shared" si="6"/>
        <v>0</v>
      </c>
      <c r="K20" s="105">
        <f t="shared" si="2"/>
        <v>0</v>
      </c>
      <c r="L20" s="106">
        <f>D20-K20</f>
        <v>0</v>
      </c>
    </row>
    <row r="21" spans="1:12" ht="20.25" customHeight="1" x14ac:dyDescent="0.15">
      <c r="A21" s="161"/>
      <c r="B21" s="107" t="s">
        <v>11</v>
      </c>
      <c r="C21" s="108"/>
      <c r="D21" s="109"/>
      <c r="E21" s="110">
        <f t="shared" ref="E21:J24" si="7">ROUND($D21*E$8,0)</f>
        <v>0</v>
      </c>
      <c r="F21" s="110">
        <f t="shared" si="7"/>
        <v>0</v>
      </c>
      <c r="G21" s="110">
        <f t="shared" si="7"/>
        <v>0</v>
      </c>
      <c r="H21" s="110">
        <f t="shared" si="7"/>
        <v>0</v>
      </c>
      <c r="I21" s="110">
        <f t="shared" si="7"/>
        <v>0</v>
      </c>
      <c r="J21" s="110">
        <f t="shared" si="7"/>
        <v>0</v>
      </c>
      <c r="K21" s="105">
        <f t="shared" si="2"/>
        <v>0</v>
      </c>
      <c r="L21" s="106">
        <f t="shared" ref="L21:L24" si="8">D21-K21</f>
        <v>0</v>
      </c>
    </row>
    <row r="22" spans="1:12" ht="20.25" customHeight="1" x14ac:dyDescent="0.15">
      <c r="A22" s="161"/>
      <c r="B22" s="107" t="s">
        <v>36</v>
      </c>
      <c r="C22" s="108"/>
      <c r="D22" s="109"/>
      <c r="E22" s="110">
        <f t="shared" si="7"/>
        <v>0</v>
      </c>
      <c r="F22" s="110">
        <f t="shared" si="7"/>
        <v>0</v>
      </c>
      <c r="G22" s="110">
        <f t="shared" si="7"/>
        <v>0</v>
      </c>
      <c r="H22" s="110">
        <f t="shared" si="7"/>
        <v>0</v>
      </c>
      <c r="I22" s="110">
        <f t="shared" si="7"/>
        <v>0</v>
      </c>
      <c r="J22" s="110">
        <f t="shared" si="7"/>
        <v>0</v>
      </c>
      <c r="K22" s="105">
        <f t="shared" si="2"/>
        <v>0</v>
      </c>
      <c r="L22" s="106">
        <f t="shared" si="8"/>
        <v>0</v>
      </c>
    </row>
    <row r="23" spans="1:12" ht="20.25" customHeight="1" x14ac:dyDescent="0.15">
      <c r="A23" s="161"/>
      <c r="B23" s="107"/>
      <c r="C23" s="108"/>
      <c r="D23" s="109"/>
      <c r="E23" s="110">
        <f t="shared" si="7"/>
        <v>0</v>
      </c>
      <c r="F23" s="110">
        <f t="shared" si="7"/>
        <v>0</v>
      </c>
      <c r="G23" s="110">
        <f t="shared" si="7"/>
        <v>0</v>
      </c>
      <c r="H23" s="110">
        <f t="shared" si="7"/>
        <v>0</v>
      </c>
      <c r="I23" s="110">
        <f t="shared" si="7"/>
        <v>0</v>
      </c>
      <c r="J23" s="110">
        <f t="shared" si="7"/>
        <v>0</v>
      </c>
      <c r="K23" s="105">
        <f t="shared" si="2"/>
        <v>0</v>
      </c>
      <c r="L23" s="106">
        <f t="shared" si="8"/>
        <v>0</v>
      </c>
    </row>
    <row r="24" spans="1:12" ht="20.25" customHeight="1" x14ac:dyDescent="0.15">
      <c r="A24" s="162"/>
      <c r="B24" s="107"/>
      <c r="C24" s="108"/>
      <c r="D24" s="109"/>
      <c r="E24" s="110">
        <f t="shared" si="7"/>
        <v>0</v>
      </c>
      <c r="F24" s="110">
        <f t="shared" si="7"/>
        <v>0</v>
      </c>
      <c r="G24" s="110">
        <f t="shared" si="7"/>
        <v>0</v>
      </c>
      <c r="H24" s="110">
        <f t="shared" si="7"/>
        <v>0</v>
      </c>
      <c r="I24" s="110">
        <f t="shared" si="7"/>
        <v>0</v>
      </c>
      <c r="J24" s="110">
        <f t="shared" si="7"/>
        <v>0</v>
      </c>
      <c r="K24" s="105">
        <f t="shared" si="2"/>
        <v>0</v>
      </c>
      <c r="L24" s="106">
        <f t="shared" si="8"/>
        <v>0</v>
      </c>
    </row>
    <row r="25" spans="1:12" ht="20.25" customHeight="1" thickBot="1" x14ac:dyDescent="0.2">
      <c r="A25" s="155" t="s">
        <v>55</v>
      </c>
      <c r="B25" s="156"/>
      <c r="C25" s="131"/>
      <c r="D25" s="133"/>
      <c r="E25" s="116">
        <f t="shared" ref="E25:J25" si="9">IF(E8=MAX($E$8:$J$8),$L$25,"")</f>
        <v>0</v>
      </c>
      <c r="F25" s="116">
        <f t="shared" si="9"/>
        <v>0</v>
      </c>
      <c r="G25" s="116">
        <f t="shared" si="9"/>
        <v>0</v>
      </c>
      <c r="H25" s="116">
        <f t="shared" si="9"/>
        <v>0</v>
      </c>
      <c r="I25" s="116">
        <f t="shared" si="9"/>
        <v>0</v>
      </c>
      <c r="J25" s="116">
        <f t="shared" si="9"/>
        <v>0</v>
      </c>
      <c r="K25" s="105"/>
      <c r="L25" s="111">
        <f>SUM(L20:L24)</f>
        <v>0</v>
      </c>
    </row>
    <row r="26" spans="1:12" ht="20.25" customHeight="1" thickTop="1" thickBot="1" x14ac:dyDescent="0.2">
      <c r="A26" s="159" t="s">
        <v>15</v>
      </c>
      <c r="B26" s="159"/>
      <c r="C26" s="117">
        <f>SUM(C20:C24)</f>
        <v>0</v>
      </c>
      <c r="D26" s="118">
        <f>SUM(D20:D24)</f>
        <v>0</v>
      </c>
      <c r="E26" s="119">
        <f t="shared" ref="E26:J26" si="10">SUM(E20:E25)</f>
        <v>0</v>
      </c>
      <c r="F26" s="119">
        <f t="shared" si="10"/>
        <v>0</v>
      </c>
      <c r="G26" s="119">
        <f t="shared" si="10"/>
        <v>0</v>
      </c>
      <c r="H26" s="119">
        <f t="shared" si="10"/>
        <v>0</v>
      </c>
      <c r="I26" s="119">
        <f t="shared" si="10"/>
        <v>0</v>
      </c>
      <c r="J26" s="119">
        <f t="shared" si="10"/>
        <v>0</v>
      </c>
      <c r="K26" s="105"/>
      <c r="L26" s="105"/>
    </row>
    <row r="27" spans="1:12" ht="18" thickTop="1" x14ac:dyDescent="0.15">
      <c r="A27" s="160" t="s">
        <v>28</v>
      </c>
      <c r="B27" s="120" t="s">
        <v>12</v>
      </c>
      <c r="C27" s="101"/>
      <c r="D27" s="102"/>
      <c r="E27" s="103">
        <f>ROUND($D27*E$8,0)</f>
        <v>0</v>
      </c>
      <c r="F27" s="103">
        <f t="shared" ref="F27:J27" si="11">ROUND($D27*F$8,0)</f>
        <v>0</v>
      </c>
      <c r="G27" s="103">
        <f t="shared" si="11"/>
        <v>0</v>
      </c>
      <c r="H27" s="103">
        <f t="shared" si="11"/>
        <v>0</v>
      </c>
      <c r="I27" s="103">
        <f t="shared" si="11"/>
        <v>0</v>
      </c>
      <c r="J27" s="103">
        <f t="shared" si="11"/>
        <v>0</v>
      </c>
      <c r="K27" s="105">
        <f t="shared" si="2"/>
        <v>0</v>
      </c>
      <c r="L27" s="106">
        <f>D27-K27</f>
        <v>0</v>
      </c>
    </row>
    <row r="28" spans="1:12" ht="17.25" x14ac:dyDescent="0.15">
      <c r="A28" s="161"/>
      <c r="B28" s="107" t="s">
        <v>13</v>
      </c>
      <c r="C28" s="108"/>
      <c r="D28" s="109"/>
      <c r="E28" s="110">
        <f t="shared" ref="E28:J30" si="12">ROUND($D28*E$8,0)</f>
        <v>0</v>
      </c>
      <c r="F28" s="110">
        <f t="shared" si="12"/>
        <v>0</v>
      </c>
      <c r="G28" s="110">
        <f t="shared" si="12"/>
        <v>0</v>
      </c>
      <c r="H28" s="110">
        <f t="shared" si="12"/>
        <v>0</v>
      </c>
      <c r="I28" s="110">
        <f t="shared" si="12"/>
        <v>0</v>
      </c>
      <c r="J28" s="110">
        <f t="shared" si="12"/>
        <v>0</v>
      </c>
      <c r="K28" s="105">
        <f t="shared" si="2"/>
        <v>0</v>
      </c>
      <c r="L28" s="106">
        <f t="shared" ref="L28:L30" si="13">D28-K28</f>
        <v>0</v>
      </c>
    </row>
    <row r="29" spans="1:12" ht="17.25" x14ac:dyDescent="0.15">
      <c r="A29" s="161"/>
      <c r="B29" s="115"/>
      <c r="C29" s="121"/>
      <c r="D29" s="122"/>
      <c r="E29" s="110">
        <f t="shared" si="12"/>
        <v>0</v>
      </c>
      <c r="F29" s="110">
        <f t="shared" si="12"/>
        <v>0</v>
      </c>
      <c r="G29" s="110">
        <f t="shared" si="12"/>
        <v>0</v>
      </c>
      <c r="H29" s="110">
        <f t="shared" si="12"/>
        <v>0</v>
      </c>
      <c r="I29" s="110">
        <f t="shared" si="12"/>
        <v>0</v>
      </c>
      <c r="J29" s="110">
        <f t="shared" si="12"/>
        <v>0</v>
      </c>
      <c r="K29" s="105">
        <f t="shared" si="2"/>
        <v>0</v>
      </c>
      <c r="L29" s="106">
        <f t="shared" si="13"/>
        <v>0</v>
      </c>
    </row>
    <row r="30" spans="1:12" ht="20.25" customHeight="1" x14ac:dyDescent="0.15">
      <c r="A30" s="162"/>
      <c r="B30" s="107"/>
      <c r="C30" s="108"/>
      <c r="D30" s="109"/>
      <c r="E30" s="110">
        <f t="shared" si="12"/>
        <v>0</v>
      </c>
      <c r="F30" s="110">
        <f t="shared" si="12"/>
        <v>0</v>
      </c>
      <c r="G30" s="110">
        <f t="shared" si="12"/>
        <v>0</v>
      </c>
      <c r="H30" s="110">
        <f t="shared" si="12"/>
        <v>0</v>
      </c>
      <c r="I30" s="110">
        <f t="shared" si="12"/>
        <v>0</v>
      </c>
      <c r="J30" s="110">
        <f t="shared" si="12"/>
        <v>0</v>
      </c>
      <c r="K30" s="105">
        <f t="shared" si="2"/>
        <v>0</v>
      </c>
      <c r="L30" s="106">
        <f t="shared" si="13"/>
        <v>0</v>
      </c>
    </row>
    <row r="31" spans="1:12" ht="20.25" customHeight="1" thickBot="1" x14ac:dyDescent="0.2">
      <c r="A31" s="155" t="s">
        <v>55</v>
      </c>
      <c r="B31" s="156"/>
      <c r="C31" s="131"/>
      <c r="D31" s="133"/>
      <c r="E31" s="116">
        <f t="shared" ref="E31:J31" si="14">IF(E8=MAX($E$8:$J$8),$L$31,"")</f>
        <v>0</v>
      </c>
      <c r="F31" s="116">
        <f t="shared" si="14"/>
        <v>0</v>
      </c>
      <c r="G31" s="116">
        <f t="shared" si="14"/>
        <v>0</v>
      </c>
      <c r="H31" s="116">
        <f t="shared" si="14"/>
        <v>0</v>
      </c>
      <c r="I31" s="116">
        <f t="shared" si="14"/>
        <v>0</v>
      </c>
      <c r="J31" s="116">
        <f t="shared" si="14"/>
        <v>0</v>
      </c>
      <c r="K31" s="105"/>
      <c r="L31" s="111">
        <f>SUM(L27:L30)</f>
        <v>0</v>
      </c>
    </row>
    <row r="32" spans="1:12" ht="20.25" customHeight="1" thickTop="1" thickBot="1" x14ac:dyDescent="0.2">
      <c r="A32" s="171" t="s">
        <v>16</v>
      </c>
      <c r="B32" s="172"/>
      <c r="C32" s="117">
        <f>SUM(C27:C30)</f>
        <v>0</v>
      </c>
      <c r="D32" s="118">
        <f>SUM(D27:D30)</f>
        <v>0</v>
      </c>
      <c r="E32" s="123">
        <f>SUM(E27:E31)</f>
        <v>0</v>
      </c>
      <c r="F32" s="123">
        <f t="shared" ref="F32:J32" si="15">SUM(F27:F31)</f>
        <v>0</v>
      </c>
      <c r="G32" s="123">
        <f t="shared" si="15"/>
        <v>0</v>
      </c>
      <c r="H32" s="123">
        <f t="shared" si="15"/>
        <v>0</v>
      </c>
      <c r="I32" s="123">
        <f t="shared" si="15"/>
        <v>0</v>
      </c>
      <c r="J32" s="123">
        <f t="shared" si="15"/>
        <v>0</v>
      </c>
      <c r="K32" s="124"/>
      <c r="L32" s="106"/>
    </row>
    <row r="33" spans="1:12" ht="20.25" customHeight="1" thickTop="1" x14ac:dyDescent="0.15">
      <c r="A33" s="152" t="s">
        <v>31</v>
      </c>
      <c r="B33" s="153"/>
      <c r="C33" s="125">
        <f>SUM(C19+C26+C32)</f>
        <v>0</v>
      </c>
      <c r="D33" s="126">
        <f t="shared" ref="D33:J33" si="16">SUM(D19+D26+D32)</f>
        <v>0</v>
      </c>
      <c r="E33" s="127">
        <f t="shared" si="16"/>
        <v>0</v>
      </c>
      <c r="F33" s="125">
        <f t="shared" si="16"/>
        <v>0</v>
      </c>
      <c r="G33" s="125">
        <f t="shared" si="16"/>
        <v>0</v>
      </c>
      <c r="H33" s="125">
        <f t="shared" si="16"/>
        <v>0</v>
      </c>
      <c r="I33" s="125">
        <f t="shared" si="16"/>
        <v>0</v>
      </c>
      <c r="J33" s="125">
        <f t="shared" si="16"/>
        <v>0</v>
      </c>
      <c r="K33" s="128"/>
      <c r="L33" s="106"/>
    </row>
    <row r="34" spans="1:12" ht="20.25" customHeight="1" x14ac:dyDescent="0.15">
      <c r="A34" s="129" t="s">
        <v>57</v>
      </c>
    </row>
    <row r="35" spans="1:12" ht="20.25" customHeight="1" x14ac:dyDescent="0.15">
      <c r="A35" s="151" t="s">
        <v>33</v>
      </c>
      <c r="B35" s="151"/>
      <c r="C35" s="151"/>
      <c r="D35" s="151"/>
      <c r="E35" s="151"/>
      <c r="F35" s="151"/>
      <c r="G35" s="151"/>
      <c r="H35" s="151"/>
      <c r="I35" s="151"/>
      <c r="J35" s="151"/>
      <c r="K35" s="130"/>
    </row>
    <row r="36" spans="1:12" ht="20.25" customHeight="1" x14ac:dyDescent="0.15">
      <c r="A36" s="129" t="s">
        <v>60</v>
      </c>
    </row>
    <row r="37" spans="1:12" ht="20.25" customHeight="1" x14ac:dyDescent="0.15">
      <c r="A37" s="129" t="s">
        <v>32</v>
      </c>
    </row>
    <row r="38" spans="1:12" ht="20.25" customHeight="1" x14ac:dyDescent="0.15">
      <c r="A38" s="129" t="s">
        <v>30</v>
      </c>
    </row>
    <row r="39" spans="1:12" ht="20.25" customHeight="1" x14ac:dyDescent="0.15"/>
    <row r="40" spans="1:12" ht="20.25" customHeight="1" x14ac:dyDescent="0.15"/>
    <row r="41" spans="1:12" ht="20.25" customHeight="1" x14ac:dyDescent="0.15"/>
    <row r="42" spans="1:12" ht="20.25" customHeight="1" x14ac:dyDescent="0.15"/>
    <row r="43" spans="1:12" ht="20.25" customHeight="1" x14ac:dyDescent="0.15"/>
    <row r="44" spans="1:12" ht="20.25" customHeight="1" x14ac:dyDescent="0.15"/>
    <row r="45" spans="1:12" ht="20.25" customHeight="1" x14ac:dyDescent="0.15"/>
    <row r="46" spans="1:12" ht="20.25" customHeight="1" x14ac:dyDescent="0.15"/>
    <row r="47" spans="1:12" ht="20.25" customHeight="1" x14ac:dyDescent="0.15"/>
    <row r="48" spans="1:1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K31"/>
  <sheetViews>
    <sheetView view="pageBreakPreview" zoomScale="85" zoomScaleNormal="75" zoomScaleSheetLayoutView="85" workbookViewId="0">
      <selection activeCell="B23" sqref="B23:B26"/>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"【"&amp;按分表!E6&amp;"】"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按分表!E10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按分表!E11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按分表!E12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按分表!E13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按分表!E14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按分表!E15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按分表!E16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按分表!E17</f>
        <v>0</v>
      </c>
      <c r="E16" s="39"/>
      <c r="F16" s="53"/>
      <c r="G16" s="39"/>
      <c r="H16" s="53"/>
      <c r="I16" s="34"/>
      <c r="J16" s="57">
        <f t="shared" si="1"/>
        <v>0</v>
      </c>
      <c r="K16" s="134" t="str">
        <f t="shared" si="2"/>
        <v>OK</v>
      </c>
    </row>
    <row r="17" spans="2:11" ht="27" customHeight="1" x14ac:dyDescent="0.15">
      <c r="B17" s="181"/>
      <c r="C17" s="31" t="str">
        <f>按分表!A18</f>
        <v>補正</v>
      </c>
      <c r="D17" s="44">
        <f>按分表!E18</f>
        <v>0</v>
      </c>
      <c r="E17" s="66"/>
      <c r="F17" s="67"/>
      <c r="G17" s="66"/>
      <c r="H17" s="67"/>
      <c r="I17" s="34"/>
      <c r="J17" s="57">
        <f>D17</f>
        <v>0</v>
      </c>
      <c r="K17" s="134"/>
    </row>
    <row r="18" spans="2:11" ht="44.25" customHeight="1" x14ac:dyDescent="0.15">
      <c r="B18" s="181"/>
      <c r="C18" s="35" t="s">
        <v>43</v>
      </c>
      <c r="D18" s="45">
        <f>按分表!E19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90" t="s">
        <v>46</v>
      </c>
      <c r="C23" s="29" t="s">
        <v>45</v>
      </c>
      <c r="D23" s="43">
        <f>按分表!E26</f>
        <v>0</v>
      </c>
      <c r="E23" s="38"/>
      <c r="F23" s="52"/>
      <c r="G23" s="38"/>
      <c r="H23" s="52"/>
      <c r="I23" s="33">
        <f>1-E23-G23</f>
        <v>1</v>
      </c>
      <c r="J23" s="56">
        <f>D23-F23-H23</f>
        <v>0</v>
      </c>
      <c r="K23" s="134" t="str">
        <f t="shared" si="2"/>
        <v>OK</v>
      </c>
    </row>
    <row r="24" spans="2:11" ht="29.25" customHeight="1" x14ac:dyDescent="0.15">
      <c r="B24" s="191"/>
      <c r="C24" s="8" t="s">
        <v>42</v>
      </c>
      <c r="D24" s="44">
        <f>按分表!E32-'内訳（施設１）'!D19</f>
        <v>0</v>
      </c>
      <c r="E24" s="39"/>
      <c r="F24" s="53"/>
      <c r="G24" s="39"/>
      <c r="H24" s="53"/>
      <c r="I24" s="34">
        <f t="shared" ref="I24" si="4">1-E24-G24</f>
        <v>1</v>
      </c>
      <c r="J24" s="57">
        <f t="shared" ref="J24" si="5">D24-F24-H24</f>
        <v>0</v>
      </c>
      <c r="K24" s="134" t="str">
        <f t="shared" si="2"/>
        <v>OK</v>
      </c>
    </row>
    <row r="25" spans="2:11" ht="29.25" customHeight="1" x14ac:dyDescent="0.15">
      <c r="B25" s="191"/>
      <c r="C25" s="6"/>
      <c r="D25" s="49"/>
      <c r="E25" s="7"/>
      <c r="F25" s="68"/>
      <c r="G25" s="7"/>
      <c r="H25" s="68"/>
      <c r="I25" s="41"/>
      <c r="J25" s="63"/>
      <c r="K25" s="134" t="str">
        <f t="shared" si="2"/>
        <v>OK</v>
      </c>
    </row>
    <row r="26" spans="2:11" ht="44.25" customHeight="1" thickBot="1" x14ac:dyDescent="0.2">
      <c r="B26" s="192"/>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3:D3"/>
    <mergeCell ref="B2:D2"/>
    <mergeCell ref="B1:J1"/>
    <mergeCell ref="B29:J29"/>
    <mergeCell ref="C30:J30"/>
    <mergeCell ref="B9:B21"/>
    <mergeCell ref="B27:C27"/>
    <mergeCell ref="B6:B8"/>
    <mergeCell ref="C6:C8"/>
    <mergeCell ref="E6:J6"/>
    <mergeCell ref="B4:D4"/>
    <mergeCell ref="B23:B2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1:K31"/>
  <sheetViews>
    <sheetView view="pageBreakPreview" zoomScale="85" zoomScaleNormal="75" zoomScaleSheetLayoutView="85" workbookViewId="0">
      <selection activeCell="F16" sqref="F16"/>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"【"&amp;按分表!F6&amp;"】"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按分表!F10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按分表!F11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按分表!F12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按分表!F13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按分表!F14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按分表!F15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按分表!F16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按分表!F17</f>
        <v>0</v>
      </c>
      <c r="E16" s="39"/>
      <c r="F16" s="53"/>
      <c r="G16" s="39"/>
      <c r="H16" s="53"/>
      <c r="I16" s="34"/>
      <c r="J16" s="57">
        <f t="shared" si="1"/>
        <v>0</v>
      </c>
      <c r="K16" s="134" t="str">
        <f t="shared" si="2"/>
        <v>OK</v>
      </c>
    </row>
    <row r="17" spans="2:11" ht="27" customHeight="1" x14ac:dyDescent="0.15">
      <c r="B17" s="181"/>
      <c r="C17" s="31" t="str">
        <f>按分表!A18</f>
        <v>補正</v>
      </c>
      <c r="D17" s="44">
        <f>按分表!F18</f>
        <v>0</v>
      </c>
      <c r="E17" s="66"/>
      <c r="F17" s="67"/>
      <c r="G17" s="66"/>
      <c r="H17" s="67"/>
      <c r="I17" s="34"/>
      <c r="J17" s="57">
        <f>D17</f>
        <v>0</v>
      </c>
      <c r="K17" s="134"/>
    </row>
    <row r="18" spans="2:11" ht="44.25" customHeight="1" x14ac:dyDescent="0.15">
      <c r="B18" s="181"/>
      <c r="C18" s="35" t="s">
        <v>43</v>
      </c>
      <c r="D18" s="45">
        <f>按分表!F19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按分表!F26</f>
        <v>0</v>
      </c>
      <c r="E23" s="38"/>
      <c r="F23" s="52"/>
      <c r="G23" s="38"/>
      <c r="H23" s="52"/>
      <c r="I23" s="33">
        <f>1-E23-G23</f>
        <v>1</v>
      </c>
      <c r="J23" s="56">
        <f>D23-F23-H23</f>
        <v>0</v>
      </c>
      <c r="K23" s="134" t="str">
        <f t="shared" si="2"/>
        <v>OK</v>
      </c>
    </row>
    <row r="24" spans="2:11" ht="29.25" customHeight="1" x14ac:dyDescent="0.15">
      <c r="B24" s="181"/>
      <c r="C24" s="8" t="s">
        <v>42</v>
      </c>
      <c r="D24" s="44">
        <f>按分表!F32-'内訳（施設２）'!D19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B1:K31"/>
  <sheetViews>
    <sheetView view="pageBreakPreview" zoomScale="85" zoomScaleNormal="75" zoomScaleSheetLayoutView="85" workbookViewId="0">
      <selection activeCell="A25" sqref="A25:XFD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"【"&amp;按分表!G6&amp;"】"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按分表!G10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按分表!G11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按分表!G12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按分表!G13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按分表!G14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按分表!G15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按分表!G16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按分表!G17</f>
        <v>0</v>
      </c>
      <c r="E16" s="39"/>
      <c r="F16" s="53"/>
      <c r="G16" s="39"/>
      <c r="H16" s="53"/>
      <c r="I16" s="34"/>
      <c r="J16" s="57">
        <f t="shared" si="1"/>
        <v>0</v>
      </c>
      <c r="K16" s="134" t="str">
        <f t="shared" si="2"/>
        <v>OK</v>
      </c>
    </row>
    <row r="17" spans="2:11" ht="27" customHeight="1" x14ac:dyDescent="0.15">
      <c r="B17" s="181"/>
      <c r="C17" s="31" t="str">
        <f>按分表!A18</f>
        <v>補正</v>
      </c>
      <c r="D17" s="44">
        <f>按分表!G18</f>
        <v>0</v>
      </c>
      <c r="E17" s="66"/>
      <c r="F17" s="67"/>
      <c r="G17" s="66"/>
      <c r="H17" s="67"/>
      <c r="I17" s="34"/>
      <c r="J17" s="57">
        <f>D17</f>
        <v>0</v>
      </c>
      <c r="K17" s="134"/>
    </row>
    <row r="18" spans="2:11" ht="44.25" customHeight="1" x14ac:dyDescent="0.15">
      <c r="B18" s="181"/>
      <c r="C18" s="35" t="s">
        <v>43</v>
      </c>
      <c r="D18" s="45">
        <f>按分表!G19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按分表!G26</f>
        <v>0</v>
      </c>
      <c r="E23" s="38"/>
      <c r="F23" s="52"/>
      <c r="G23" s="38"/>
      <c r="H23" s="52"/>
      <c r="I23" s="33">
        <f>1-E23-G23</f>
        <v>1</v>
      </c>
      <c r="J23" s="56">
        <f>D23-F23-H23</f>
        <v>0</v>
      </c>
      <c r="K23" s="134" t="str">
        <f t="shared" si="2"/>
        <v>OK</v>
      </c>
    </row>
    <row r="24" spans="2:11" ht="29.25" customHeight="1" x14ac:dyDescent="0.15">
      <c r="B24" s="181"/>
      <c r="C24" s="8" t="s">
        <v>42</v>
      </c>
      <c r="D24" s="44">
        <f>按分表!G32-'内訳（施設３）'!D19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1:K31"/>
  <sheetViews>
    <sheetView view="pageBreakPreview" topLeftCell="A19" zoomScale="85" zoomScaleNormal="75" zoomScaleSheetLayoutView="85" workbookViewId="0">
      <selection activeCell="C30" sqref="C30:J30"/>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"【"&amp;按分表!H6&amp;"】"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按分表!H10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按分表!H11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按分表!H12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按分表!H13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按分表!H14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按分表!H15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按分表!H16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按分表!H17</f>
        <v>0</v>
      </c>
      <c r="E16" s="39"/>
      <c r="F16" s="53"/>
      <c r="G16" s="39"/>
      <c r="H16" s="53"/>
      <c r="I16" s="34"/>
      <c r="J16" s="57">
        <f t="shared" si="1"/>
        <v>0</v>
      </c>
      <c r="K16" s="134" t="str">
        <f t="shared" si="2"/>
        <v>OK</v>
      </c>
    </row>
    <row r="17" spans="2:11" ht="27" customHeight="1" x14ac:dyDescent="0.15">
      <c r="B17" s="181"/>
      <c r="C17" s="31" t="str">
        <f>按分表!A18</f>
        <v>補正</v>
      </c>
      <c r="D17" s="44">
        <f>按分表!H18</f>
        <v>0</v>
      </c>
      <c r="E17" s="66"/>
      <c r="F17" s="67"/>
      <c r="G17" s="66"/>
      <c r="H17" s="67"/>
      <c r="I17" s="34"/>
      <c r="J17" s="57">
        <f>D17</f>
        <v>0</v>
      </c>
      <c r="K17" s="134"/>
    </row>
    <row r="18" spans="2:11" ht="44.25" customHeight="1" x14ac:dyDescent="0.15">
      <c r="B18" s="181"/>
      <c r="C18" s="35" t="s">
        <v>43</v>
      </c>
      <c r="D18" s="45">
        <f>按分表!H19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按分表!H26</f>
        <v>0</v>
      </c>
      <c r="E23" s="38"/>
      <c r="F23" s="52"/>
      <c r="G23" s="38"/>
      <c r="H23" s="52"/>
      <c r="I23" s="33">
        <f>1-E23-G23</f>
        <v>1</v>
      </c>
      <c r="J23" s="56">
        <f>D23-F23-H23</f>
        <v>0</v>
      </c>
      <c r="K23" s="134" t="str">
        <f t="shared" si="2"/>
        <v>OK</v>
      </c>
    </row>
    <row r="24" spans="2:11" ht="29.25" customHeight="1" x14ac:dyDescent="0.15">
      <c r="B24" s="181"/>
      <c r="C24" s="8" t="s">
        <v>42</v>
      </c>
      <c r="D24" s="44">
        <f>按分表!H32-'内訳（施設４）'!D19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1:K31"/>
  <sheetViews>
    <sheetView view="pageBreakPreview" zoomScale="85" zoomScaleNormal="75" zoomScaleSheetLayoutView="85" workbookViewId="0">
      <selection activeCell="A25" sqref="A25:XFD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"【"&amp;按分表!I6&amp;"】"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按分表!I10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按分表!I11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按分表!I12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按分表!I13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按分表!I14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按分表!I15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按分表!I16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按分表!I17</f>
        <v>0</v>
      </c>
      <c r="E16" s="39"/>
      <c r="F16" s="53"/>
      <c r="G16" s="39"/>
      <c r="H16" s="53"/>
      <c r="I16" s="34"/>
      <c r="J16" s="57">
        <f t="shared" si="1"/>
        <v>0</v>
      </c>
      <c r="K16" s="134" t="str">
        <f t="shared" si="2"/>
        <v>OK</v>
      </c>
    </row>
    <row r="17" spans="2:11" ht="27" customHeight="1" x14ac:dyDescent="0.15">
      <c r="B17" s="181"/>
      <c r="C17" s="31" t="str">
        <f>按分表!A18</f>
        <v>補正</v>
      </c>
      <c r="D17" s="44">
        <f>按分表!I18</f>
        <v>0</v>
      </c>
      <c r="E17" s="66"/>
      <c r="F17" s="67"/>
      <c r="G17" s="66"/>
      <c r="H17" s="67"/>
      <c r="I17" s="34"/>
      <c r="J17" s="57">
        <f>D17</f>
        <v>0</v>
      </c>
      <c r="K17" s="134"/>
    </row>
    <row r="18" spans="2:11" ht="44.25" customHeight="1" x14ac:dyDescent="0.15">
      <c r="B18" s="181"/>
      <c r="C18" s="35" t="s">
        <v>43</v>
      </c>
      <c r="D18" s="45">
        <f>按分表!I19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按分表!I26</f>
        <v>0</v>
      </c>
      <c r="E23" s="38"/>
      <c r="F23" s="52"/>
      <c r="G23" s="38"/>
      <c r="H23" s="52"/>
      <c r="I23" s="33">
        <f>1-E23-G23</f>
        <v>1</v>
      </c>
      <c r="J23" s="56">
        <f>D23-F23-H23</f>
        <v>0</v>
      </c>
      <c r="K23" s="134" t="str">
        <f t="shared" si="2"/>
        <v>OK</v>
      </c>
    </row>
    <row r="24" spans="2:11" ht="29.25" customHeight="1" x14ac:dyDescent="0.15">
      <c r="B24" s="181"/>
      <c r="C24" s="8" t="s">
        <v>42</v>
      </c>
      <c r="D24" s="44">
        <f>按分表!I32-'内訳（施設５）'!D19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K31"/>
  <sheetViews>
    <sheetView view="pageBreakPreview" topLeftCell="A19" zoomScale="85" zoomScaleNormal="75" zoomScaleSheetLayoutView="85" workbookViewId="0">
      <selection activeCell="A25" sqref="A25:XFD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"【"&amp;按分表!J6&amp;"】"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按分表!J10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按分表!J11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按分表!J12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按分表!J13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按分表!J14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按分表!J15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按分表!J16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按分表!J17</f>
        <v>0</v>
      </c>
      <c r="E16" s="39"/>
      <c r="F16" s="53"/>
      <c r="G16" s="39"/>
      <c r="H16" s="53"/>
      <c r="I16" s="34"/>
      <c r="J16" s="57">
        <f t="shared" si="1"/>
        <v>0</v>
      </c>
      <c r="K16" s="134" t="str">
        <f t="shared" si="2"/>
        <v>OK</v>
      </c>
    </row>
    <row r="17" spans="2:11" ht="27" customHeight="1" x14ac:dyDescent="0.15">
      <c r="B17" s="181"/>
      <c r="C17" s="31" t="str">
        <f>按分表!A18</f>
        <v>補正</v>
      </c>
      <c r="D17" s="44">
        <f>按分表!J18</f>
        <v>0</v>
      </c>
      <c r="E17" s="66"/>
      <c r="F17" s="67"/>
      <c r="G17" s="66"/>
      <c r="H17" s="67"/>
      <c r="I17" s="34"/>
      <c r="J17" s="57">
        <f>D17</f>
        <v>0</v>
      </c>
      <c r="K17" s="134"/>
    </row>
    <row r="18" spans="2:11" ht="44.25" customHeight="1" x14ac:dyDescent="0.15">
      <c r="B18" s="181"/>
      <c r="C18" s="35" t="s">
        <v>43</v>
      </c>
      <c r="D18" s="45">
        <f>按分表!J19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按分表!J26</f>
        <v>0</v>
      </c>
      <c r="E23" s="38"/>
      <c r="F23" s="52"/>
      <c r="G23" s="38"/>
      <c r="H23" s="52"/>
      <c r="I23" s="33">
        <f>1-E23-G23</f>
        <v>1</v>
      </c>
      <c r="J23" s="56">
        <f>D23-F23-H23</f>
        <v>0</v>
      </c>
      <c r="K23" s="134" t="str">
        <f t="shared" si="2"/>
        <v>OK</v>
      </c>
    </row>
    <row r="24" spans="2:11" ht="29.25" customHeight="1" x14ac:dyDescent="0.15">
      <c r="B24" s="181"/>
      <c r="C24" s="8" t="s">
        <v>42</v>
      </c>
      <c r="D24" s="44">
        <f>按分表!J32-'内訳（施設６）'!D19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B1:K31"/>
  <sheetViews>
    <sheetView view="pageBreakPreview" topLeftCell="A22" zoomScale="85" zoomScaleNormal="75" zoomScaleSheetLayoutView="85" workbookViewId="0">
      <selection activeCell="D27" sqref="D27"/>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63</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"【"&amp;按分表!E6&amp;"】"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按分表!D10</f>
        <v>0</v>
      </c>
      <c r="E9" s="148"/>
      <c r="F9" s="69">
        <f>'内訳（施設１）'!F9+'内訳（施設２）'!F9+'内訳（施設３）'!F9+'内訳（施設４）'!F9+'内訳（施設５）'!F9+'内訳（施設６）'!F9</f>
        <v>0</v>
      </c>
      <c r="G9" s="148"/>
      <c r="H9" s="69">
        <f>'内訳（施設１）'!H9+'内訳（施設２）'!H9+'内訳（施設３）'!H9+'内訳（施設４）'!H9+'内訳（施設５）'!H9+'内訳（施設６）'!H9</f>
        <v>0</v>
      </c>
      <c r="I9" s="33"/>
      <c r="J9" s="56">
        <f>'内訳（施設１）'!J9+'内訳（施設２）'!J9+'内訳（施設３）'!J9+'内訳（施設４）'!J9+'内訳（施設５）'!J9+'内訳（施設６）'!J9+按分表!L10</f>
        <v>0</v>
      </c>
      <c r="K9" s="134" t="str">
        <f>IF(D9=ROUND(F9,0)+ROUND(H9,0)+ROUND(J9,0),"OK","×")</f>
        <v>OK</v>
      </c>
    </row>
    <row r="10" spans="2:11" ht="27" customHeight="1" x14ac:dyDescent="0.15">
      <c r="B10" s="181"/>
      <c r="C10" s="13" t="str">
        <f>IF(按分表!B11="","",按分表!B11)</f>
        <v>共通仮設工事</v>
      </c>
      <c r="D10" s="44">
        <f>按分表!D11</f>
        <v>0</v>
      </c>
      <c r="E10" s="149"/>
      <c r="F10" s="70">
        <f>'内訳（施設１）'!F10+'内訳（施設２）'!F10+'内訳（施設３）'!F10+'内訳（施設４）'!F10+'内訳（施設５）'!F10+'内訳（施設６）'!F10</f>
        <v>0</v>
      </c>
      <c r="G10" s="149"/>
      <c r="H10" s="70">
        <f>'内訳（施設１）'!H10+'内訳（施設２）'!H10+'内訳（施設３）'!H10+'内訳（施設４）'!H10+'内訳（施設５）'!H10+'内訳（施設６）'!H10</f>
        <v>0</v>
      </c>
      <c r="I10" s="34"/>
      <c r="J10" s="57">
        <f>'内訳（施設１）'!J10+'内訳（施設２）'!J10+'内訳（施設３）'!J10+'内訳（施設４）'!J10+'内訳（施設５）'!J10+'内訳（施設６）'!J10+按分表!L11</f>
        <v>0</v>
      </c>
      <c r="K10" s="134" t="str">
        <f t="shared" ref="K10:K26" si="0">IF(D10=ROUND(F10,0)+ROUND(H10,0)+ROUND(J10,0),"OK","×")</f>
        <v>OK</v>
      </c>
    </row>
    <row r="11" spans="2:11" ht="27" customHeight="1" x14ac:dyDescent="0.15">
      <c r="B11" s="181"/>
      <c r="C11" s="13" t="str">
        <f>IF(按分表!B12="","",按分表!B12)</f>
        <v>電気設備工事</v>
      </c>
      <c r="D11" s="44">
        <f>按分表!D12</f>
        <v>0</v>
      </c>
      <c r="E11" s="149"/>
      <c r="F11" s="70">
        <f>'内訳（施設１）'!F11+'内訳（施設２）'!F11+'内訳（施設３）'!F11+'内訳（施設４）'!F11+'内訳（施設５）'!F11+'内訳（施設６）'!F11</f>
        <v>0</v>
      </c>
      <c r="G11" s="149"/>
      <c r="H11" s="70">
        <f>'内訳（施設１）'!H11+'内訳（施設２）'!H11+'内訳（施設３）'!H11+'内訳（施設４）'!H11+'内訳（施設５）'!H11+'内訳（施設６）'!H11</f>
        <v>0</v>
      </c>
      <c r="I11" s="34"/>
      <c r="J11" s="57">
        <f>'内訳（施設１）'!J11+'内訳（施設２）'!J11+'内訳（施設３）'!J11+'内訳（施設４）'!J11+'内訳（施設５）'!J11+'内訳（施設６）'!J11+按分表!L12</f>
        <v>0</v>
      </c>
      <c r="K11" s="134" t="str">
        <f t="shared" si="0"/>
        <v>OK</v>
      </c>
    </row>
    <row r="12" spans="2:11" ht="27" customHeight="1" x14ac:dyDescent="0.15">
      <c r="B12" s="181"/>
      <c r="C12" s="13" t="str">
        <f>IF(按分表!B13="","",按分表!B13)</f>
        <v>昇降機設備工事</v>
      </c>
      <c r="D12" s="44">
        <f>按分表!D13</f>
        <v>0</v>
      </c>
      <c r="E12" s="149"/>
      <c r="F12" s="70">
        <f>'内訳（施設１）'!F12+'内訳（施設２）'!F12+'内訳（施設３）'!F12+'内訳（施設４）'!F12+'内訳（施設５）'!F12+'内訳（施設６）'!F12</f>
        <v>0</v>
      </c>
      <c r="G12" s="149"/>
      <c r="H12" s="70">
        <f>'内訳（施設１）'!H12+'内訳（施設２）'!H12+'内訳（施設３）'!H12+'内訳（施設４）'!H12+'内訳（施設５）'!H12+'内訳（施設６）'!H12</f>
        <v>0</v>
      </c>
      <c r="I12" s="34"/>
      <c r="J12" s="57">
        <f>'内訳（施設１）'!J12+'内訳（施設２）'!J12+'内訳（施設３）'!J12+'内訳（施設４）'!J12+'内訳（施設５）'!J12+'内訳（施設６）'!J12+按分表!L13</f>
        <v>0</v>
      </c>
      <c r="K12" s="134" t="str">
        <f t="shared" si="0"/>
        <v>OK</v>
      </c>
    </row>
    <row r="13" spans="2:11" ht="27" customHeight="1" x14ac:dyDescent="0.15">
      <c r="B13" s="181"/>
      <c r="C13" s="13" t="str">
        <f>IF(按分表!B14="","",按分表!B14)</f>
        <v>給排水工事</v>
      </c>
      <c r="D13" s="44">
        <f>按分表!D14</f>
        <v>0</v>
      </c>
      <c r="E13" s="149"/>
      <c r="F13" s="70">
        <f>'内訳（施設１）'!F13+'内訳（施設２）'!F13+'内訳（施設３）'!F13+'内訳（施設４）'!F13+'内訳（施設５）'!F13+'内訳（施設６）'!F13</f>
        <v>0</v>
      </c>
      <c r="G13" s="149"/>
      <c r="H13" s="70">
        <f>'内訳（施設１）'!H13+'内訳（施設２）'!H13+'内訳（施設３）'!H13+'内訳（施設４）'!H13+'内訳（施設５）'!H13+'内訳（施設６）'!H13</f>
        <v>0</v>
      </c>
      <c r="I13" s="34"/>
      <c r="J13" s="57">
        <f>'内訳（施設１）'!J13+'内訳（施設２）'!J13+'内訳（施設３）'!J13+'内訳（施設４）'!J13+'内訳（施設５）'!J13+'内訳（施設６）'!J13+按分表!L14</f>
        <v>0</v>
      </c>
      <c r="K13" s="134" t="str">
        <f t="shared" si="0"/>
        <v>OK</v>
      </c>
    </row>
    <row r="14" spans="2:11" ht="27" customHeight="1" x14ac:dyDescent="0.15">
      <c r="B14" s="181"/>
      <c r="C14" s="13" t="str">
        <f>IF(按分表!B15="","",按分表!B15)</f>
        <v>冷暖房設備工事</v>
      </c>
      <c r="D14" s="44">
        <f>按分表!D15</f>
        <v>0</v>
      </c>
      <c r="E14" s="149"/>
      <c r="F14" s="70">
        <f>'内訳（施設１）'!F14+'内訳（施設２）'!F14+'内訳（施設３）'!F14+'内訳（施設４）'!F14+'内訳（施設５）'!F14+'内訳（施設６）'!F14</f>
        <v>0</v>
      </c>
      <c r="G14" s="149"/>
      <c r="H14" s="70">
        <f>'内訳（施設１）'!H14+'内訳（施設２）'!H14+'内訳（施設３）'!H14+'内訳（施設４）'!H14+'内訳（施設５）'!H14+'内訳（施設６）'!H14</f>
        <v>0</v>
      </c>
      <c r="I14" s="34"/>
      <c r="J14" s="57">
        <f>'内訳（施設１）'!J14+'内訳（施設２）'!J14+'内訳（施設３）'!J14+'内訳（施設４）'!J14+'内訳（施設５）'!J14+'内訳（施設６）'!J14+按分表!L15</f>
        <v>0</v>
      </c>
      <c r="K14" s="134" t="str">
        <f t="shared" si="0"/>
        <v>OK</v>
      </c>
    </row>
    <row r="15" spans="2:11" ht="27" customHeight="1" x14ac:dyDescent="0.15">
      <c r="B15" s="181"/>
      <c r="C15" s="13" t="str">
        <f>IF(按分表!B16="","",按分表!B16)</f>
        <v>現場管理費</v>
      </c>
      <c r="D15" s="44">
        <f>按分表!D16</f>
        <v>0</v>
      </c>
      <c r="E15" s="149"/>
      <c r="F15" s="70">
        <f>'内訳（施設１）'!F15+'内訳（施設２）'!F15+'内訳（施設３）'!F15+'内訳（施設４）'!F15+'内訳（施設５）'!F15+'内訳（施設６）'!F15</f>
        <v>0</v>
      </c>
      <c r="G15" s="149"/>
      <c r="H15" s="70">
        <f>'内訳（施設１）'!H15+'内訳（施設２）'!H15+'内訳（施設３）'!H15+'内訳（施設４）'!H15+'内訳（施設５）'!H15+'内訳（施設６）'!H15</f>
        <v>0</v>
      </c>
      <c r="I15" s="34"/>
      <c r="J15" s="57">
        <f>'内訳（施設１）'!J15+'内訳（施設２）'!J15+'内訳（施設３）'!J15+'内訳（施設４）'!J15+'内訳（施設５）'!J15+'内訳（施設６）'!J15+按分表!L16</f>
        <v>0</v>
      </c>
      <c r="K15" s="134" t="str">
        <f t="shared" si="0"/>
        <v>OK</v>
      </c>
    </row>
    <row r="16" spans="2:11" ht="27" customHeight="1" x14ac:dyDescent="0.15">
      <c r="B16" s="181"/>
      <c r="C16" s="13" t="str">
        <f>IF(按分表!B17="","",按分表!B17)</f>
        <v/>
      </c>
      <c r="D16" s="44">
        <f>按分表!D17</f>
        <v>0</v>
      </c>
      <c r="E16" s="149"/>
      <c r="F16" s="70">
        <f>'内訳（施設１）'!F16+'内訳（施設２）'!F16+'内訳（施設３）'!F16+'内訳（施設４）'!F16+'内訳（施設５）'!F16+'内訳（施設６）'!F16</f>
        <v>0</v>
      </c>
      <c r="G16" s="149"/>
      <c r="H16" s="70">
        <f>'内訳（施設１）'!H16+'内訳（施設２）'!H16+'内訳（施設３）'!H16+'内訳（施設４）'!H16+'内訳（施設５）'!H16+'内訳（施設６）'!H16</f>
        <v>0</v>
      </c>
      <c r="I16" s="34"/>
      <c r="J16" s="57">
        <f>'内訳（施設１）'!J16+'内訳（施設２）'!J16+'内訳（施設３）'!J16+'内訳（施設４）'!J16+'内訳（施設５）'!J16+'内訳（施設６）'!J16+按分表!L17</f>
        <v>0</v>
      </c>
      <c r="K16" s="134" t="str">
        <f t="shared" si="0"/>
        <v>OK</v>
      </c>
    </row>
    <row r="17" spans="2:11" ht="27" customHeight="1" x14ac:dyDescent="0.15">
      <c r="B17" s="181"/>
      <c r="C17" s="31"/>
      <c r="D17" s="44"/>
      <c r="E17" s="66"/>
      <c r="F17" s="67"/>
      <c r="G17" s="66"/>
      <c r="H17" s="67"/>
      <c r="I17" s="34"/>
      <c r="J17" s="57"/>
      <c r="K17" s="134"/>
    </row>
    <row r="18" spans="2:11" ht="44.25" customHeight="1" x14ac:dyDescent="0.15">
      <c r="B18" s="181"/>
      <c r="C18" s="35" t="s">
        <v>43</v>
      </c>
      <c r="D18" s="45">
        <f>按分表!D19</f>
        <v>0</v>
      </c>
      <c r="E18" s="21" t="e">
        <f>ROUNDDOWN(F18/D18,2)</f>
        <v>#DIV/0!</v>
      </c>
      <c r="F18" s="54">
        <f>SUM(F9:F17)</f>
        <v>0</v>
      </c>
      <c r="G18" s="21" t="e">
        <f>ROUNDDOWN(H18/D18,2)</f>
        <v>#DIV/0!</v>
      </c>
      <c r="H18" s="54">
        <f>SUM(H9:H17)</f>
        <v>0</v>
      </c>
      <c r="I18" s="21" t="e">
        <f>1-E18-G18</f>
        <v>#DIV/0!</v>
      </c>
      <c r="J18" s="58">
        <f>SUM(J9:J17)</f>
        <v>0</v>
      </c>
      <c r="K18" s="134" t="str">
        <f t="shared" si="0"/>
        <v>OK</v>
      </c>
    </row>
    <row r="19" spans="2:11" ht="28.5" x14ac:dyDescent="0.15">
      <c r="B19" s="181"/>
      <c r="C19" s="14" t="s">
        <v>44</v>
      </c>
      <c r="D19" s="46">
        <f>SUM(F19+H19+J19)</f>
        <v>0</v>
      </c>
      <c r="E19" s="150"/>
      <c r="F19" s="71">
        <f>'内訳（施設１）'!F19+'内訳（施設２）'!F19+'内訳（施設３）'!F19+'内訳（施設４）'!F19+'内訳（施設５）'!F19+'内訳（施設６）'!F19</f>
        <v>0</v>
      </c>
      <c r="G19" s="150"/>
      <c r="H19" s="71">
        <f>'内訳（施設１）'!H19+'内訳（施設２）'!H19+'内訳（施設３）'!H19+'内訳（施設４）'!H19+'内訳（施設５）'!H19+'内訳（施設６）'!H19</f>
        <v>0</v>
      </c>
      <c r="I19" s="150"/>
      <c r="J19" s="71">
        <f>'内訳（施設１）'!J19+'内訳（施設２）'!J19+'内訳（施設３）'!J19+'内訳（施設４）'!J19+'内訳（施設５）'!J19+'内訳（施設６）'!J19</f>
        <v>0</v>
      </c>
      <c r="K19" s="134" t="str">
        <f t="shared" si="0"/>
        <v>OK</v>
      </c>
    </row>
    <row r="20" spans="2:11" ht="14.25" x14ac:dyDescent="0.15">
      <c r="B20" s="181"/>
      <c r="C20" s="137" t="s">
        <v>49</v>
      </c>
      <c r="D20" s="47"/>
      <c r="E20" s="15"/>
      <c r="F20" s="135" t="str">
        <f>IF(F19&lt;=F18*0.026,"OK","×")</f>
        <v>OK</v>
      </c>
      <c r="G20" s="15"/>
      <c r="H20" s="135" t="str">
        <f>IF(H19&lt;=H18*0.026,"OK","×")</f>
        <v>OK</v>
      </c>
      <c r="I20" s="22"/>
      <c r="J20" s="135" t="str">
        <f t="shared" ref="J20" si="1">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0"/>
        <v>OK</v>
      </c>
    </row>
    <row r="22" spans="2:11" ht="15" thickBot="1" x14ac:dyDescent="0.2">
      <c r="B22" s="25"/>
      <c r="C22" s="138" t="s">
        <v>50</v>
      </c>
      <c r="D22" s="48"/>
      <c r="E22" s="136" t="e">
        <f>IF(E21&gt;=按分表!J2,"OK","×")</f>
        <v>#DIV/0!</v>
      </c>
      <c r="F22" s="26"/>
      <c r="G22" s="136" t="e">
        <f>IF(G21&gt;=按分表!J3,"OK","×")</f>
        <v>#DIV/0!</v>
      </c>
      <c r="H22" s="26"/>
      <c r="I22" s="27"/>
      <c r="J22" s="28"/>
      <c r="K22" s="134" t="str">
        <f t="shared" si="0"/>
        <v>OK</v>
      </c>
    </row>
    <row r="23" spans="2:11" ht="29.25" customHeight="1" thickTop="1" x14ac:dyDescent="0.15">
      <c r="B23" s="180" t="s">
        <v>46</v>
      </c>
      <c r="C23" s="29" t="s">
        <v>45</v>
      </c>
      <c r="D23" s="43">
        <f>按分表!D26</f>
        <v>0</v>
      </c>
      <c r="E23" s="148"/>
      <c r="F23" s="69">
        <f>'内訳（施設１）'!F23+'内訳（施設２）'!F23+'内訳（施設３）'!F23+'内訳（施設４）'!F23+'内訳（施設５）'!F23+'内訳（施設６）'!F23</f>
        <v>0</v>
      </c>
      <c r="G23" s="148"/>
      <c r="H23" s="69">
        <f>'内訳（施設１）'!H23+'内訳（施設２）'!H23+'内訳（施設３）'!H23+'内訳（施設４）'!H23+'内訳（施設５）'!H23+'内訳（施設６）'!H23</f>
        <v>0</v>
      </c>
      <c r="I23" s="33"/>
      <c r="J23" s="56">
        <f>'内訳（施設１）'!J23+'内訳（施設２）'!J23+'内訳（施設３）'!J23+'内訳（施設４）'!J23+'内訳（施設５）'!J23+'内訳（施設６）'!J23+按分表!L25</f>
        <v>0</v>
      </c>
      <c r="K23" s="134" t="str">
        <f t="shared" si="0"/>
        <v>OK</v>
      </c>
    </row>
    <row r="24" spans="2:11" ht="29.25" customHeight="1" x14ac:dyDescent="0.15">
      <c r="B24" s="181"/>
      <c r="C24" s="8" t="s">
        <v>42</v>
      </c>
      <c r="D24" s="44">
        <f>按分表!D32-'内訳（全体）'!D19</f>
        <v>0</v>
      </c>
      <c r="E24" s="149"/>
      <c r="F24" s="70">
        <f>'内訳（施設１）'!F24+'内訳（施設２）'!F24+'内訳（施設３）'!F24+'内訳（施設４）'!F24+'内訳（施設５）'!F24+'内訳（施設６）'!F24</f>
        <v>0</v>
      </c>
      <c r="G24" s="149"/>
      <c r="H24" s="70">
        <f>'内訳（施設１）'!H24+'内訳（施設２）'!H24+'内訳（施設３）'!H24+'内訳（施設４）'!H24+'内訳（施設５）'!H24+'内訳（施設６）'!H24</f>
        <v>0</v>
      </c>
      <c r="I24" s="34"/>
      <c r="J24" s="57">
        <f>'内訳（施設１）'!J24+'内訳（施設２）'!J24+'内訳（施設３）'!J24+'内訳（施設４）'!J24+'内訳（施設５）'!J24+'内訳（施設６）'!J24+按分表!L31</f>
        <v>0</v>
      </c>
      <c r="K24" s="134" t="str">
        <f t="shared" si="0"/>
        <v>OK</v>
      </c>
    </row>
    <row r="25" spans="2:11" ht="29.25" customHeight="1" x14ac:dyDescent="0.15">
      <c r="B25" s="181"/>
      <c r="C25" s="6"/>
      <c r="D25" s="49"/>
      <c r="E25" s="7"/>
      <c r="F25" s="68"/>
      <c r="G25" s="7"/>
      <c r="H25" s="68"/>
      <c r="I25" s="41"/>
      <c r="J25" s="63"/>
      <c r="K25" s="134" t="str">
        <f t="shared" si="0"/>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0"/>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9:B21"/>
    <mergeCell ref="B23:B26"/>
    <mergeCell ref="B27:C27"/>
    <mergeCell ref="B29:J29"/>
    <mergeCell ref="C30:J30"/>
    <mergeCell ref="B1:J1"/>
    <mergeCell ref="B2:D2"/>
    <mergeCell ref="B3:D3"/>
    <mergeCell ref="B4:D4"/>
    <mergeCell ref="B6:B8"/>
    <mergeCell ref="C6:C8"/>
    <mergeCell ref="E6:J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2019-03-15T09:51:32Z</cp:lastPrinted>
  <dcterms:created xsi:type="dcterms:W3CDTF">2017-08-08T05:07:56Z</dcterms:created>
  <dcterms:modified xsi:type="dcterms:W3CDTF">2021-03-17T08:13:02Z</dcterms:modified>
</cp:coreProperties>
</file>